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Suri\Desktop\Kvizovi\KviZD\Kvizdarije\Sezona 2\Tablice rezultata\"/>
    </mc:Choice>
  </mc:AlternateContent>
  <xr:revisionPtr revIDLastSave="0" documentId="8_{25014DD1-F1AE-4350-8A60-62DFD183198A}" xr6:coauthVersionLast="47" xr6:coauthVersionMax="47" xr10:uidLastSave="{00000000-0000-0000-0000-000000000000}"/>
  <workbookProtection lockStructure="1"/>
  <bookViews>
    <workbookView xWindow="-120" yWindow="-120" windowWidth="29040" windowHeight="15990" tabRatio="836" activeTab="1" xr2:uid="{00000000-000D-0000-FFFF-FFFF00000000}"/>
  </bookViews>
  <sheets>
    <sheet name="TOTAL" sheetId="27" r:id="rId1"/>
    <sheet name="UMJETNOST" sheetId="8" r:id="rId2"/>
    <sheet name="KNJIŽEVNOST I DUHOVNOST" sheetId="19" r:id="rId3"/>
    <sheet name="FILM I MEDIJI" sheetId="20" r:id="rId4"/>
    <sheet name="POVIJEST" sheetId="17" r:id="rId5"/>
    <sheet name="SVIJET" sheetId="18" r:id="rId6"/>
    <sheet name="LIFESTYLE" sheetId="16" r:id="rId7"/>
    <sheet name="ZNANOST" sheetId="21" r:id="rId8"/>
    <sheet name="SPORT I IGRE" sheetId="22" r:id="rId9"/>
    <sheet name="TOP SCORES" sheetId="23" r:id="rId10"/>
    <sheet name="Popis igrača" sheetId="28" r:id="rId11"/>
    <sheet name="KviZDarije1" sheetId="1" r:id="rId12"/>
    <sheet name="KviZDarije2" sheetId="2" r:id="rId13"/>
    <sheet name="KviZDarije3" sheetId="3" r:id="rId14"/>
    <sheet name="KviZDarije4" sheetId="4" r:id="rId15"/>
    <sheet name="KviZDarije5" sheetId="5" r:id="rId16"/>
    <sheet name="KviZDarije6" sheetId="6" r:id="rId17"/>
    <sheet name="KviZDarije7" sheetId="7" r:id="rId18"/>
    <sheet name="KviZDarije8" sheetId="24" r:id="rId19"/>
  </sheets>
  <externalReferences>
    <externalReference r:id="rId20"/>
    <externalReference r:id="rId21"/>
    <externalReference r:id="rId22"/>
  </externalReferences>
  <definedNames>
    <definedName name="_xlnm._FilterDatabase" localSheetId="3" hidden="1">'FILM I MEDIJI'!$A$1:$M$194</definedName>
    <definedName name="_xlnm._FilterDatabase" localSheetId="2" hidden="1">'KNJIŽEVNOST I DUHOVNOST'!$A$1:$M$194</definedName>
    <definedName name="_xlnm._FilterDatabase" localSheetId="6" hidden="1">LIFESTYLE!$A$1:$M$194</definedName>
    <definedName name="_xlnm._FilterDatabase" localSheetId="10" hidden="1">'Popis igrača'!$A$1:$A$186</definedName>
    <definedName name="_xlnm._FilterDatabase" localSheetId="4" hidden="1">POVIJEST!$A$1:$M$194</definedName>
    <definedName name="_xlnm._FilterDatabase" localSheetId="8" hidden="1">'SPORT I IGRE'!$A$1:$M$194</definedName>
    <definedName name="_xlnm._FilterDatabase" localSheetId="5" hidden="1">SVIJET!$A$1:$M$194</definedName>
    <definedName name="_xlnm._FilterDatabase" localSheetId="0" hidden="1">TOTAL!$A$1:$M$188</definedName>
    <definedName name="_xlnm._FilterDatabase" localSheetId="1" hidden="1">UMJETNOST!$A$1:$M$194</definedName>
    <definedName name="_xlnm._FilterDatabase" localSheetId="7" hidden="1">ZNANOST!$A$1:$M$194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94" i="7" l="1"/>
  <c r="K93" i="7"/>
  <c r="K92" i="7"/>
  <c r="K91" i="7"/>
  <c r="K90" i="7"/>
  <c r="K89" i="7"/>
  <c r="K88" i="7"/>
  <c r="K87" i="7"/>
  <c r="K86" i="7"/>
  <c r="K85" i="7"/>
  <c r="K84" i="7"/>
  <c r="K83" i="7"/>
  <c r="K82" i="7"/>
  <c r="K81" i="7"/>
  <c r="K80" i="7"/>
  <c r="K79" i="7"/>
  <c r="K78" i="7"/>
  <c r="K77" i="7"/>
  <c r="K76" i="7"/>
  <c r="K75" i="7"/>
  <c r="K74" i="7"/>
  <c r="K73" i="7"/>
  <c r="K72" i="7"/>
  <c r="K71" i="7"/>
  <c r="K70" i="7"/>
  <c r="K69" i="7"/>
  <c r="K68" i="7"/>
  <c r="K67" i="7"/>
  <c r="K66" i="7"/>
  <c r="K65" i="7"/>
  <c r="K64" i="7"/>
  <c r="K63" i="7"/>
  <c r="K62" i="7"/>
  <c r="K61" i="7"/>
  <c r="K60" i="7"/>
  <c r="K59" i="7"/>
  <c r="K58" i="7"/>
  <c r="K57" i="7"/>
  <c r="K56" i="7"/>
  <c r="K55" i="7"/>
  <c r="K54" i="7"/>
  <c r="K53" i="7"/>
  <c r="K52" i="7"/>
  <c r="K51" i="7"/>
  <c r="K50" i="7"/>
  <c r="K49" i="7"/>
  <c r="K48" i="7"/>
  <c r="K47" i="7"/>
  <c r="K46" i="7"/>
  <c r="K45" i="7"/>
  <c r="K44" i="7"/>
  <c r="K43" i="7"/>
  <c r="K42" i="7"/>
  <c r="K41" i="7"/>
  <c r="K40" i="7"/>
  <c r="K39" i="7"/>
  <c r="K38" i="7"/>
  <c r="K37" i="7"/>
  <c r="K36" i="7"/>
  <c r="K35" i="7"/>
  <c r="K34" i="7"/>
  <c r="K33" i="7"/>
  <c r="K32" i="7"/>
  <c r="K31" i="7"/>
  <c r="K30" i="7"/>
  <c r="K29" i="7"/>
  <c r="K28" i="7"/>
  <c r="K27" i="7"/>
  <c r="K26" i="7"/>
  <c r="K25" i="7"/>
  <c r="K24" i="7"/>
  <c r="K23" i="7"/>
  <c r="K22" i="7"/>
  <c r="K21" i="7"/>
  <c r="K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K6" i="7"/>
  <c r="K5" i="7"/>
  <c r="K4" i="7"/>
  <c r="K3" i="7"/>
  <c r="K2" i="7"/>
  <c r="K97" i="6"/>
  <c r="K96" i="6"/>
  <c r="K95" i="6"/>
  <c r="K94" i="6"/>
  <c r="K93" i="6"/>
  <c r="K92" i="6"/>
  <c r="K91" i="6"/>
  <c r="K90" i="6"/>
  <c r="K89" i="6"/>
  <c r="K88" i="6"/>
  <c r="K87" i="6"/>
  <c r="K86" i="6"/>
  <c r="K85" i="6"/>
  <c r="K84" i="6"/>
  <c r="K83" i="6"/>
  <c r="K82" i="6"/>
  <c r="K81" i="6"/>
  <c r="K80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K3" i="6"/>
  <c r="K2" i="6"/>
  <c r="D2" i="18"/>
  <c r="E2" i="18"/>
  <c r="F2" i="18"/>
  <c r="G2" i="18"/>
  <c r="H2" i="18"/>
  <c r="K2" i="18"/>
  <c r="L2" i="18"/>
  <c r="M2" i="18"/>
  <c r="D6" i="18"/>
  <c r="E6" i="18"/>
  <c r="F6" i="18"/>
  <c r="G6" i="18"/>
  <c r="H6" i="18"/>
  <c r="K6" i="18"/>
  <c r="L6" i="18"/>
  <c r="M6" i="18"/>
  <c r="D3" i="18"/>
  <c r="E3" i="18"/>
  <c r="F3" i="18"/>
  <c r="G3" i="18"/>
  <c r="H3" i="18"/>
  <c r="K3" i="18"/>
  <c r="L3" i="18"/>
  <c r="M3" i="18"/>
  <c r="D8" i="18"/>
  <c r="E8" i="18"/>
  <c r="F8" i="18"/>
  <c r="G8" i="18"/>
  <c r="H8" i="18"/>
  <c r="K8" i="18"/>
  <c r="L8" i="18"/>
  <c r="M8" i="18"/>
  <c r="D5" i="18"/>
  <c r="E5" i="18"/>
  <c r="F5" i="18"/>
  <c r="G5" i="18"/>
  <c r="H5" i="18"/>
  <c r="K5" i="18"/>
  <c r="L5" i="18"/>
  <c r="M5" i="18"/>
  <c r="D12" i="18"/>
  <c r="E12" i="18"/>
  <c r="F12" i="18"/>
  <c r="G12" i="18"/>
  <c r="H12" i="18"/>
  <c r="K12" i="18"/>
  <c r="L12" i="18"/>
  <c r="M12" i="18"/>
  <c r="D4" i="18"/>
  <c r="E4" i="18"/>
  <c r="F4" i="18"/>
  <c r="G4" i="18"/>
  <c r="H4" i="18"/>
  <c r="K4" i="18"/>
  <c r="L4" i="18"/>
  <c r="M4" i="18"/>
  <c r="D14" i="18"/>
  <c r="E14" i="18"/>
  <c r="F14" i="18"/>
  <c r="G14" i="18"/>
  <c r="H14" i="18"/>
  <c r="K14" i="18"/>
  <c r="L14" i="18"/>
  <c r="M14" i="18"/>
  <c r="D7" i="18"/>
  <c r="E7" i="18"/>
  <c r="F7" i="18"/>
  <c r="G7" i="18"/>
  <c r="H7" i="18"/>
  <c r="K7" i="18"/>
  <c r="L7" i="18"/>
  <c r="M7" i="18"/>
  <c r="D9" i="18"/>
  <c r="E9" i="18"/>
  <c r="F9" i="18"/>
  <c r="G9" i="18"/>
  <c r="H9" i="18"/>
  <c r="K9" i="18"/>
  <c r="L9" i="18"/>
  <c r="M9" i="18"/>
  <c r="D10" i="18"/>
  <c r="E10" i="18"/>
  <c r="F10" i="18"/>
  <c r="G10" i="18"/>
  <c r="H10" i="18"/>
  <c r="K10" i="18"/>
  <c r="L10" i="18"/>
  <c r="M10" i="18"/>
  <c r="D13" i="18"/>
  <c r="E13" i="18"/>
  <c r="F13" i="18"/>
  <c r="G13" i="18"/>
  <c r="H13" i="18"/>
  <c r="K13" i="18"/>
  <c r="L13" i="18"/>
  <c r="M13" i="18"/>
  <c r="D16" i="18"/>
  <c r="E16" i="18"/>
  <c r="F16" i="18"/>
  <c r="G16" i="18"/>
  <c r="H16" i="18"/>
  <c r="K16" i="18"/>
  <c r="L16" i="18"/>
  <c r="M16" i="18"/>
  <c r="D11" i="18"/>
  <c r="E11" i="18"/>
  <c r="F11" i="18"/>
  <c r="G11" i="18"/>
  <c r="H11" i="18"/>
  <c r="K11" i="18"/>
  <c r="L11" i="18"/>
  <c r="M11" i="18"/>
  <c r="D15" i="18"/>
  <c r="E15" i="18"/>
  <c r="F15" i="18"/>
  <c r="G15" i="18"/>
  <c r="H15" i="18"/>
  <c r="K15" i="18"/>
  <c r="L15" i="18"/>
  <c r="M15" i="18"/>
  <c r="D19" i="18"/>
  <c r="E19" i="18"/>
  <c r="F19" i="18"/>
  <c r="G19" i="18"/>
  <c r="H19" i="18"/>
  <c r="K19" i="18"/>
  <c r="L19" i="18"/>
  <c r="M19" i="18"/>
  <c r="D18" i="18"/>
  <c r="E18" i="18"/>
  <c r="F18" i="18"/>
  <c r="G18" i="18"/>
  <c r="H18" i="18"/>
  <c r="K18" i="18"/>
  <c r="L18" i="18"/>
  <c r="M18" i="18"/>
  <c r="D21" i="18"/>
  <c r="E21" i="18"/>
  <c r="F21" i="18"/>
  <c r="G21" i="18"/>
  <c r="H21" i="18"/>
  <c r="K21" i="18"/>
  <c r="L21" i="18"/>
  <c r="M21" i="18"/>
  <c r="D17" i="18"/>
  <c r="E17" i="18"/>
  <c r="F17" i="18"/>
  <c r="G17" i="18"/>
  <c r="H17" i="18"/>
  <c r="K17" i="18"/>
  <c r="L17" i="18"/>
  <c r="M17" i="18"/>
  <c r="D29" i="18"/>
  <c r="E29" i="18"/>
  <c r="F29" i="18"/>
  <c r="G29" i="18"/>
  <c r="H29" i="18"/>
  <c r="K29" i="18"/>
  <c r="L29" i="18"/>
  <c r="M29" i="18"/>
  <c r="D24" i="18"/>
  <c r="E24" i="18"/>
  <c r="F24" i="18"/>
  <c r="G24" i="18"/>
  <c r="H24" i="18"/>
  <c r="K24" i="18"/>
  <c r="L24" i="18"/>
  <c r="M24" i="18"/>
  <c r="D25" i="18"/>
  <c r="E25" i="18"/>
  <c r="F25" i="18"/>
  <c r="G25" i="18"/>
  <c r="H25" i="18"/>
  <c r="K25" i="18"/>
  <c r="L25" i="18"/>
  <c r="M25" i="18"/>
  <c r="D22" i="18"/>
  <c r="E22" i="18"/>
  <c r="F22" i="18"/>
  <c r="G22" i="18"/>
  <c r="H22" i="18"/>
  <c r="K22" i="18"/>
  <c r="L22" i="18"/>
  <c r="M22" i="18"/>
  <c r="D41" i="18"/>
  <c r="E41" i="18"/>
  <c r="F41" i="18"/>
  <c r="G41" i="18"/>
  <c r="H41" i="18"/>
  <c r="K41" i="18"/>
  <c r="L41" i="18"/>
  <c r="M41" i="18"/>
  <c r="D20" i="18"/>
  <c r="E20" i="18"/>
  <c r="F20" i="18"/>
  <c r="G20" i="18"/>
  <c r="H20" i="18"/>
  <c r="K20" i="18"/>
  <c r="L20" i="18"/>
  <c r="M20" i="18"/>
  <c r="D44" i="18"/>
  <c r="E44" i="18"/>
  <c r="F44" i="18"/>
  <c r="G44" i="18"/>
  <c r="H44" i="18"/>
  <c r="K44" i="18"/>
  <c r="L44" i="18"/>
  <c r="M44" i="18"/>
  <c r="D33" i="18"/>
  <c r="E33" i="18"/>
  <c r="F33" i="18"/>
  <c r="G33" i="18"/>
  <c r="H33" i="18"/>
  <c r="K33" i="18"/>
  <c r="L33" i="18"/>
  <c r="M33" i="18"/>
  <c r="D38" i="18"/>
  <c r="E38" i="18"/>
  <c r="F38" i="18"/>
  <c r="G38" i="18"/>
  <c r="H38" i="18"/>
  <c r="K38" i="18"/>
  <c r="L38" i="18"/>
  <c r="M38" i="18"/>
  <c r="D40" i="18"/>
  <c r="E40" i="18"/>
  <c r="F40" i="18"/>
  <c r="G40" i="18"/>
  <c r="H40" i="18"/>
  <c r="K40" i="18"/>
  <c r="L40" i="18"/>
  <c r="M40" i="18"/>
  <c r="D31" i="18"/>
  <c r="E31" i="18"/>
  <c r="F31" i="18"/>
  <c r="G31" i="18"/>
  <c r="H31" i="18"/>
  <c r="K31" i="18"/>
  <c r="L31" i="18"/>
  <c r="M31" i="18"/>
  <c r="D28" i="18"/>
  <c r="E28" i="18"/>
  <c r="F28" i="18"/>
  <c r="G28" i="18"/>
  <c r="H28" i="18"/>
  <c r="K28" i="18"/>
  <c r="L28" i="18"/>
  <c r="M28" i="18"/>
  <c r="D34" i="18"/>
  <c r="E34" i="18"/>
  <c r="F34" i="18"/>
  <c r="G34" i="18"/>
  <c r="H34" i="18"/>
  <c r="K34" i="18"/>
  <c r="L34" i="18"/>
  <c r="M34" i="18"/>
  <c r="D23" i="18"/>
  <c r="E23" i="18"/>
  <c r="F23" i="18"/>
  <c r="G23" i="18"/>
  <c r="H23" i="18"/>
  <c r="K23" i="18"/>
  <c r="L23" i="18"/>
  <c r="M23" i="18"/>
  <c r="D30" i="18"/>
  <c r="E30" i="18"/>
  <c r="F30" i="18"/>
  <c r="G30" i="18"/>
  <c r="H30" i="18"/>
  <c r="K30" i="18"/>
  <c r="L30" i="18"/>
  <c r="M30" i="18"/>
  <c r="D27" i="18"/>
  <c r="E27" i="18"/>
  <c r="F27" i="18"/>
  <c r="G27" i="18"/>
  <c r="H27" i="18"/>
  <c r="K27" i="18"/>
  <c r="L27" i="18"/>
  <c r="M27" i="18"/>
  <c r="D26" i="18"/>
  <c r="E26" i="18"/>
  <c r="F26" i="18"/>
  <c r="G26" i="18"/>
  <c r="H26" i="18"/>
  <c r="K26" i="18"/>
  <c r="L26" i="18"/>
  <c r="M26" i="18"/>
  <c r="D68" i="18"/>
  <c r="E68" i="18"/>
  <c r="F68" i="18"/>
  <c r="G68" i="18"/>
  <c r="H68" i="18"/>
  <c r="K68" i="18"/>
  <c r="L68" i="18"/>
  <c r="M68" i="18"/>
  <c r="D47" i="18"/>
  <c r="E47" i="18"/>
  <c r="F47" i="18"/>
  <c r="G47" i="18"/>
  <c r="H47" i="18"/>
  <c r="K47" i="18"/>
  <c r="L47" i="18"/>
  <c r="M47" i="18"/>
  <c r="D36" i="18"/>
  <c r="E36" i="18"/>
  <c r="F36" i="18"/>
  <c r="G36" i="18"/>
  <c r="H36" i="18"/>
  <c r="K36" i="18"/>
  <c r="L36" i="18"/>
  <c r="M36" i="18"/>
  <c r="D42" i="18"/>
  <c r="E42" i="18"/>
  <c r="F42" i="18"/>
  <c r="G42" i="18"/>
  <c r="H42" i="18"/>
  <c r="K42" i="18"/>
  <c r="L42" i="18"/>
  <c r="M42" i="18"/>
  <c r="D32" i="18"/>
  <c r="E32" i="18"/>
  <c r="F32" i="18"/>
  <c r="G32" i="18"/>
  <c r="H32" i="18"/>
  <c r="K32" i="18"/>
  <c r="L32" i="18"/>
  <c r="M32" i="18"/>
  <c r="D35" i="18"/>
  <c r="E35" i="18"/>
  <c r="F35" i="18"/>
  <c r="G35" i="18"/>
  <c r="H35" i="18"/>
  <c r="K35" i="18"/>
  <c r="L35" i="18"/>
  <c r="M35" i="18"/>
  <c r="D39" i="18"/>
  <c r="E39" i="18"/>
  <c r="F39" i="18"/>
  <c r="G39" i="18"/>
  <c r="H39" i="18"/>
  <c r="K39" i="18"/>
  <c r="L39" i="18"/>
  <c r="M39" i="18"/>
  <c r="D58" i="18"/>
  <c r="E58" i="18"/>
  <c r="F58" i="18"/>
  <c r="G58" i="18"/>
  <c r="H58" i="18"/>
  <c r="K58" i="18"/>
  <c r="L58" i="18"/>
  <c r="M58" i="18"/>
  <c r="D46" i="18"/>
  <c r="E46" i="18"/>
  <c r="F46" i="18"/>
  <c r="G46" i="18"/>
  <c r="H46" i="18"/>
  <c r="K46" i="18"/>
  <c r="L46" i="18"/>
  <c r="M46" i="18"/>
  <c r="D45" i="18"/>
  <c r="E45" i="18"/>
  <c r="F45" i="18"/>
  <c r="G45" i="18"/>
  <c r="H45" i="18"/>
  <c r="K45" i="18"/>
  <c r="L45" i="18"/>
  <c r="M45" i="18"/>
  <c r="D62" i="18"/>
  <c r="E62" i="18"/>
  <c r="F62" i="18"/>
  <c r="G62" i="18"/>
  <c r="H62" i="18"/>
  <c r="K62" i="18"/>
  <c r="L62" i="18"/>
  <c r="M62" i="18"/>
  <c r="D54" i="18"/>
  <c r="E54" i="18"/>
  <c r="F54" i="18"/>
  <c r="G54" i="18"/>
  <c r="H54" i="18"/>
  <c r="K54" i="18"/>
  <c r="L54" i="18"/>
  <c r="M54" i="18"/>
  <c r="D37" i="18"/>
  <c r="E37" i="18"/>
  <c r="F37" i="18"/>
  <c r="G37" i="18"/>
  <c r="H37" i="18"/>
  <c r="K37" i="18"/>
  <c r="L37" i="18"/>
  <c r="M37" i="18"/>
  <c r="D43" i="18"/>
  <c r="E43" i="18"/>
  <c r="F43" i="18"/>
  <c r="G43" i="18"/>
  <c r="H43" i="18"/>
  <c r="K43" i="18"/>
  <c r="L43" i="18"/>
  <c r="M43" i="18"/>
  <c r="D82" i="18"/>
  <c r="E82" i="18"/>
  <c r="F82" i="18"/>
  <c r="G82" i="18"/>
  <c r="H82" i="18"/>
  <c r="K82" i="18"/>
  <c r="L82" i="18"/>
  <c r="M82" i="18"/>
  <c r="D83" i="18"/>
  <c r="E83" i="18"/>
  <c r="F83" i="18"/>
  <c r="G83" i="18"/>
  <c r="H83" i="18"/>
  <c r="K83" i="18"/>
  <c r="L83" i="18"/>
  <c r="M83" i="18"/>
  <c r="D52" i="18"/>
  <c r="E52" i="18"/>
  <c r="F52" i="18"/>
  <c r="G52" i="18"/>
  <c r="H52" i="18"/>
  <c r="K52" i="18"/>
  <c r="L52" i="18"/>
  <c r="M52" i="18"/>
  <c r="D84" i="18"/>
  <c r="E84" i="18"/>
  <c r="F84" i="18"/>
  <c r="G84" i="18"/>
  <c r="H84" i="18"/>
  <c r="K84" i="18"/>
  <c r="L84" i="18"/>
  <c r="M84" i="18"/>
  <c r="D50" i="18"/>
  <c r="E50" i="18"/>
  <c r="F50" i="18"/>
  <c r="G50" i="18"/>
  <c r="H50" i="18"/>
  <c r="K50" i="18"/>
  <c r="L50" i="18"/>
  <c r="M50" i="18"/>
  <c r="D69" i="18"/>
  <c r="E69" i="18"/>
  <c r="F69" i="18"/>
  <c r="G69" i="18"/>
  <c r="H69" i="18"/>
  <c r="K69" i="18"/>
  <c r="L69" i="18"/>
  <c r="M69" i="18"/>
  <c r="D61" i="18"/>
  <c r="E61" i="18"/>
  <c r="F61" i="18"/>
  <c r="G61" i="18"/>
  <c r="H61" i="18"/>
  <c r="K61" i="18"/>
  <c r="L61" i="18"/>
  <c r="M61" i="18"/>
  <c r="D65" i="18"/>
  <c r="E65" i="18"/>
  <c r="F65" i="18"/>
  <c r="G65" i="18"/>
  <c r="H65" i="18"/>
  <c r="K65" i="18"/>
  <c r="L65" i="18"/>
  <c r="M65" i="18"/>
  <c r="D56" i="18"/>
  <c r="E56" i="18"/>
  <c r="F56" i="18"/>
  <c r="G56" i="18"/>
  <c r="H56" i="18"/>
  <c r="K56" i="18"/>
  <c r="L56" i="18"/>
  <c r="M56" i="18"/>
  <c r="D49" i="18"/>
  <c r="E49" i="18"/>
  <c r="F49" i="18"/>
  <c r="G49" i="18"/>
  <c r="H49" i="18"/>
  <c r="K49" i="18"/>
  <c r="L49" i="18"/>
  <c r="M49" i="18"/>
  <c r="D66" i="18"/>
  <c r="E66" i="18"/>
  <c r="F66" i="18"/>
  <c r="G66" i="18"/>
  <c r="H66" i="18"/>
  <c r="K66" i="18"/>
  <c r="L66" i="18"/>
  <c r="M66" i="18"/>
  <c r="D53" i="18"/>
  <c r="E53" i="18"/>
  <c r="F53" i="18"/>
  <c r="G53" i="18"/>
  <c r="H53" i="18"/>
  <c r="K53" i="18"/>
  <c r="L53" i="18"/>
  <c r="M53" i="18"/>
  <c r="D64" i="18"/>
  <c r="E64" i="18"/>
  <c r="F64" i="18"/>
  <c r="G64" i="18"/>
  <c r="H64" i="18"/>
  <c r="K64" i="18"/>
  <c r="L64" i="18"/>
  <c r="M64" i="18"/>
  <c r="D60" i="18"/>
  <c r="E60" i="18"/>
  <c r="F60" i="18"/>
  <c r="G60" i="18"/>
  <c r="H60" i="18"/>
  <c r="K60" i="18"/>
  <c r="L60" i="18"/>
  <c r="M60" i="18"/>
  <c r="D89" i="18"/>
  <c r="E89" i="18"/>
  <c r="F89" i="18"/>
  <c r="G89" i="18"/>
  <c r="H89" i="18"/>
  <c r="K89" i="18"/>
  <c r="L89" i="18"/>
  <c r="M89" i="18"/>
  <c r="D51" i="18"/>
  <c r="E51" i="18"/>
  <c r="F51" i="18"/>
  <c r="G51" i="18"/>
  <c r="H51" i="18"/>
  <c r="K51" i="18"/>
  <c r="L51" i="18"/>
  <c r="M51" i="18"/>
  <c r="D81" i="18"/>
  <c r="E81" i="18"/>
  <c r="F81" i="18"/>
  <c r="G81" i="18"/>
  <c r="H81" i="18"/>
  <c r="K81" i="18"/>
  <c r="L81" i="18"/>
  <c r="M81" i="18"/>
  <c r="D59" i="18"/>
  <c r="E59" i="18"/>
  <c r="F59" i="18"/>
  <c r="G59" i="18"/>
  <c r="H59" i="18"/>
  <c r="K59" i="18"/>
  <c r="L59" i="18"/>
  <c r="M59" i="18"/>
  <c r="D73" i="18"/>
  <c r="E73" i="18"/>
  <c r="F73" i="18"/>
  <c r="G73" i="18"/>
  <c r="H73" i="18"/>
  <c r="K73" i="18"/>
  <c r="L73" i="18"/>
  <c r="M73" i="18"/>
  <c r="D57" i="18"/>
  <c r="E57" i="18"/>
  <c r="F57" i="18"/>
  <c r="G57" i="18"/>
  <c r="H57" i="18"/>
  <c r="K57" i="18"/>
  <c r="L57" i="18"/>
  <c r="M57" i="18"/>
  <c r="D55" i="18"/>
  <c r="E55" i="18"/>
  <c r="F55" i="18"/>
  <c r="G55" i="18"/>
  <c r="H55" i="18"/>
  <c r="K55" i="18"/>
  <c r="L55" i="18"/>
  <c r="M55" i="18"/>
  <c r="D74" i="18"/>
  <c r="E74" i="18"/>
  <c r="F74" i="18"/>
  <c r="G74" i="18"/>
  <c r="H74" i="18"/>
  <c r="K74" i="18"/>
  <c r="L74" i="18"/>
  <c r="M74" i="18"/>
  <c r="D72" i="18"/>
  <c r="E72" i="18"/>
  <c r="F72" i="18"/>
  <c r="G72" i="18"/>
  <c r="H72" i="18"/>
  <c r="K72" i="18"/>
  <c r="L72" i="18"/>
  <c r="M72" i="18"/>
  <c r="D93" i="18"/>
  <c r="E93" i="18"/>
  <c r="F93" i="18"/>
  <c r="G93" i="18"/>
  <c r="H93" i="18"/>
  <c r="K93" i="18"/>
  <c r="L93" i="18"/>
  <c r="M93" i="18"/>
  <c r="D63" i="18"/>
  <c r="E63" i="18"/>
  <c r="F63" i="18"/>
  <c r="G63" i="18"/>
  <c r="H63" i="18"/>
  <c r="K63" i="18"/>
  <c r="L63" i="18"/>
  <c r="M63" i="18"/>
  <c r="D94" i="18"/>
  <c r="E94" i="18"/>
  <c r="F94" i="18"/>
  <c r="G94" i="18"/>
  <c r="H94" i="18"/>
  <c r="K94" i="18"/>
  <c r="L94" i="18"/>
  <c r="M94" i="18"/>
  <c r="D67" i="18"/>
  <c r="E67" i="18"/>
  <c r="F67" i="18"/>
  <c r="G67" i="18"/>
  <c r="H67" i="18"/>
  <c r="K67" i="18"/>
  <c r="L67" i="18"/>
  <c r="M67" i="18"/>
  <c r="D48" i="18"/>
  <c r="E48" i="18"/>
  <c r="F48" i="18"/>
  <c r="G48" i="18"/>
  <c r="H48" i="18"/>
  <c r="K48" i="18"/>
  <c r="L48" i="18"/>
  <c r="M48" i="18"/>
  <c r="D71" i="18"/>
  <c r="E71" i="18"/>
  <c r="F71" i="18"/>
  <c r="G71" i="18"/>
  <c r="H71" i="18"/>
  <c r="K71" i="18"/>
  <c r="L71" i="18"/>
  <c r="M71" i="18"/>
  <c r="D78" i="18"/>
  <c r="E78" i="18"/>
  <c r="F78" i="18"/>
  <c r="G78" i="18"/>
  <c r="H78" i="18"/>
  <c r="K78" i="18"/>
  <c r="L78" i="18"/>
  <c r="M78" i="18"/>
  <c r="D97" i="18"/>
  <c r="E97" i="18"/>
  <c r="F97" i="18"/>
  <c r="G97" i="18"/>
  <c r="H97" i="18"/>
  <c r="K97" i="18"/>
  <c r="L97" i="18"/>
  <c r="M97" i="18"/>
  <c r="D91" i="18"/>
  <c r="E91" i="18"/>
  <c r="F91" i="18"/>
  <c r="G91" i="18"/>
  <c r="H91" i="18"/>
  <c r="K91" i="18"/>
  <c r="L91" i="18"/>
  <c r="M91" i="18"/>
  <c r="D79" i="18"/>
  <c r="E79" i="18"/>
  <c r="F79" i="18"/>
  <c r="G79" i="18"/>
  <c r="H79" i="18"/>
  <c r="K79" i="18"/>
  <c r="L79" i="18"/>
  <c r="M79" i="18"/>
  <c r="D75" i="18"/>
  <c r="E75" i="18"/>
  <c r="F75" i="18"/>
  <c r="G75" i="18"/>
  <c r="H75" i="18"/>
  <c r="K75" i="18"/>
  <c r="L75" i="18"/>
  <c r="M75" i="18"/>
  <c r="D77" i="18"/>
  <c r="E77" i="18"/>
  <c r="F77" i="18"/>
  <c r="G77" i="18"/>
  <c r="H77" i="18"/>
  <c r="K77" i="18"/>
  <c r="L77" i="18"/>
  <c r="M77" i="18"/>
  <c r="D80" i="18"/>
  <c r="E80" i="18"/>
  <c r="F80" i="18"/>
  <c r="G80" i="18"/>
  <c r="H80" i="18"/>
  <c r="K80" i="18"/>
  <c r="L80" i="18"/>
  <c r="M80" i="18"/>
  <c r="D70" i="18"/>
  <c r="E70" i="18"/>
  <c r="F70" i="18"/>
  <c r="G70" i="18"/>
  <c r="H70" i="18"/>
  <c r="K70" i="18"/>
  <c r="L70" i="18"/>
  <c r="M70" i="18"/>
  <c r="D103" i="18"/>
  <c r="E103" i="18"/>
  <c r="F103" i="18"/>
  <c r="G103" i="18"/>
  <c r="H103" i="18"/>
  <c r="K103" i="18"/>
  <c r="L103" i="18"/>
  <c r="M103" i="18"/>
  <c r="D98" i="18"/>
  <c r="E98" i="18"/>
  <c r="F98" i="18"/>
  <c r="G98" i="18"/>
  <c r="H98" i="18"/>
  <c r="K98" i="18"/>
  <c r="L98" i="18"/>
  <c r="M98" i="18"/>
  <c r="D76" i="18"/>
  <c r="E76" i="18"/>
  <c r="F76" i="18"/>
  <c r="G76" i="18"/>
  <c r="H76" i="18"/>
  <c r="K76" i="18"/>
  <c r="L76" i="18"/>
  <c r="M76" i="18"/>
  <c r="D104" i="18"/>
  <c r="E104" i="18"/>
  <c r="F104" i="18"/>
  <c r="G104" i="18"/>
  <c r="H104" i="18"/>
  <c r="K104" i="18"/>
  <c r="L104" i="18"/>
  <c r="M104" i="18"/>
  <c r="D85" i="18"/>
  <c r="E85" i="18"/>
  <c r="F85" i="18"/>
  <c r="G85" i="18"/>
  <c r="H85" i="18"/>
  <c r="K85" i="18"/>
  <c r="L85" i="18"/>
  <c r="M85" i="18"/>
  <c r="D106" i="18"/>
  <c r="E106" i="18"/>
  <c r="F106" i="18"/>
  <c r="G106" i="18"/>
  <c r="H106" i="18"/>
  <c r="K106" i="18"/>
  <c r="L106" i="18"/>
  <c r="M106" i="18"/>
  <c r="D105" i="18"/>
  <c r="E105" i="18"/>
  <c r="F105" i="18"/>
  <c r="G105" i="18"/>
  <c r="H105" i="18"/>
  <c r="K105" i="18"/>
  <c r="L105" i="18"/>
  <c r="M105" i="18"/>
  <c r="D110" i="18"/>
  <c r="E110" i="18"/>
  <c r="F110" i="18"/>
  <c r="G110" i="18"/>
  <c r="H110" i="18"/>
  <c r="K110" i="18"/>
  <c r="L110" i="18"/>
  <c r="M110" i="18"/>
  <c r="D87" i="18"/>
  <c r="E87" i="18"/>
  <c r="F87" i="18"/>
  <c r="G87" i="18"/>
  <c r="H87" i="18"/>
  <c r="K87" i="18"/>
  <c r="L87" i="18"/>
  <c r="M87" i="18"/>
  <c r="D112" i="18"/>
  <c r="E112" i="18"/>
  <c r="F112" i="18"/>
  <c r="G112" i="18"/>
  <c r="H112" i="18"/>
  <c r="K112" i="18"/>
  <c r="L112" i="18"/>
  <c r="M112" i="18"/>
  <c r="D88" i="18"/>
  <c r="E88" i="18"/>
  <c r="F88" i="18"/>
  <c r="G88" i="18"/>
  <c r="H88" i="18"/>
  <c r="K88" i="18"/>
  <c r="L88" i="18"/>
  <c r="M88" i="18"/>
  <c r="D86" i="18"/>
  <c r="E86" i="18"/>
  <c r="F86" i="18"/>
  <c r="G86" i="18"/>
  <c r="H86" i="18"/>
  <c r="K86" i="18"/>
  <c r="L86" i="18"/>
  <c r="M86" i="18"/>
  <c r="D113" i="18"/>
  <c r="E113" i="18"/>
  <c r="F113" i="18"/>
  <c r="G113" i="18"/>
  <c r="H113" i="18"/>
  <c r="K113" i="18"/>
  <c r="L113" i="18"/>
  <c r="M113" i="18"/>
  <c r="D92" i="18"/>
  <c r="E92" i="18"/>
  <c r="F92" i="18"/>
  <c r="G92" i="18"/>
  <c r="H92" i="18"/>
  <c r="K92" i="18"/>
  <c r="L92" i="18"/>
  <c r="M92" i="18"/>
  <c r="D95" i="18"/>
  <c r="E95" i="18"/>
  <c r="F95" i="18"/>
  <c r="G95" i="18"/>
  <c r="H95" i="18"/>
  <c r="K95" i="18"/>
  <c r="L95" i="18"/>
  <c r="M95" i="18"/>
  <c r="D115" i="18"/>
  <c r="E115" i="18"/>
  <c r="F115" i="18"/>
  <c r="G115" i="18"/>
  <c r="H115" i="18"/>
  <c r="K115" i="18"/>
  <c r="L115" i="18"/>
  <c r="M115" i="18"/>
  <c r="D116" i="18"/>
  <c r="E116" i="18"/>
  <c r="F116" i="18"/>
  <c r="G116" i="18"/>
  <c r="H116" i="18"/>
  <c r="K116" i="18"/>
  <c r="L116" i="18"/>
  <c r="M116" i="18"/>
  <c r="D117" i="18"/>
  <c r="E117" i="18"/>
  <c r="F117" i="18"/>
  <c r="G117" i="18"/>
  <c r="H117" i="18"/>
  <c r="K117" i="18"/>
  <c r="L117" i="18"/>
  <c r="M117" i="18"/>
  <c r="D118" i="18"/>
  <c r="E118" i="18"/>
  <c r="F118" i="18"/>
  <c r="G118" i="18"/>
  <c r="H118" i="18"/>
  <c r="K118" i="18"/>
  <c r="L118" i="18"/>
  <c r="M118" i="18"/>
  <c r="D119" i="18"/>
  <c r="E119" i="18"/>
  <c r="F119" i="18"/>
  <c r="G119" i="18"/>
  <c r="H119" i="18"/>
  <c r="K119" i="18"/>
  <c r="L119" i="18"/>
  <c r="M119" i="18"/>
  <c r="D120" i="18"/>
  <c r="E120" i="18"/>
  <c r="F120" i="18"/>
  <c r="G120" i="18"/>
  <c r="H120" i="18"/>
  <c r="K120" i="18"/>
  <c r="L120" i="18"/>
  <c r="M120" i="18"/>
  <c r="D121" i="18"/>
  <c r="E121" i="18"/>
  <c r="F121" i="18"/>
  <c r="G121" i="18"/>
  <c r="H121" i="18"/>
  <c r="K121" i="18"/>
  <c r="L121" i="18"/>
  <c r="M121" i="18"/>
  <c r="D122" i="18"/>
  <c r="E122" i="18"/>
  <c r="F122" i="18"/>
  <c r="G122" i="18"/>
  <c r="H122" i="18"/>
  <c r="K122" i="18"/>
  <c r="L122" i="18"/>
  <c r="M122" i="18"/>
  <c r="D107" i="18"/>
  <c r="E107" i="18"/>
  <c r="F107" i="18"/>
  <c r="G107" i="18"/>
  <c r="H107" i="18"/>
  <c r="K107" i="18"/>
  <c r="L107" i="18"/>
  <c r="M107" i="18"/>
  <c r="D124" i="18"/>
  <c r="E124" i="18"/>
  <c r="F124" i="18"/>
  <c r="G124" i="18"/>
  <c r="H124" i="18"/>
  <c r="K124" i="18"/>
  <c r="L124" i="18"/>
  <c r="M124" i="18"/>
  <c r="D126" i="18"/>
  <c r="E126" i="18"/>
  <c r="F126" i="18"/>
  <c r="G126" i="18"/>
  <c r="H126" i="18"/>
  <c r="K126" i="18"/>
  <c r="L126" i="18"/>
  <c r="M126" i="18"/>
  <c r="D127" i="18"/>
  <c r="E127" i="18"/>
  <c r="F127" i="18"/>
  <c r="G127" i="18"/>
  <c r="H127" i="18"/>
  <c r="K127" i="18"/>
  <c r="L127" i="18"/>
  <c r="M127" i="18"/>
  <c r="D102" i="18"/>
  <c r="E102" i="18"/>
  <c r="F102" i="18"/>
  <c r="G102" i="18"/>
  <c r="H102" i="18"/>
  <c r="K102" i="18"/>
  <c r="L102" i="18"/>
  <c r="M102" i="18"/>
  <c r="D128" i="18"/>
  <c r="E128" i="18"/>
  <c r="F128" i="18"/>
  <c r="G128" i="18"/>
  <c r="H128" i="18"/>
  <c r="K128" i="18"/>
  <c r="L128" i="18"/>
  <c r="M128" i="18"/>
  <c r="D129" i="18"/>
  <c r="E129" i="18"/>
  <c r="F129" i="18"/>
  <c r="G129" i="18"/>
  <c r="H129" i="18"/>
  <c r="K129" i="18"/>
  <c r="L129" i="18"/>
  <c r="M129" i="18"/>
  <c r="D109" i="18"/>
  <c r="E109" i="18"/>
  <c r="F109" i="18"/>
  <c r="G109" i="18"/>
  <c r="H109" i="18"/>
  <c r="K109" i="18"/>
  <c r="L109" i="18"/>
  <c r="M109" i="18"/>
  <c r="D100" i="18"/>
  <c r="E100" i="18"/>
  <c r="F100" i="18"/>
  <c r="G100" i="18"/>
  <c r="H100" i="18"/>
  <c r="K100" i="18"/>
  <c r="L100" i="18"/>
  <c r="M100" i="18"/>
  <c r="D130" i="18"/>
  <c r="E130" i="18"/>
  <c r="F130" i="18"/>
  <c r="G130" i="18"/>
  <c r="H130" i="18"/>
  <c r="K130" i="18"/>
  <c r="L130" i="18"/>
  <c r="M130" i="18"/>
  <c r="D111" i="18"/>
  <c r="E111" i="18"/>
  <c r="F111" i="18"/>
  <c r="G111" i="18"/>
  <c r="H111" i="18"/>
  <c r="K111" i="18"/>
  <c r="L111" i="18"/>
  <c r="M111" i="18"/>
  <c r="D131" i="18"/>
  <c r="E131" i="18"/>
  <c r="F131" i="18"/>
  <c r="G131" i="18"/>
  <c r="H131" i="18"/>
  <c r="K131" i="18"/>
  <c r="L131" i="18"/>
  <c r="M131" i="18"/>
  <c r="D132" i="18"/>
  <c r="E132" i="18"/>
  <c r="F132" i="18"/>
  <c r="G132" i="18"/>
  <c r="H132" i="18"/>
  <c r="K132" i="18"/>
  <c r="L132" i="18"/>
  <c r="M132" i="18"/>
  <c r="D133" i="18"/>
  <c r="E133" i="18"/>
  <c r="F133" i="18"/>
  <c r="G133" i="18"/>
  <c r="H133" i="18"/>
  <c r="K133" i="18"/>
  <c r="L133" i="18"/>
  <c r="M133" i="18"/>
  <c r="D134" i="18"/>
  <c r="E134" i="18"/>
  <c r="F134" i="18"/>
  <c r="G134" i="18"/>
  <c r="H134" i="18"/>
  <c r="K134" i="18"/>
  <c r="L134" i="18"/>
  <c r="M134" i="18"/>
  <c r="D108" i="18"/>
  <c r="E108" i="18"/>
  <c r="F108" i="18"/>
  <c r="G108" i="18"/>
  <c r="H108" i="18"/>
  <c r="K108" i="18"/>
  <c r="L108" i="18"/>
  <c r="M108" i="18"/>
  <c r="D135" i="18"/>
  <c r="E135" i="18"/>
  <c r="F135" i="18"/>
  <c r="G135" i="18"/>
  <c r="H135" i="18"/>
  <c r="K135" i="18"/>
  <c r="L135" i="18"/>
  <c r="M135" i="18"/>
  <c r="D136" i="18"/>
  <c r="E136" i="18"/>
  <c r="F136" i="18"/>
  <c r="G136" i="18"/>
  <c r="H136" i="18"/>
  <c r="K136" i="18"/>
  <c r="L136" i="18"/>
  <c r="M136" i="18"/>
  <c r="D137" i="18"/>
  <c r="E137" i="18"/>
  <c r="F137" i="18"/>
  <c r="G137" i="18"/>
  <c r="H137" i="18"/>
  <c r="K137" i="18"/>
  <c r="L137" i="18"/>
  <c r="M137" i="18"/>
  <c r="D138" i="18"/>
  <c r="E138" i="18"/>
  <c r="F138" i="18"/>
  <c r="G138" i="18"/>
  <c r="H138" i="18"/>
  <c r="K138" i="18"/>
  <c r="L138" i="18"/>
  <c r="M138" i="18"/>
  <c r="D139" i="18"/>
  <c r="E139" i="18"/>
  <c r="F139" i="18"/>
  <c r="G139" i="18"/>
  <c r="H139" i="18"/>
  <c r="K139" i="18"/>
  <c r="L139" i="18"/>
  <c r="M139" i="18"/>
  <c r="D101" i="18"/>
  <c r="E101" i="18"/>
  <c r="F101" i="18"/>
  <c r="G101" i="18"/>
  <c r="H101" i="18"/>
  <c r="K101" i="18"/>
  <c r="L101" i="18"/>
  <c r="M101" i="18"/>
  <c r="D140" i="18"/>
  <c r="E140" i="18"/>
  <c r="F140" i="18"/>
  <c r="G140" i="18"/>
  <c r="H140" i="18"/>
  <c r="K140" i="18"/>
  <c r="L140" i="18"/>
  <c r="M140" i="18"/>
  <c r="D142" i="18"/>
  <c r="E142" i="18"/>
  <c r="F142" i="18"/>
  <c r="G142" i="18"/>
  <c r="H142" i="18"/>
  <c r="K142" i="18"/>
  <c r="L142" i="18"/>
  <c r="M142" i="18"/>
  <c r="D143" i="18"/>
  <c r="E143" i="18"/>
  <c r="F143" i="18"/>
  <c r="G143" i="18"/>
  <c r="H143" i="18"/>
  <c r="K143" i="18"/>
  <c r="L143" i="18"/>
  <c r="M143" i="18"/>
  <c r="D144" i="18"/>
  <c r="E144" i="18"/>
  <c r="F144" i="18"/>
  <c r="G144" i="18"/>
  <c r="H144" i="18"/>
  <c r="K144" i="18"/>
  <c r="L144" i="18"/>
  <c r="M144" i="18"/>
  <c r="D145" i="18"/>
  <c r="E145" i="18"/>
  <c r="F145" i="18"/>
  <c r="G145" i="18"/>
  <c r="H145" i="18"/>
  <c r="K145" i="18"/>
  <c r="L145" i="18"/>
  <c r="M145" i="18"/>
  <c r="D146" i="18"/>
  <c r="E146" i="18"/>
  <c r="F146" i="18"/>
  <c r="G146" i="18"/>
  <c r="H146" i="18"/>
  <c r="K146" i="18"/>
  <c r="L146" i="18"/>
  <c r="M146" i="18"/>
  <c r="D96" i="18"/>
  <c r="E96" i="18"/>
  <c r="F96" i="18"/>
  <c r="G96" i="18"/>
  <c r="H96" i="18"/>
  <c r="K96" i="18"/>
  <c r="L96" i="18"/>
  <c r="M96" i="18"/>
  <c r="D148" i="18"/>
  <c r="E148" i="18"/>
  <c r="F148" i="18"/>
  <c r="G148" i="18"/>
  <c r="H148" i="18"/>
  <c r="K148" i="18"/>
  <c r="L148" i="18"/>
  <c r="M148" i="18"/>
  <c r="D149" i="18"/>
  <c r="E149" i="18"/>
  <c r="F149" i="18"/>
  <c r="G149" i="18"/>
  <c r="H149" i="18"/>
  <c r="K149" i="18"/>
  <c r="L149" i="18"/>
  <c r="M149" i="18"/>
  <c r="D150" i="18"/>
  <c r="E150" i="18"/>
  <c r="F150" i="18"/>
  <c r="G150" i="18"/>
  <c r="H150" i="18"/>
  <c r="K150" i="18"/>
  <c r="L150" i="18"/>
  <c r="M150" i="18"/>
  <c r="D147" i="18"/>
  <c r="E147" i="18"/>
  <c r="F147" i="18"/>
  <c r="G147" i="18"/>
  <c r="H147" i="18"/>
  <c r="K147" i="18"/>
  <c r="L147" i="18"/>
  <c r="M147" i="18"/>
  <c r="D99" i="18"/>
  <c r="E99" i="18"/>
  <c r="F99" i="18"/>
  <c r="G99" i="18"/>
  <c r="H99" i="18"/>
  <c r="K99" i="18"/>
  <c r="L99" i="18"/>
  <c r="M99" i="18"/>
  <c r="D151" i="18"/>
  <c r="E151" i="18"/>
  <c r="F151" i="18"/>
  <c r="G151" i="18"/>
  <c r="H151" i="18"/>
  <c r="K151" i="18"/>
  <c r="L151" i="18"/>
  <c r="M151" i="18"/>
  <c r="D152" i="18"/>
  <c r="E152" i="18"/>
  <c r="F152" i="18"/>
  <c r="G152" i="18"/>
  <c r="H152" i="18"/>
  <c r="K152" i="18"/>
  <c r="L152" i="18"/>
  <c r="M152" i="18"/>
  <c r="D153" i="18"/>
  <c r="E153" i="18"/>
  <c r="F153" i="18"/>
  <c r="G153" i="18"/>
  <c r="H153" i="18"/>
  <c r="K153" i="18"/>
  <c r="L153" i="18"/>
  <c r="M153" i="18"/>
  <c r="D90" i="18"/>
  <c r="E90" i="18"/>
  <c r="F90" i="18"/>
  <c r="G90" i="18"/>
  <c r="H90" i="18"/>
  <c r="K90" i="18"/>
  <c r="L90" i="18"/>
  <c r="M90" i="18"/>
  <c r="D123" i="18"/>
  <c r="E123" i="18"/>
  <c r="F123" i="18"/>
  <c r="G123" i="18"/>
  <c r="H123" i="18"/>
  <c r="K123" i="18"/>
  <c r="L123" i="18"/>
  <c r="M123" i="18"/>
  <c r="D114" i="18"/>
  <c r="E114" i="18"/>
  <c r="F114" i="18"/>
  <c r="G114" i="18"/>
  <c r="H114" i="18"/>
  <c r="K114" i="18"/>
  <c r="L114" i="18"/>
  <c r="M114" i="18"/>
  <c r="D154" i="18"/>
  <c r="E154" i="18"/>
  <c r="F154" i="18"/>
  <c r="G154" i="18"/>
  <c r="H154" i="18"/>
  <c r="K154" i="18"/>
  <c r="L154" i="18"/>
  <c r="M154" i="18"/>
  <c r="D155" i="18"/>
  <c r="E155" i="18"/>
  <c r="F155" i="18"/>
  <c r="G155" i="18"/>
  <c r="H155" i="18"/>
  <c r="K155" i="18"/>
  <c r="L155" i="18"/>
  <c r="M155" i="18"/>
  <c r="D156" i="18"/>
  <c r="E156" i="18"/>
  <c r="F156" i="18"/>
  <c r="G156" i="18"/>
  <c r="H156" i="18"/>
  <c r="K156" i="18"/>
  <c r="L156" i="18"/>
  <c r="M156" i="18"/>
  <c r="D157" i="18"/>
  <c r="E157" i="18"/>
  <c r="F157" i="18"/>
  <c r="G157" i="18"/>
  <c r="H157" i="18"/>
  <c r="K157" i="18"/>
  <c r="L157" i="18"/>
  <c r="M157" i="18"/>
  <c r="D125" i="18"/>
  <c r="E125" i="18"/>
  <c r="F125" i="18"/>
  <c r="G125" i="18"/>
  <c r="H125" i="18"/>
  <c r="K125" i="18"/>
  <c r="L125" i="18"/>
  <c r="M125" i="18"/>
  <c r="D158" i="18"/>
  <c r="E158" i="18"/>
  <c r="F158" i="18"/>
  <c r="G158" i="18"/>
  <c r="H158" i="18"/>
  <c r="K158" i="18"/>
  <c r="L158" i="18"/>
  <c r="M158" i="18"/>
  <c r="D159" i="18"/>
  <c r="E159" i="18"/>
  <c r="F159" i="18"/>
  <c r="G159" i="18"/>
  <c r="H159" i="18"/>
  <c r="K159" i="18"/>
  <c r="L159" i="18"/>
  <c r="M159" i="18"/>
  <c r="D160" i="18"/>
  <c r="E160" i="18"/>
  <c r="F160" i="18"/>
  <c r="G160" i="18"/>
  <c r="H160" i="18"/>
  <c r="K160" i="18"/>
  <c r="L160" i="18"/>
  <c r="M160" i="18"/>
  <c r="D161" i="18"/>
  <c r="E161" i="18"/>
  <c r="F161" i="18"/>
  <c r="G161" i="18"/>
  <c r="H161" i="18"/>
  <c r="K161" i="18"/>
  <c r="L161" i="18"/>
  <c r="M161" i="18"/>
  <c r="D162" i="18"/>
  <c r="E162" i="18"/>
  <c r="F162" i="18"/>
  <c r="G162" i="18"/>
  <c r="H162" i="18"/>
  <c r="K162" i="18"/>
  <c r="L162" i="18"/>
  <c r="M162" i="18"/>
  <c r="D163" i="18"/>
  <c r="E163" i="18"/>
  <c r="F163" i="18"/>
  <c r="G163" i="18"/>
  <c r="H163" i="18"/>
  <c r="K163" i="18"/>
  <c r="L163" i="18"/>
  <c r="M163" i="18"/>
  <c r="D164" i="18"/>
  <c r="E164" i="18"/>
  <c r="F164" i="18"/>
  <c r="G164" i="18"/>
  <c r="H164" i="18"/>
  <c r="K164" i="18"/>
  <c r="L164" i="18"/>
  <c r="M164" i="18"/>
  <c r="D165" i="18"/>
  <c r="E165" i="18"/>
  <c r="F165" i="18"/>
  <c r="G165" i="18"/>
  <c r="H165" i="18"/>
  <c r="K165" i="18"/>
  <c r="L165" i="18"/>
  <c r="M165" i="18"/>
  <c r="D166" i="18"/>
  <c r="E166" i="18"/>
  <c r="F166" i="18"/>
  <c r="G166" i="18"/>
  <c r="H166" i="18"/>
  <c r="K166" i="18"/>
  <c r="L166" i="18"/>
  <c r="M166" i="18"/>
  <c r="D167" i="18"/>
  <c r="E167" i="18"/>
  <c r="F167" i="18"/>
  <c r="G167" i="18"/>
  <c r="H167" i="18"/>
  <c r="K167" i="18"/>
  <c r="L167" i="18"/>
  <c r="M167" i="18"/>
  <c r="D168" i="18"/>
  <c r="E168" i="18"/>
  <c r="F168" i="18"/>
  <c r="G168" i="18"/>
  <c r="H168" i="18"/>
  <c r="K168" i="18"/>
  <c r="L168" i="18"/>
  <c r="M168" i="18"/>
  <c r="D169" i="18"/>
  <c r="E169" i="18"/>
  <c r="F169" i="18"/>
  <c r="G169" i="18"/>
  <c r="H169" i="18"/>
  <c r="K169" i="18"/>
  <c r="L169" i="18"/>
  <c r="M169" i="18"/>
  <c r="D170" i="18"/>
  <c r="E170" i="18"/>
  <c r="F170" i="18"/>
  <c r="G170" i="18"/>
  <c r="H170" i="18"/>
  <c r="K170" i="18"/>
  <c r="L170" i="18"/>
  <c r="M170" i="18"/>
  <c r="D171" i="18"/>
  <c r="E171" i="18"/>
  <c r="F171" i="18"/>
  <c r="G171" i="18"/>
  <c r="H171" i="18"/>
  <c r="K171" i="18"/>
  <c r="L171" i="18"/>
  <c r="M171" i="18"/>
  <c r="D172" i="18"/>
  <c r="E172" i="18"/>
  <c r="F172" i="18"/>
  <c r="G172" i="18"/>
  <c r="H172" i="18"/>
  <c r="K172" i="18"/>
  <c r="L172" i="18"/>
  <c r="M172" i="18"/>
  <c r="D173" i="18"/>
  <c r="E173" i="18"/>
  <c r="F173" i="18"/>
  <c r="G173" i="18"/>
  <c r="H173" i="18"/>
  <c r="K173" i="18"/>
  <c r="L173" i="18"/>
  <c r="M173" i="18"/>
  <c r="D174" i="18"/>
  <c r="E174" i="18"/>
  <c r="F174" i="18"/>
  <c r="G174" i="18"/>
  <c r="H174" i="18"/>
  <c r="K174" i="18"/>
  <c r="L174" i="18"/>
  <c r="M174" i="18"/>
  <c r="D141" i="18"/>
  <c r="E141" i="18"/>
  <c r="F141" i="18"/>
  <c r="G141" i="18"/>
  <c r="H141" i="18"/>
  <c r="K141" i="18"/>
  <c r="L141" i="18"/>
  <c r="M141" i="18"/>
  <c r="D175" i="18"/>
  <c r="E175" i="18"/>
  <c r="F175" i="18"/>
  <c r="G175" i="18"/>
  <c r="H175" i="18"/>
  <c r="K175" i="18"/>
  <c r="L175" i="18"/>
  <c r="M175" i="18"/>
  <c r="D176" i="18"/>
  <c r="E176" i="18"/>
  <c r="F176" i="18"/>
  <c r="G176" i="18"/>
  <c r="H176" i="18"/>
  <c r="K176" i="18"/>
  <c r="L176" i="18"/>
  <c r="M176" i="18"/>
  <c r="D177" i="18"/>
  <c r="E177" i="18"/>
  <c r="F177" i="18"/>
  <c r="G177" i="18"/>
  <c r="H177" i="18"/>
  <c r="K177" i="18"/>
  <c r="L177" i="18"/>
  <c r="M177" i="18"/>
  <c r="D178" i="18"/>
  <c r="E178" i="18"/>
  <c r="F178" i="18"/>
  <c r="G178" i="18"/>
  <c r="H178" i="18"/>
  <c r="K178" i="18"/>
  <c r="L178" i="18"/>
  <c r="M178" i="18"/>
  <c r="D179" i="18"/>
  <c r="E179" i="18"/>
  <c r="F179" i="18"/>
  <c r="G179" i="18"/>
  <c r="H179" i="18"/>
  <c r="K179" i="18"/>
  <c r="L179" i="18"/>
  <c r="M179" i="18"/>
  <c r="D180" i="18"/>
  <c r="E180" i="18"/>
  <c r="F180" i="18"/>
  <c r="G180" i="18"/>
  <c r="H180" i="18"/>
  <c r="K180" i="18"/>
  <c r="L180" i="18"/>
  <c r="M180" i="18"/>
  <c r="D181" i="18"/>
  <c r="E181" i="18"/>
  <c r="F181" i="18"/>
  <c r="G181" i="18"/>
  <c r="H181" i="18"/>
  <c r="K181" i="18"/>
  <c r="L181" i="18"/>
  <c r="M181" i="18"/>
  <c r="D182" i="18"/>
  <c r="E182" i="18"/>
  <c r="F182" i="18"/>
  <c r="G182" i="18"/>
  <c r="H182" i="18"/>
  <c r="K182" i="18"/>
  <c r="L182" i="18"/>
  <c r="M182" i="18"/>
  <c r="D183" i="18"/>
  <c r="E183" i="18"/>
  <c r="F183" i="18"/>
  <c r="G183" i="18"/>
  <c r="H183" i="18"/>
  <c r="K183" i="18"/>
  <c r="L183" i="18"/>
  <c r="M183" i="18"/>
  <c r="D184" i="18"/>
  <c r="E184" i="18"/>
  <c r="F184" i="18"/>
  <c r="G184" i="18"/>
  <c r="H184" i="18"/>
  <c r="K184" i="18"/>
  <c r="L184" i="18"/>
  <c r="M184" i="18"/>
  <c r="D185" i="18"/>
  <c r="E185" i="18"/>
  <c r="F185" i="18"/>
  <c r="G185" i="18"/>
  <c r="H185" i="18"/>
  <c r="K185" i="18"/>
  <c r="L185" i="18"/>
  <c r="M185" i="18"/>
  <c r="D186" i="18"/>
  <c r="E186" i="18"/>
  <c r="F186" i="18"/>
  <c r="G186" i="18"/>
  <c r="H186" i="18"/>
  <c r="K186" i="18"/>
  <c r="L186" i="18"/>
  <c r="M186" i="18"/>
  <c r="D187" i="18"/>
  <c r="E187" i="18"/>
  <c r="F187" i="18"/>
  <c r="G187" i="18"/>
  <c r="H187" i="18"/>
  <c r="K187" i="18"/>
  <c r="L187" i="18"/>
  <c r="M187" i="18"/>
  <c r="D188" i="18"/>
  <c r="E188" i="18"/>
  <c r="F188" i="18"/>
  <c r="G188" i="18"/>
  <c r="H188" i="18"/>
  <c r="K188" i="18"/>
  <c r="L188" i="18"/>
  <c r="M188" i="18"/>
  <c r="D189" i="18"/>
  <c r="E189" i="18"/>
  <c r="F189" i="18"/>
  <c r="G189" i="18"/>
  <c r="H189" i="18"/>
  <c r="K189" i="18"/>
  <c r="L189" i="18"/>
  <c r="M189" i="18"/>
  <c r="D190" i="18"/>
  <c r="E190" i="18"/>
  <c r="F190" i="18"/>
  <c r="G190" i="18"/>
  <c r="H190" i="18"/>
  <c r="K190" i="18"/>
  <c r="L190" i="18"/>
  <c r="M190" i="18"/>
  <c r="D191" i="18"/>
  <c r="E191" i="18"/>
  <c r="F191" i="18"/>
  <c r="G191" i="18"/>
  <c r="H191" i="18"/>
  <c r="K191" i="18"/>
  <c r="L191" i="18"/>
  <c r="M191" i="18"/>
  <c r="D192" i="18"/>
  <c r="E192" i="18"/>
  <c r="F192" i="18"/>
  <c r="G192" i="18"/>
  <c r="H192" i="18"/>
  <c r="K192" i="18"/>
  <c r="L192" i="18"/>
  <c r="M192" i="18"/>
  <c r="D193" i="18"/>
  <c r="E193" i="18"/>
  <c r="F193" i="18"/>
  <c r="G193" i="18"/>
  <c r="H193" i="18"/>
  <c r="K193" i="18"/>
  <c r="L193" i="18"/>
  <c r="M193" i="18"/>
  <c r="D194" i="18"/>
  <c r="E194" i="18"/>
  <c r="F194" i="18"/>
  <c r="G194" i="18"/>
  <c r="H194" i="18"/>
  <c r="K194" i="18"/>
  <c r="L194" i="18"/>
  <c r="M194" i="18"/>
  <c r="D195" i="18"/>
  <c r="E195" i="18"/>
  <c r="F195" i="18"/>
  <c r="G195" i="18"/>
  <c r="H195" i="18"/>
  <c r="K195" i="18"/>
  <c r="L195" i="18"/>
  <c r="M195" i="18"/>
  <c r="D196" i="18"/>
  <c r="E196" i="18"/>
  <c r="F196" i="18"/>
  <c r="G196" i="18"/>
  <c r="H196" i="18"/>
  <c r="K196" i="18"/>
  <c r="L196" i="18"/>
  <c r="M196" i="18"/>
  <c r="D197" i="18"/>
  <c r="E197" i="18"/>
  <c r="F197" i="18"/>
  <c r="G197" i="18"/>
  <c r="H197" i="18"/>
  <c r="K197" i="18"/>
  <c r="L197" i="18"/>
  <c r="M197" i="18"/>
  <c r="D198" i="18"/>
  <c r="E198" i="18"/>
  <c r="F198" i="18"/>
  <c r="G198" i="18"/>
  <c r="H198" i="18"/>
  <c r="K198" i="18"/>
  <c r="L198" i="18"/>
  <c r="M198" i="18"/>
  <c r="D199" i="18"/>
  <c r="E199" i="18"/>
  <c r="F199" i="18"/>
  <c r="G199" i="18"/>
  <c r="H199" i="18"/>
  <c r="K199" i="18"/>
  <c r="L199" i="18"/>
  <c r="M199" i="18"/>
  <c r="D200" i="18"/>
  <c r="E200" i="18"/>
  <c r="F200" i="18"/>
  <c r="G200" i="18"/>
  <c r="H200" i="18"/>
  <c r="K200" i="18"/>
  <c r="L200" i="18"/>
  <c r="M200" i="18"/>
  <c r="D201" i="18"/>
  <c r="E201" i="18"/>
  <c r="F201" i="18"/>
  <c r="G201" i="18"/>
  <c r="H201" i="18"/>
  <c r="K201" i="18"/>
  <c r="L201" i="18"/>
  <c r="M201" i="18"/>
  <c r="D202" i="18"/>
  <c r="E202" i="18"/>
  <c r="F202" i="18"/>
  <c r="G202" i="18"/>
  <c r="H202" i="18"/>
  <c r="K202" i="18"/>
  <c r="L202" i="18"/>
  <c r="M202" i="18"/>
  <c r="D203" i="18"/>
  <c r="E203" i="18"/>
  <c r="F203" i="18"/>
  <c r="G203" i="18"/>
  <c r="H203" i="18"/>
  <c r="K203" i="18"/>
  <c r="L203" i="18"/>
  <c r="M203" i="18"/>
  <c r="D204" i="18"/>
  <c r="E204" i="18"/>
  <c r="F204" i="18"/>
  <c r="G204" i="18"/>
  <c r="H204" i="18"/>
  <c r="K204" i="18"/>
  <c r="L204" i="18"/>
  <c r="M204" i="18"/>
  <c r="D205" i="18"/>
  <c r="E205" i="18"/>
  <c r="F205" i="18"/>
  <c r="G205" i="18"/>
  <c r="H205" i="18"/>
  <c r="K205" i="18"/>
  <c r="L205" i="18"/>
  <c r="M205" i="18"/>
  <c r="D206" i="18"/>
  <c r="E206" i="18"/>
  <c r="F206" i="18"/>
  <c r="G206" i="18"/>
  <c r="H206" i="18"/>
  <c r="K206" i="18"/>
  <c r="L206" i="18"/>
  <c r="M206" i="18"/>
  <c r="D207" i="18"/>
  <c r="E207" i="18"/>
  <c r="F207" i="18"/>
  <c r="G207" i="18"/>
  <c r="H207" i="18"/>
  <c r="K207" i="18"/>
  <c r="L207" i="18"/>
  <c r="M207" i="18"/>
  <c r="D208" i="18"/>
  <c r="E208" i="18"/>
  <c r="F208" i="18"/>
  <c r="G208" i="18"/>
  <c r="H208" i="18"/>
  <c r="K208" i="18"/>
  <c r="L208" i="18"/>
  <c r="M208" i="18"/>
  <c r="D209" i="18"/>
  <c r="E209" i="18"/>
  <c r="F209" i="18"/>
  <c r="G209" i="18"/>
  <c r="H209" i="18"/>
  <c r="K209" i="18"/>
  <c r="L209" i="18"/>
  <c r="M209" i="18"/>
  <c r="D210" i="18"/>
  <c r="E210" i="18"/>
  <c r="F210" i="18"/>
  <c r="G210" i="18"/>
  <c r="H210" i="18"/>
  <c r="K210" i="18"/>
  <c r="L210" i="18"/>
  <c r="M210" i="18"/>
  <c r="D211" i="18"/>
  <c r="E211" i="18"/>
  <c r="F211" i="18"/>
  <c r="G211" i="18"/>
  <c r="H211" i="18"/>
  <c r="K211" i="18"/>
  <c r="L211" i="18"/>
  <c r="M211" i="18"/>
  <c r="D212" i="18"/>
  <c r="E212" i="18"/>
  <c r="F212" i="18"/>
  <c r="G212" i="18"/>
  <c r="H212" i="18"/>
  <c r="K212" i="18"/>
  <c r="L212" i="18"/>
  <c r="M212" i="18"/>
  <c r="D213" i="18"/>
  <c r="E213" i="18"/>
  <c r="F213" i="18"/>
  <c r="G213" i="18"/>
  <c r="H213" i="18"/>
  <c r="K213" i="18"/>
  <c r="L213" i="18"/>
  <c r="M213" i="18"/>
  <c r="D214" i="18"/>
  <c r="E214" i="18"/>
  <c r="F214" i="18"/>
  <c r="G214" i="18"/>
  <c r="H214" i="18"/>
  <c r="K214" i="18"/>
  <c r="L214" i="18"/>
  <c r="M214" i="18"/>
  <c r="D185" i="22" l="1"/>
  <c r="E185" i="22"/>
  <c r="F185" i="22"/>
  <c r="G185" i="22"/>
  <c r="H185" i="22"/>
  <c r="K185" i="22"/>
  <c r="L185" i="22"/>
  <c r="M185" i="22"/>
  <c r="D186" i="22"/>
  <c r="E186" i="22"/>
  <c r="F186" i="22"/>
  <c r="G186" i="22"/>
  <c r="H186" i="22"/>
  <c r="K186" i="22"/>
  <c r="L186" i="22"/>
  <c r="M186" i="22"/>
  <c r="D187" i="22"/>
  <c r="E187" i="22"/>
  <c r="F187" i="22"/>
  <c r="G187" i="22"/>
  <c r="H187" i="22"/>
  <c r="K187" i="22"/>
  <c r="L187" i="22"/>
  <c r="M187" i="22"/>
  <c r="D188" i="22"/>
  <c r="E188" i="22"/>
  <c r="F188" i="22"/>
  <c r="G188" i="22"/>
  <c r="H188" i="22"/>
  <c r="K188" i="22"/>
  <c r="L188" i="22"/>
  <c r="M188" i="22"/>
  <c r="D189" i="22"/>
  <c r="E189" i="22"/>
  <c r="F189" i="22"/>
  <c r="G189" i="22"/>
  <c r="H189" i="22"/>
  <c r="K189" i="22"/>
  <c r="L189" i="22"/>
  <c r="M189" i="22"/>
  <c r="D190" i="22"/>
  <c r="E190" i="22"/>
  <c r="F190" i="22"/>
  <c r="G190" i="22"/>
  <c r="H190" i="22"/>
  <c r="K190" i="22"/>
  <c r="L190" i="22"/>
  <c r="M190" i="22"/>
  <c r="D191" i="22"/>
  <c r="E191" i="22"/>
  <c r="F191" i="22"/>
  <c r="G191" i="22"/>
  <c r="H191" i="22"/>
  <c r="K191" i="22"/>
  <c r="L191" i="22"/>
  <c r="M191" i="22"/>
  <c r="D192" i="22"/>
  <c r="E192" i="22"/>
  <c r="F192" i="22"/>
  <c r="G192" i="22"/>
  <c r="H192" i="22"/>
  <c r="K192" i="22"/>
  <c r="L192" i="22"/>
  <c r="M192" i="22"/>
  <c r="D193" i="22"/>
  <c r="E193" i="22"/>
  <c r="F193" i="22"/>
  <c r="G193" i="22"/>
  <c r="H193" i="22"/>
  <c r="K193" i="22"/>
  <c r="L193" i="22"/>
  <c r="M193" i="22"/>
  <c r="D194" i="22"/>
  <c r="E194" i="22"/>
  <c r="F194" i="22"/>
  <c r="G194" i="22"/>
  <c r="H194" i="22"/>
  <c r="K194" i="22"/>
  <c r="L194" i="22"/>
  <c r="M194" i="22"/>
  <c r="D195" i="22"/>
  <c r="E195" i="22"/>
  <c r="F195" i="22"/>
  <c r="G195" i="22"/>
  <c r="H195" i="22"/>
  <c r="K195" i="22"/>
  <c r="L195" i="22"/>
  <c r="M195" i="22"/>
  <c r="D196" i="22"/>
  <c r="E196" i="22"/>
  <c r="F196" i="22"/>
  <c r="G196" i="22"/>
  <c r="H196" i="22"/>
  <c r="K196" i="22"/>
  <c r="L196" i="22"/>
  <c r="M196" i="22"/>
  <c r="D197" i="22"/>
  <c r="E197" i="22"/>
  <c r="F197" i="22"/>
  <c r="G197" i="22"/>
  <c r="H197" i="22"/>
  <c r="K197" i="22"/>
  <c r="L197" i="22"/>
  <c r="M197" i="22"/>
  <c r="D198" i="22"/>
  <c r="E198" i="22"/>
  <c r="F198" i="22"/>
  <c r="G198" i="22"/>
  <c r="H198" i="22"/>
  <c r="K198" i="22"/>
  <c r="L198" i="22"/>
  <c r="M198" i="22"/>
  <c r="D199" i="22"/>
  <c r="E199" i="22"/>
  <c r="F199" i="22"/>
  <c r="G199" i="22"/>
  <c r="H199" i="22"/>
  <c r="K199" i="22"/>
  <c r="L199" i="22"/>
  <c r="M199" i="22"/>
  <c r="D200" i="22"/>
  <c r="E200" i="22"/>
  <c r="F200" i="22"/>
  <c r="G200" i="22"/>
  <c r="H200" i="22"/>
  <c r="K200" i="22"/>
  <c r="L200" i="22"/>
  <c r="M200" i="22"/>
  <c r="D201" i="22"/>
  <c r="E201" i="22"/>
  <c r="F201" i="22"/>
  <c r="G201" i="22"/>
  <c r="H201" i="22"/>
  <c r="K201" i="22"/>
  <c r="L201" i="22"/>
  <c r="M201" i="22"/>
  <c r="D202" i="22"/>
  <c r="E202" i="22"/>
  <c r="F202" i="22"/>
  <c r="G202" i="22"/>
  <c r="H202" i="22"/>
  <c r="K202" i="22"/>
  <c r="L202" i="22"/>
  <c r="M202" i="22"/>
  <c r="D203" i="22"/>
  <c r="E203" i="22"/>
  <c r="F203" i="22"/>
  <c r="G203" i="22"/>
  <c r="H203" i="22"/>
  <c r="K203" i="22"/>
  <c r="L203" i="22"/>
  <c r="M203" i="22"/>
  <c r="D204" i="22"/>
  <c r="E204" i="22"/>
  <c r="F204" i="22"/>
  <c r="G204" i="22"/>
  <c r="H204" i="22"/>
  <c r="K204" i="22"/>
  <c r="L204" i="22"/>
  <c r="M204" i="22"/>
  <c r="D205" i="22"/>
  <c r="E205" i="22"/>
  <c r="F205" i="22"/>
  <c r="G205" i="22"/>
  <c r="H205" i="22"/>
  <c r="K205" i="22"/>
  <c r="L205" i="22"/>
  <c r="M205" i="22"/>
  <c r="D206" i="22"/>
  <c r="E206" i="22"/>
  <c r="F206" i="22"/>
  <c r="G206" i="22"/>
  <c r="H206" i="22"/>
  <c r="K206" i="22"/>
  <c r="L206" i="22"/>
  <c r="M206" i="22"/>
  <c r="D207" i="22"/>
  <c r="E207" i="22"/>
  <c r="F207" i="22"/>
  <c r="G207" i="22"/>
  <c r="H207" i="22"/>
  <c r="K207" i="22"/>
  <c r="L207" i="22"/>
  <c r="M207" i="22"/>
  <c r="D208" i="22"/>
  <c r="E208" i="22"/>
  <c r="F208" i="22"/>
  <c r="G208" i="22"/>
  <c r="H208" i="22"/>
  <c r="K208" i="22"/>
  <c r="L208" i="22"/>
  <c r="M208" i="22"/>
  <c r="D209" i="22"/>
  <c r="E209" i="22"/>
  <c r="F209" i="22"/>
  <c r="G209" i="22"/>
  <c r="H209" i="22"/>
  <c r="K209" i="22"/>
  <c r="L209" i="22"/>
  <c r="M209" i="22"/>
  <c r="D210" i="22"/>
  <c r="E210" i="22"/>
  <c r="F210" i="22"/>
  <c r="G210" i="22"/>
  <c r="H210" i="22"/>
  <c r="K210" i="22"/>
  <c r="L210" i="22"/>
  <c r="M210" i="22"/>
  <c r="D211" i="22"/>
  <c r="E211" i="22"/>
  <c r="F211" i="22"/>
  <c r="G211" i="22"/>
  <c r="H211" i="22"/>
  <c r="K211" i="22"/>
  <c r="L211" i="22"/>
  <c r="M211" i="22"/>
  <c r="D212" i="22"/>
  <c r="E212" i="22"/>
  <c r="F212" i="22"/>
  <c r="G212" i="22"/>
  <c r="H212" i="22"/>
  <c r="K212" i="22"/>
  <c r="L212" i="22"/>
  <c r="M212" i="22"/>
  <c r="D213" i="22"/>
  <c r="E213" i="22"/>
  <c r="F213" i="22"/>
  <c r="G213" i="22"/>
  <c r="H213" i="22"/>
  <c r="K213" i="22"/>
  <c r="L213" i="22"/>
  <c r="M213" i="22"/>
  <c r="D214" i="22"/>
  <c r="E214" i="22"/>
  <c r="F214" i="22"/>
  <c r="G214" i="22"/>
  <c r="H214" i="22"/>
  <c r="K214" i="22"/>
  <c r="L214" i="22"/>
  <c r="M214" i="22"/>
  <c r="D186" i="21"/>
  <c r="E186" i="21"/>
  <c r="F186" i="21"/>
  <c r="G186" i="21"/>
  <c r="H186" i="21"/>
  <c r="K186" i="21"/>
  <c r="L186" i="21"/>
  <c r="M186" i="21"/>
  <c r="D187" i="21"/>
  <c r="E187" i="21"/>
  <c r="F187" i="21"/>
  <c r="G187" i="21"/>
  <c r="H187" i="21"/>
  <c r="K187" i="21"/>
  <c r="L187" i="21"/>
  <c r="M187" i="21"/>
  <c r="D188" i="21"/>
  <c r="E188" i="21"/>
  <c r="F188" i="21"/>
  <c r="G188" i="21"/>
  <c r="H188" i="21"/>
  <c r="K188" i="21"/>
  <c r="L188" i="21"/>
  <c r="M188" i="21"/>
  <c r="D189" i="21"/>
  <c r="E189" i="21"/>
  <c r="F189" i="21"/>
  <c r="G189" i="21"/>
  <c r="H189" i="21"/>
  <c r="K189" i="21"/>
  <c r="L189" i="21"/>
  <c r="M189" i="21"/>
  <c r="D190" i="21"/>
  <c r="E190" i="21"/>
  <c r="F190" i="21"/>
  <c r="G190" i="21"/>
  <c r="H190" i="21"/>
  <c r="K190" i="21"/>
  <c r="L190" i="21"/>
  <c r="M190" i="21"/>
  <c r="D191" i="21"/>
  <c r="E191" i="21"/>
  <c r="F191" i="21"/>
  <c r="G191" i="21"/>
  <c r="H191" i="21"/>
  <c r="K191" i="21"/>
  <c r="L191" i="21"/>
  <c r="M191" i="21"/>
  <c r="D192" i="21"/>
  <c r="E192" i="21"/>
  <c r="F192" i="21"/>
  <c r="G192" i="21"/>
  <c r="H192" i="21"/>
  <c r="K192" i="21"/>
  <c r="L192" i="21"/>
  <c r="M192" i="21"/>
  <c r="D193" i="21"/>
  <c r="E193" i="21"/>
  <c r="F193" i="21"/>
  <c r="G193" i="21"/>
  <c r="H193" i="21"/>
  <c r="K193" i="21"/>
  <c r="L193" i="21"/>
  <c r="M193" i="21"/>
  <c r="D194" i="21"/>
  <c r="E194" i="21"/>
  <c r="F194" i="21"/>
  <c r="G194" i="21"/>
  <c r="H194" i="21"/>
  <c r="K194" i="21"/>
  <c r="L194" i="21"/>
  <c r="M194" i="21"/>
  <c r="D195" i="21"/>
  <c r="E195" i="21"/>
  <c r="F195" i="21"/>
  <c r="G195" i="21"/>
  <c r="H195" i="21"/>
  <c r="K195" i="21"/>
  <c r="L195" i="21"/>
  <c r="M195" i="21"/>
  <c r="D196" i="21"/>
  <c r="E196" i="21"/>
  <c r="F196" i="21"/>
  <c r="G196" i="21"/>
  <c r="H196" i="21"/>
  <c r="K196" i="21"/>
  <c r="L196" i="21"/>
  <c r="M196" i="21"/>
  <c r="D197" i="21"/>
  <c r="E197" i="21"/>
  <c r="F197" i="21"/>
  <c r="G197" i="21"/>
  <c r="H197" i="21"/>
  <c r="K197" i="21"/>
  <c r="L197" i="21"/>
  <c r="M197" i="21"/>
  <c r="D198" i="21"/>
  <c r="E198" i="21"/>
  <c r="F198" i="21"/>
  <c r="G198" i="21"/>
  <c r="H198" i="21"/>
  <c r="K198" i="21"/>
  <c r="L198" i="21"/>
  <c r="M198" i="21"/>
  <c r="D199" i="21"/>
  <c r="E199" i="21"/>
  <c r="F199" i="21"/>
  <c r="G199" i="21"/>
  <c r="H199" i="21"/>
  <c r="K199" i="21"/>
  <c r="L199" i="21"/>
  <c r="M199" i="21"/>
  <c r="D200" i="21"/>
  <c r="E200" i="21"/>
  <c r="F200" i="21"/>
  <c r="G200" i="21"/>
  <c r="H200" i="21"/>
  <c r="K200" i="21"/>
  <c r="L200" i="21"/>
  <c r="M200" i="21"/>
  <c r="D201" i="21"/>
  <c r="E201" i="21"/>
  <c r="F201" i="21"/>
  <c r="G201" i="21"/>
  <c r="H201" i="21"/>
  <c r="K201" i="21"/>
  <c r="L201" i="21"/>
  <c r="M201" i="21"/>
  <c r="D202" i="21"/>
  <c r="E202" i="21"/>
  <c r="F202" i="21"/>
  <c r="G202" i="21"/>
  <c r="H202" i="21"/>
  <c r="K202" i="21"/>
  <c r="L202" i="21"/>
  <c r="M202" i="21"/>
  <c r="D203" i="21"/>
  <c r="E203" i="21"/>
  <c r="F203" i="21"/>
  <c r="G203" i="21"/>
  <c r="H203" i="21"/>
  <c r="K203" i="21"/>
  <c r="L203" i="21"/>
  <c r="M203" i="21"/>
  <c r="D204" i="21"/>
  <c r="E204" i="21"/>
  <c r="F204" i="21"/>
  <c r="G204" i="21"/>
  <c r="H204" i="21"/>
  <c r="K204" i="21"/>
  <c r="L204" i="21"/>
  <c r="M204" i="21"/>
  <c r="D205" i="21"/>
  <c r="E205" i="21"/>
  <c r="F205" i="21"/>
  <c r="G205" i="21"/>
  <c r="H205" i="21"/>
  <c r="K205" i="21"/>
  <c r="L205" i="21"/>
  <c r="M205" i="21"/>
  <c r="D206" i="21"/>
  <c r="E206" i="21"/>
  <c r="F206" i="21"/>
  <c r="G206" i="21"/>
  <c r="H206" i="21"/>
  <c r="K206" i="21"/>
  <c r="L206" i="21"/>
  <c r="M206" i="21"/>
  <c r="D207" i="21"/>
  <c r="E207" i="21"/>
  <c r="F207" i="21"/>
  <c r="G207" i="21"/>
  <c r="H207" i="21"/>
  <c r="K207" i="21"/>
  <c r="L207" i="21"/>
  <c r="M207" i="21"/>
  <c r="D208" i="21"/>
  <c r="E208" i="21"/>
  <c r="F208" i="21"/>
  <c r="G208" i="21"/>
  <c r="H208" i="21"/>
  <c r="K208" i="21"/>
  <c r="L208" i="21"/>
  <c r="M208" i="21"/>
  <c r="D209" i="21"/>
  <c r="E209" i="21"/>
  <c r="F209" i="21"/>
  <c r="G209" i="21"/>
  <c r="H209" i="21"/>
  <c r="K209" i="21"/>
  <c r="L209" i="21"/>
  <c r="M209" i="21"/>
  <c r="D210" i="21"/>
  <c r="E210" i="21"/>
  <c r="F210" i="21"/>
  <c r="G210" i="21"/>
  <c r="H210" i="21"/>
  <c r="K210" i="21"/>
  <c r="L210" i="21"/>
  <c r="M210" i="21"/>
  <c r="D211" i="21"/>
  <c r="E211" i="21"/>
  <c r="F211" i="21"/>
  <c r="G211" i="21"/>
  <c r="H211" i="21"/>
  <c r="K211" i="21"/>
  <c r="L211" i="21"/>
  <c r="M211" i="21"/>
  <c r="D212" i="21"/>
  <c r="E212" i="21"/>
  <c r="F212" i="21"/>
  <c r="G212" i="21"/>
  <c r="H212" i="21"/>
  <c r="K212" i="21"/>
  <c r="L212" i="21"/>
  <c r="M212" i="21"/>
  <c r="D213" i="21"/>
  <c r="E213" i="21"/>
  <c r="F213" i="21"/>
  <c r="G213" i="21"/>
  <c r="H213" i="21"/>
  <c r="K213" i="21"/>
  <c r="L213" i="21"/>
  <c r="M213" i="21"/>
  <c r="D214" i="21"/>
  <c r="E214" i="21"/>
  <c r="F214" i="21"/>
  <c r="G214" i="21"/>
  <c r="H214" i="21"/>
  <c r="K214" i="21"/>
  <c r="L214" i="21"/>
  <c r="M214" i="21"/>
  <c r="D186" i="16"/>
  <c r="E186" i="16"/>
  <c r="F186" i="16"/>
  <c r="G186" i="16"/>
  <c r="H186" i="16"/>
  <c r="K186" i="16"/>
  <c r="L186" i="16"/>
  <c r="M186" i="16"/>
  <c r="D187" i="16"/>
  <c r="E187" i="16"/>
  <c r="F187" i="16"/>
  <c r="G187" i="16"/>
  <c r="H187" i="16"/>
  <c r="K187" i="16"/>
  <c r="L187" i="16"/>
  <c r="M187" i="16"/>
  <c r="D188" i="16"/>
  <c r="E188" i="16"/>
  <c r="F188" i="16"/>
  <c r="G188" i="16"/>
  <c r="H188" i="16"/>
  <c r="K188" i="16"/>
  <c r="L188" i="16"/>
  <c r="M188" i="16"/>
  <c r="D189" i="16"/>
  <c r="E189" i="16"/>
  <c r="F189" i="16"/>
  <c r="G189" i="16"/>
  <c r="H189" i="16"/>
  <c r="K189" i="16"/>
  <c r="L189" i="16"/>
  <c r="M189" i="16"/>
  <c r="D190" i="16"/>
  <c r="E190" i="16"/>
  <c r="F190" i="16"/>
  <c r="G190" i="16"/>
  <c r="H190" i="16"/>
  <c r="K190" i="16"/>
  <c r="L190" i="16"/>
  <c r="M190" i="16"/>
  <c r="D191" i="16"/>
  <c r="E191" i="16"/>
  <c r="F191" i="16"/>
  <c r="G191" i="16"/>
  <c r="H191" i="16"/>
  <c r="K191" i="16"/>
  <c r="L191" i="16"/>
  <c r="M191" i="16"/>
  <c r="D192" i="16"/>
  <c r="E192" i="16"/>
  <c r="F192" i="16"/>
  <c r="G192" i="16"/>
  <c r="H192" i="16"/>
  <c r="K192" i="16"/>
  <c r="L192" i="16"/>
  <c r="M192" i="16"/>
  <c r="D193" i="16"/>
  <c r="E193" i="16"/>
  <c r="F193" i="16"/>
  <c r="G193" i="16"/>
  <c r="H193" i="16"/>
  <c r="K193" i="16"/>
  <c r="L193" i="16"/>
  <c r="M193" i="16"/>
  <c r="D194" i="16"/>
  <c r="E194" i="16"/>
  <c r="F194" i="16"/>
  <c r="G194" i="16"/>
  <c r="H194" i="16"/>
  <c r="K194" i="16"/>
  <c r="L194" i="16"/>
  <c r="M194" i="16"/>
  <c r="D195" i="16"/>
  <c r="E195" i="16"/>
  <c r="F195" i="16"/>
  <c r="G195" i="16"/>
  <c r="H195" i="16"/>
  <c r="K195" i="16"/>
  <c r="L195" i="16"/>
  <c r="M195" i="16"/>
  <c r="D196" i="16"/>
  <c r="E196" i="16"/>
  <c r="F196" i="16"/>
  <c r="G196" i="16"/>
  <c r="H196" i="16"/>
  <c r="K196" i="16"/>
  <c r="L196" i="16"/>
  <c r="M196" i="16"/>
  <c r="D197" i="16"/>
  <c r="E197" i="16"/>
  <c r="F197" i="16"/>
  <c r="G197" i="16"/>
  <c r="H197" i="16"/>
  <c r="K197" i="16"/>
  <c r="L197" i="16"/>
  <c r="M197" i="16"/>
  <c r="D198" i="16"/>
  <c r="E198" i="16"/>
  <c r="F198" i="16"/>
  <c r="G198" i="16"/>
  <c r="H198" i="16"/>
  <c r="K198" i="16"/>
  <c r="L198" i="16"/>
  <c r="M198" i="16"/>
  <c r="D199" i="16"/>
  <c r="E199" i="16"/>
  <c r="F199" i="16"/>
  <c r="G199" i="16"/>
  <c r="H199" i="16"/>
  <c r="K199" i="16"/>
  <c r="L199" i="16"/>
  <c r="M199" i="16"/>
  <c r="D200" i="16"/>
  <c r="E200" i="16"/>
  <c r="F200" i="16"/>
  <c r="G200" i="16"/>
  <c r="H200" i="16"/>
  <c r="K200" i="16"/>
  <c r="L200" i="16"/>
  <c r="M200" i="16"/>
  <c r="D201" i="16"/>
  <c r="E201" i="16"/>
  <c r="F201" i="16"/>
  <c r="G201" i="16"/>
  <c r="H201" i="16"/>
  <c r="K201" i="16"/>
  <c r="L201" i="16"/>
  <c r="M201" i="16"/>
  <c r="D202" i="16"/>
  <c r="E202" i="16"/>
  <c r="F202" i="16"/>
  <c r="G202" i="16"/>
  <c r="H202" i="16"/>
  <c r="K202" i="16"/>
  <c r="L202" i="16"/>
  <c r="M202" i="16"/>
  <c r="D203" i="16"/>
  <c r="E203" i="16"/>
  <c r="F203" i="16"/>
  <c r="G203" i="16"/>
  <c r="H203" i="16"/>
  <c r="K203" i="16"/>
  <c r="L203" i="16"/>
  <c r="M203" i="16"/>
  <c r="D204" i="16"/>
  <c r="E204" i="16"/>
  <c r="F204" i="16"/>
  <c r="G204" i="16"/>
  <c r="H204" i="16"/>
  <c r="K204" i="16"/>
  <c r="L204" i="16"/>
  <c r="M204" i="16"/>
  <c r="D205" i="16"/>
  <c r="E205" i="16"/>
  <c r="F205" i="16"/>
  <c r="G205" i="16"/>
  <c r="H205" i="16"/>
  <c r="K205" i="16"/>
  <c r="L205" i="16"/>
  <c r="M205" i="16"/>
  <c r="D206" i="16"/>
  <c r="E206" i="16"/>
  <c r="F206" i="16"/>
  <c r="G206" i="16"/>
  <c r="H206" i="16"/>
  <c r="K206" i="16"/>
  <c r="L206" i="16"/>
  <c r="M206" i="16"/>
  <c r="D207" i="16"/>
  <c r="E207" i="16"/>
  <c r="F207" i="16"/>
  <c r="G207" i="16"/>
  <c r="H207" i="16"/>
  <c r="K207" i="16"/>
  <c r="L207" i="16"/>
  <c r="M207" i="16"/>
  <c r="D208" i="16"/>
  <c r="E208" i="16"/>
  <c r="F208" i="16"/>
  <c r="G208" i="16"/>
  <c r="H208" i="16"/>
  <c r="K208" i="16"/>
  <c r="L208" i="16"/>
  <c r="M208" i="16"/>
  <c r="D209" i="16"/>
  <c r="E209" i="16"/>
  <c r="F209" i="16"/>
  <c r="G209" i="16"/>
  <c r="H209" i="16"/>
  <c r="K209" i="16"/>
  <c r="L209" i="16"/>
  <c r="M209" i="16"/>
  <c r="D210" i="16"/>
  <c r="E210" i="16"/>
  <c r="F210" i="16"/>
  <c r="G210" i="16"/>
  <c r="H210" i="16"/>
  <c r="K210" i="16"/>
  <c r="L210" i="16"/>
  <c r="M210" i="16"/>
  <c r="D211" i="16"/>
  <c r="E211" i="16"/>
  <c r="F211" i="16"/>
  <c r="G211" i="16"/>
  <c r="H211" i="16"/>
  <c r="K211" i="16"/>
  <c r="L211" i="16"/>
  <c r="M211" i="16"/>
  <c r="D212" i="16"/>
  <c r="E212" i="16"/>
  <c r="F212" i="16"/>
  <c r="G212" i="16"/>
  <c r="H212" i="16"/>
  <c r="K212" i="16"/>
  <c r="L212" i="16"/>
  <c r="M212" i="16"/>
  <c r="D213" i="16"/>
  <c r="E213" i="16"/>
  <c r="F213" i="16"/>
  <c r="G213" i="16"/>
  <c r="H213" i="16"/>
  <c r="K213" i="16"/>
  <c r="L213" i="16"/>
  <c r="M213" i="16"/>
  <c r="D214" i="16"/>
  <c r="E214" i="16"/>
  <c r="F214" i="16"/>
  <c r="G214" i="16"/>
  <c r="H214" i="16"/>
  <c r="K214" i="16"/>
  <c r="L214" i="16"/>
  <c r="M214" i="16"/>
  <c r="D186" i="17"/>
  <c r="E186" i="17"/>
  <c r="G186" i="17"/>
  <c r="H186" i="17"/>
  <c r="K186" i="17"/>
  <c r="L186" i="17"/>
  <c r="M186" i="17"/>
  <c r="D187" i="17"/>
  <c r="E187" i="17"/>
  <c r="G187" i="17"/>
  <c r="H187" i="17"/>
  <c r="K187" i="17"/>
  <c r="L187" i="17"/>
  <c r="M187" i="17"/>
  <c r="D188" i="17"/>
  <c r="E188" i="17"/>
  <c r="G188" i="17"/>
  <c r="H188" i="17"/>
  <c r="K188" i="17"/>
  <c r="L188" i="17"/>
  <c r="M188" i="17"/>
  <c r="D189" i="17"/>
  <c r="E189" i="17"/>
  <c r="G189" i="17"/>
  <c r="H189" i="17"/>
  <c r="K189" i="17"/>
  <c r="L189" i="17"/>
  <c r="M189" i="17"/>
  <c r="D190" i="17"/>
  <c r="E190" i="17"/>
  <c r="G190" i="17"/>
  <c r="H190" i="17"/>
  <c r="K190" i="17"/>
  <c r="L190" i="17"/>
  <c r="M190" i="17"/>
  <c r="D191" i="17"/>
  <c r="E191" i="17"/>
  <c r="G191" i="17"/>
  <c r="H191" i="17"/>
  <c r="K191" i="17"/>
  <c r="L191" i="17"/>
  <c r="M191" i="17"/>
  <c r="D192" i="17"/>
  <c r="E192" i="17"/>
  <c r="G192" i="17"/>
  <c r="H192" i="17"/>
  <c r="K192" i="17"/>
  <c r="L192" i="17"/>
  <c r="M192" i="17"/>
  <c r="D193" i="17"/>
  <c r="E193" i="17"/>
  <c r="G193" i="17"/>
  <c r="H193" i="17"/>
  <c r="K193" i="17"/>
  <c r="L193" i="17"/>
  <c r="M193" i="17"/>
  <c r="D194" i="17"/>
  <c r="E194" i="17"/>
  <c r="G194" i="17"/>
  <c r="H194" i="17"/>
  <c r="K194" i="17"/>
  <c r="L194" i="17"/>
  <c r="M194" i="17"/>
  <c r="D195" i="17"/>
  <c r="E195" i="17"/>
  <c r="G195" i="17"/>
  <c r="H195" i="17"/>
  <c r="K195" i="17"/>
  <c r="L195" i="17"/>
  <c r="M195" i="17"/>
  <c r="D196" i="17"/>
  <c r="E196" i="17"/>
  <c r="G196" i="17"/>
  <c r="H196" i="17"/>
  <c r="K196" i="17"/>
  <c r="L196" i="17"/>
  <c r="M196" i="17"/>
  <c r="D197" i="17"/>
  <c r="E197" i="17"/>
  <c r="G197" i="17"/>
  <c r="H197" i="17"/>
  <c r="K197" i="17"/>
  <c r="L197" i="17"/>
  <c r="M197" i="17"/>
  <c r="D198" i="17"/>
  <c r="E198" i="17"/>
  <c r="G198" i="17"/>
  <c r="H198" i="17"/>
  <c r="K198" i="17"/>
  <c r="L198" i="17"/>
  <c r="M198" i="17"/>
  <c r="D199" i="17"/>
  <c r="E199" i="17"/>
  <c r="G199" i="17"/>
  <c r="H199" i="17"/>
  <c r="K199" i="17"/>
  <c r="L199" i="17"/>
  <c r="M199" i="17"/>
  <c r="D200" i="17"/>
  <c r="E200" i="17"/>
  <c r="G200" i="17"/>
  <c r="H200" i="17"/>
  <c r="K200" i="17"/>
  <c r="L200" i="17"/>
  <c r="M200" i="17"/>
  <c r="D201" i="17"/>
  <c r="E201" i="17"/>
  <c r="G201" i="17"/>
  <c r="H201" i="17"/>
  <c r="K201" i="17"/>
  <c r="L201" i="17"/>
  <c r="M201" i="17"/>
  <c r="D202" i="17"/>
  <c r="E202" i="17"/>
  <c r="G202" i="17"/>
  <c r="H202" i="17"/>
  <c r="K202" i="17"/>
  <c r="L202" i="17"/>
  <c r="M202" i="17"/>
  <c r="D203" i="17"/>
  <c r="E203" i="17"/>
  <c r="G203" i="17"/>
  <c r="H203" i="17"/>
  <c r="K203" i="17"/>
  <c r="L203" i="17"/>
  <c r="M203" i="17"/>
  <c r="D204" i="17"/>
  <c r="E204" i="17"/>
  <c r="G204" i="17"/>
  <c r="H204" i="17"/>
  <c r="K204" i="17"/>
  <c r="L204" i="17"/>
  <c r="M204" i="17"/>
  <c r="D205" i="17"/>
  <c r="E205" i="17"/>
  <c r="G205" i="17"/>
  <c r="H205" i="17"/>
  <c r="K205" i="17"/>
  <c r="L205" i="17"/>
  <c r="M205" i="17"/>
  <c r="D206" i="17"/>
  <c r="E206" i="17"/>
  <c r="G206" i="17"/>
  <c r="H206" i="17"/>
  <c r="K206" i="17"/>
  <c r="L206" i="17"/>
  <c r="M206" i="17"/>
  <c r="D207" i="17"/>
  <c r="E207" i="17"/>
  <c r="G207" i="17"/>
  <c r="H207" i="17"/>
  <c r="K207" i="17"/>
  <c r="L207" i="17"/>
  <c r="M207" i="17"/>
  <c r="D208" i="17"/>
  <c r="E208" i="17"/>
  <c r="G208" i="17"/>
  <c r="H208" i="17"/>
  <c r="K208" i="17"/>
  <c r="L208" i="17"/>
  <c r="M208" i="17"/>
  <c r="D209" i="17"/>
  <c r="E209" i="17"/>
  <c r="G209" i="17"/>
  <c r="H209" i="17"/>
  <c r="K209" i="17"/>
  <c r="L209" i="17"/>
  <c r="M209" i="17"/>
  <c r="D210" i="17"/>
  <c r="E210" i="17"/>
  <c r="G210" i="17"/>
  <c r="H210" i="17"/>
  <c r="K210" i="17"/>
  <c r="L210" i="17"/>
  <c r="M210" i="17"/>
  <c r="D211" i="17"/>
  <c r="E211" i="17"/>
  <c r="G211" i="17"/>
  <c r="H211" i="17"/>
  <c r="K211" i="17"/>
  <c r="L211" i="17"/>
  <c r="M211" i="17"/>
  <c r="D212" i="17"/>
  <c r="E212" i="17"/>
  <c r="G212" i="17"/>
  <c r="H212" i="17"/>
  <c r="K212" i="17"/>
  <c r="L212" i="17"/>
  <c r="M212" i="17"/>
  <c r="D213" i="17"/>
  <c r="E213" i="17"/>
  <c r="G213" i="17"/>
  <c r="H213" i="17"/>
  <c r="K213" i="17"/>
  <c r="L213" i="17"/>
  <c r="M213" i="17"/>
  <c r="D214" i="17"/>
  <c r="E214" i="17"/>
  <c r="G214" i="17"/>
  <c r="H214" i="17"/>
  <c r="K214" i="17"/>
  <c r="L214" i="17"/>
  <c r="M214" i="17"/>
  <c r="D185" i="19"/>
  <c r="E185" i="19"/>
  <c r="F185" i="19"/>
  <c r="G185" i="19"/>
  <c r="H185" i="19"/>
  <c r="K185" i="19"/>
  <c r="L185" i="19"/>
  <c r="M185" i="19"/>
  <c r="D186" i="19"/>
  <c r="E186" i="19"/>
  <c r="F186" i="19"/>
  <c r="G186" i="19"/>
  <c r="H186" i="19"/>
  <c r="K186" i="19"/>
  <c r="L186" i="19"/>
  <c r="M186" i="19"/>
  <c r="D187" i="19"/>
  <c r="E187" i="19"/>
  <c r="F187" i="19"/>
  <c r="G187" i="19"/>
  <c r="H187" i="19"/>
  <c r="K187" i="19"/>
  <c r="L187" i="19"/>
  <c r="M187" i="19"/>
  <c r="D188" i="19"/>
  <c r="E188" i="19"/>
  <c r="F188" i="19"/>
  <c r="G188" i="19"/>
  <c r="H188" i="19"/>
  <c r="K188" i="19"/>
  <c r="L188" i="19"/>
  <c r="M188" i="19"/>
  <c r="D189" i="19"/>
  <c r="E189" i="19"/>
  <c r="F189" i="19"/>
  <c r="G189" i="19"/>
  <c r="H189" i="19"/>
  <c r="K189" i="19"/>
  <c r="L189" i="19"/>
  <c r="M189" i="19"/>
  <c r="D190" i="19"/>
  <c r="E190" i="19"/>
  <c r="F190" i="19"/>
  <c r="G190" i="19"/>
  <c r="H190" i="19"/>
  <c r="K190" i="19"/>
  <c r="L190" i="19"/>
  <c r="M190" i="19"/>
  <c r="D191" i="19"/>
  <c r="E191" i="19"/>
  <c r="F191" i="19"/>
  <c r="G191" i="19"/>
  <c r="H191" i="19"/>
  <c r="K191" i="19"/>
  <c r="L191" i="19"/>
  <c r="M191" i="19"/>
  <c r="D192" i="19"/>
  <c r="E192" i="19"/>
  <c r="F192" i="19"/>
  <c r="G192" i="19"/>
  <c r="H192" i="19"/>
  <c r="K192" i="19"/>
  <c r="L192" i="19"/>
  <c r="M192" i="19"/>
  <c r="D193" i="19"/>
  <c r="E193" i="19"/>
  <c r="F193" i="19"/>
  <c r="G193" i="19"/>
  <c r="H193" i="19"/>
  <c r="K193" i="19"/>
  <c r="L193" i="19"/>
  <c r="M193" i="19"/>
  <c r="D194" i="19"/>
  <c r="E194" i="19"/>
  <c r="F194" i="19"/>
  <c r="G194" i="19"/>
  <c r="H194" i="19"/>
  <c r="K194" i="19"/>
  <c r="L194" i="19"/>
  <c r="M194" i="19"/>
  <c r="D195" i="19"/>
  <c r="E195" i="19"/>
  <c r="F195" i="19"/>
  <c r="G195" i="19"/>
  <c r="H195" i="19"/>
  <c r="K195" i="19"/>
  <c r="L195" i="19"/>
  <c r="M195" i="19"/>
  <c r="D196" i="19"/>
  <c r="E196" i="19"/>
  <c r="F196" i="19"/>
  <c r="G196" i="19"/>
  <c r="H196" i="19"/>
  <c r="K196" i="19"/>
  <c r="L196" i="19"/>
  <c r="M196" i="19"/>
  <c r="D197" i="19"/>
  <c r="E197" i="19"/>
  <c r="F197" i="19"/>
  <c r="G197" i="19"/>
  <c r="H197" i="19"/>
  <c r="K197" i="19"/>
  <c r="L197" i="19"/>
  <c r="M197" i="19"/>
  <c r="D198" i="19"/>
  <c r="E198" i="19"/>
  <c r="F198" i="19"/>
  <c r="G198" i="19"/>
  <c r="H198" i="19"/>
  <c r="K198" i="19"/>
  <c r="L198" i="19"/>
  <c r="M198" i="19"/>
  <c r="D199" i="19"/>
  <c r="E199" i="19"/>
  <c r="F199" i="19"/>
  <c r="G199" i="19"/>
  <c r="H199" i="19"/>
  <c r="K199" i="19"/>
  <c r="L199" i="19"/>
  <c r="M199" i="19"/>
  <c r="D200" i="19"/>
  <c r="E200" i="19"/>
  <c r="F200" i="19"/>
  <c r="G200" i="19"/>
  <c r="H200" i="19"/>
  <c r="K200" i="19"/>
  <c r="L200" i="19"/>
  <c r="M200" i="19"/>
  <c r="D201" i="19"/>
  <c r="E201" i="19"/>
  <c r="F201" i="19"/>
  <c r="G201" i="19"/>
  <c r="H201" i="19"/>
  <c r="K201" i="19"/>
  <c r="L201" i="19"/>
  <c r="M201" i="19"/>
  <c r="D202" i="19"/>
  <c r="E202" i="19"/>
  <c r="F202" i="19"/>
  <c r="G202" i="19"/>
  <c r="H202" i="19"/>
  <c r="K202" i="19"/>
  <c r="L202" i="19"/>
  <c r="M202" i="19"/>
  <c r="D203" i="19"/>
  <c r="E203" i="19"/>
  <c r="F203" i="19"/>
  <c r="G203" i="19"/>
  <c r="H203" i="19"/>
  <c r="K203" i="19"/>
  <c r="L203" i="19"/>
  <c r="M203" i="19"/>
  <c r="D204" i="19"/>
  <c r="E204" i="19"/>
  <c r="F204" i="19"/>
  <c r="G204" i="19"/>
  <c r="H204" i="19"/>
  <c r="K204" i="19"/>
  <c r="L204" i="19"/>
  <c r="M204" i="19"/>
  <c r="D205" i="19"/>
  <c r="E205" i="19"/>
  <c r="F205" i="19"/>
  <c r="G205" i="19"/>
  <c r="H205" i="19"/>
  <c r="K205" i="19"/>
  <c r="L205" i="19"/>
  <c r="M205" i="19"/>
  <c r="D206" i="19"/>
  <c r="E206" i="19"/>
  <c r="F206" i="19"/>
  <c r="G206" i="19"/>
  <c r="H206" i="19"/>
  <c r="K206" i="19"/>
  <c r="L206" i="19"/>
  <c r="M206" i="19"/>
  <c r="D207" i="19"/>
  <c r="E207" i="19"/>
  <c r="F207" i="19"/>
  <c r="G207" i="19"/>
  <c r="H207" i="19"/>
  <c r="K207" i="19"/>
  <c r="L207" i="19"/>
  <c r="M207" i="19"/>
  <c r="D208" i="19"/>
  <c r="E208" i="19"/>
  <c r="F208" i="19"/>
  <c r="G208" i="19"/>
  <c r="H208" i="19"/>
  <c r="K208" i="19"/>
  <c r="L208" i="19"/>
  <c r="M208" i="19"/>
  <c r="D209" i="19"/>
  <c r="E209" i="19"/>
  <c r="F209" i="19"/>
  <c r="G209" i="19"/>
  <c r="H209" i="19"/>
  <c r="K209" i="19"/>
  <c r="L209" i="19"/>
  <c r="M209" i="19"/>
  <c r="D210" i="19"/>
  <c r="E210" i="19"/>
  <c r="F210" i="19"/>
  <c r="G210" i="19"/>
  <c r="H210" i="19"/>
  <c r="K210" i="19"/>
  <c r="L210" i="19"/>
  <c r="M210" i="19"/>
  <c r="D211" i="19"/>
  <c r="E211" i="19"/>
  <c r="F211" i="19"/>
  <c r="G211" i="19"/>
  <c r="H211" i="19"/>
  <c r="K211" i="19"/>
  <c r="L211" i="19"/>
  <c r="M211" i="19"/>
  <c r="D212" i="19"/>
  <c r="E212" i="19"/>
  <c r="F212" i="19"/>
  <c r="G212" i="19"/>
  <c r="H212" i="19"/>
  <c r="K212" i="19"/>
  <c r="L212" i="19"/>
  <c r="M212" i="19"/>
  <c r="D213" i="19"/>
  <c r="E213" i="19"/>
  <c r="F213" i="19"/>
  <c r="G213" i="19"/>
  <c r="H213" i="19"/>
  <c r="K213" i="19"/>
  <c r="L213" i="19"/>
  <c r="M213" i="19"/>
  <c r="D214" i="19"/>
  <c r="E214" i="19"/>
  <c r="F214" i="19"/>
  <c r="G214" i="19"/>
  <c r="H214" i="19"/>
  <c r="K214" i="19"/>
  <c r="L214" i="19"/>
  <c r="M214" i="19"/>
  <c r="D184" i="8"/>
  <c r="E184" i="8"/>
  <c r="F184" i="8"/>
  <c r="G184" i="8"/>
  <c r="H184" i="8"/>
  <c r="K184" i="8"/>
  <c r="L184" i="8"/>
  <c r="M184" i="8"/>
  <c r="D185" i="8"/>
  <c r="E185" i="8"/>
  <c r="F185" i="8"/>
  <c r="G185" i="8"/>
  <c r="H185" i="8"/>
  <c r="K185" i="8"/>
  <c r="L185" i="8"/>
  <c r="M185" i="8"/>
  <c r="D186" i="8"/>
  <c r="E186" i="8"/>
  <c r="F186" i="8"/>
  <c r="G186" i="8"/>
  <c r="H186" i="8"/>
  <c r="K186" i="8"/>
  <c r="L186" i="8"/>
  <c r="M186" i="8"/>
  <c r="D187" i="8"/>
  <c r="E187" i="8"/>
  <c r="F187" i="8"/>
  <c r="G187" i="8"/>
  <c r="H187" i="8"/>
  <c r="K187" i="8"/>
  <c r="L187" i="8"/>
  <c r="M187" i="8"/>
  <c r="D188" i="8"/>
  <c r="E188" i="8"/>
  <c r="F188" i="8"/>
  <c r="G188" i="8"/>
  <c r="H188" i="8"/>
  <c r="K188" i="8"/>
  <c r="L188" i="8"/>
  <c r="M188" i="8"/>
  <c r="D189" i="8"/>
  <c r="E189" i="8"/>
  <c r="F189" i="8"/>
  <c r="G189" i="8"/>
  <c r="H189" i="8"/>
  <c r="K189" i="8"/>
  <c r="L189" i="8"/>
  <c r="M189" i="8"/>
  <c r="D190" i="8"/>
  <c r="E190" i="8"/>
  <c r="F190" i="8"/>
  <c r="G190" i="8"/>
  <c r="H190" i="8"/>
  <c r="K190" i="8"/>
  <c r="L190" i="8"/>
  <c r="M190" i="8"/>
  <c r="D191" i="8"/>
  <c r="E191" i="8"/>
  <c r="F191" i="8"/>
  <c r="G191" i="8"/>
  <c r="H191" i="8"/>
  <c r="K191" i="8"/>
  <c r="L191" i="8"/>
  <c r="M191" i="8"/>
  <c r="D192" i="8"/>
  <c r="E192" i="8"/>
  <c r="F192" i="8"/>
  <c r="G192" i="8"/>
  <c r="H192" i="8"/>
  <c r="K192" i="8"/>
  <c r="L192" i="8"/>
  <c r="M192" i="8"/>
  <c r="D193" i="8"/>
  <c r="E193" i="8"/>
  <c r="F193" i="8"/>
  <c r="G193" i="8"/>
  <c r="H193" i="8"/>
  <c r="K193" i="8"/>
  <c r="L193" i="8"/>
  <c r="M193" i="8"/>
  <c r="D194" i="8"/>
  <c r="E194" i="8"/>
  <c r="F194" i="8"/>
  <c r="G194" i="8"/>
  <c r="H194" i="8"/>
  <c r="K194" i="8"/>
  <c r="L194" i="8"/>
  <c r="M194" i="8"/>
  <c r="D195" i="8"/>
  <c r="E195" i="8"/>
  <c r="F195" i="8"/>
  <c r="G195" i="8"/>
  <c r="H195" i="8"/>
  <c r="K195" i="8"/>
  <c r="L195" i="8"/>
  <c r="M195" i="8"/>
  <c r="D196" i="8"/>
  <c r="E196" i="8"/>
  <c r="F196" i="8"/>
  <c r="G196" i="8"/>
  <c r="H196" i="8"/>
  <c r="K196" i="8"/>
  <c r="L196" i="8"/>
  <c r="M196" i="8"/>
  <c r="D197" i="8"/>
  <c r="E197" i="8"/>
  <c r="F197" i="8"/>
  <c r="G197" i="8"/>
  <c r="H197" i="8"/>
  <c r="K197" i="8"/>
  <c r="L197" i="8"/>
  <c r="M197" i="8"/>
  <c r="D198" i="8"/>
  <c r="E198" i="8"/>
  <c r="F198" i="8"/>
  <c r="G198" i="8"/>
  <c r="H198" i="8"/>
  <c r="K198" i="8"/>
  <c r="L198" i="8"/>
  <c r="M198" i="8"/>
  <c r="D199" i="8"/>
  <c r="E199" i="8"/>
  <c r="F199" i="8"/>
  <c r="G199" i="8"/>
  <c r="H199" i="8"/>
  <c r="K199" i="8"/>
  <c r="L199" i="8"/>
  <c r="M199" i="8"/>
  <c r="D200" i="8"/>
  <c r="E200" i="8"/>
  <c r="F200" i="8"/>
  <c r="G200" i="8"/>
  <c r="H200" i="8"/>
  <c r="K200" i="8"/>
  <c r="L200" i="8"/>
  <c r="M200" i="8"/>
  <c r="D201" i="8"/>
  <c r="E201" i="8"/>
  <c r="F201" i="8"/>
  <c r="G201" i="8"/>
  <c r="H201" i="8"/>
  <c r="K201" i="8"/>
  <c r="L201" i="8"/>
  <c r="M201" i="8"/>
  <c r="D202" i="8"/>
  <c r="E202" i="8"/>
  <c r="F202" i="8"/>
  <c r="G202" i="8"/>
  <c r="H202" i="8"/>
  <c r="K202" i="8"/>
  <c r="L202" i="8"/>
  <c r="M202" i="8"/>
  <c r="D203" i="8"/>
  <c r="E203" i="8"/>
  <c r="F203" i="8"/>
  <c r="G203" i="8"/>
  <c r="H203" i="8"/>
  <c r="K203" i="8"/>
  <c r="L203" i="8"/>
  <c r="M203" i="8"/>
  <c r="D204" i="8"/>
  <c r="E204" i="8"/>
  <c r="F204" i="8"/>
  <c r="G204" i="8"/>
  <c r="H204" i="8"/>
  <c r="K204" i="8"/>
  <c r="L204" i="8"/>
  <c r="M204" i="8"/>
  <c r="D205" i="8"/>
  <c r="E205" i="8"/>
  <c r="F205" i="8"/>
  <c r="G205" i="8"/>
  <c r="H205" i="8"/>
  <c r="K205" i="8"/>
  <c r="L205" i="8"/>
  <c r="M205" i="8"/>
  <c r="D206" i="8"/>
  <c r="E206" i="8"/>
  <c r="F206" i="8"/>
  <c r="G206" i="8"/>
  <c r="H206" i="8"/>
  <c r="K206" i="8"/>
  <c r="L206" i="8"/>
  <c r="M206" i="8"/>
  <c r="D207" i="8"/>
  <c r="E207" i="8"/>
  <c r="F207" i="8"/>
  <c r="G207" i="8"/>
  <c r="H207" i="8"/>
  <c r="K207" i="8"/>
  <c r="L207" i="8"/>
  <c r="M207" i="8"/>
  <c r="D208" i="8"/>
  <c r="E208" i="8"/>
  <c r="F208" i="8"/>
  <c r="G208" i="8"/>
  <c r="H208" i="8"/>
  <c r="K208" i="8"/>
  <c r="L208" i="8"/>
  <c r="M208" i="8"/>
  <c r="D209" i="8"/>
  <c r="E209" i="8"/>
  <c r="F209" i="8"/>
  <c r="G209" i="8"/>
  <c r="H209" i="8"/>
  <c r="K209" i="8"/>
  <c r="L209" i="8"/>
  <c r="M209" i="8"/>
  <c r="D210" i="8"/>
  <c r="E210" i="8"/>
  <c r="F210" i="8"/>
  <c r="G210" i="8"/>
  <c r="H210" i="8"/>
  <c r="K210" i="8"/>
  <c r="L210" i="8"/>
  <c r="M210" i="8"/>
  <c r="D211" i="8"/>
  <c r="E211" i="8"/>
  <c r="F211" i="8"/>
  <c r="G211" i="8"/>
  <c r="H211" i="8"/>
  <c r="K211" i="8"/>
  <c r="L211" i="8"/>
  <c r="M211" i="8"/>
  <c r="D212" i="8"/>
  <c r="E212" i="8"/>
  <c r="F212" i="8"/>
  <c r="G212" i="8"/>
  <c r="H212" i="8"/>
  <c r="K212" i="8"/>
  <c r="L212" i="8"/>
  <c r="M212" i="8"/>
  <c r="D213" i="8"/>
  <c r="E213" i="8"/>
  <c r="F213" i="8"/>
  <c r="G213" i="8"/>
  <c r="H213" i="8"/>
  <c r="K213" i="8"/>
  <c r="L213" i="8"/>
  <c r="M213" i="8"/>
  <c r="D214" i="8"/>
  <c r="E214" i="8"/>
  <c r="F214" i="8"/>
  <c r="G214" i="8"/>
  <c r="H214" i="8"/>
  <c r="K214" i="8"/>
  <c r="L214" i="8"/>
  <c r="M214" i="8"/>
  <c r="D144" i="27"/>
  <c r="E144" i="27"/>
  <c r="G144" i="27"/>
  <c r="H144" i="27"/>
  <c r="K144" i="27"/>
  <c r="L144" i="27"/>
  <c r="M144" i="27"/>
  <c r="D149" i="27"/>
  <c r="E149" i="27"/>
  <c r="G149" i="27"/>
  <c r="H149" i="27"/>
  <c r="K149" i="27"/>
  <c r="L149" i="27"/>
  <c r="M149" i="27"/>
  <c r="D116" i="27"/>
  <c r="E116" i="27"/>
  <c r="G116" i="27"/>
  <c r="H116" i="27"/>
  <c r="K116" i="27"/>
  <c r="L116" i="27"/>
  <c r="M116" i="27"/>
  <c r="D164" i="27"/>
  <c r="E164" i="27"/>
  <c r="G164" i="27"/>
  <c r="H164" i="27"/>
  <c r="K164" i="27"/>
  <c r="L164" i="27"/>
  <c r="M164" i="27"/>
  <c r="D167" i="27"/>
  <c r="E167" i="27"/>
  <c r="G167" i="27"/>
  <c r="H167" i="27"/>
  <c r="K167" i="27"/>
  <c r="L167" i="27"/>
  <c r="M167" i="27"/>
  <c r="D137" i="27"/>
  <c r="E137" i="27"/>
  <c r="G137" i="27"/>
  <c r="H137" i="27"/>
  <c r="K137" i="27"/>
  <c r="L137" i="27"/>
  <c r="M137" i="27"/>
  <c r="D142" i="27"/>
  <c r="E142" i="27"/>
  <c r="G142" i="27"/>
  <c r="H142" i="27"/>
  <c r="K142" i="27"/>
  <c r="L142" i="27"/>
  <c r="M142" i="27"/>
  <c r="D143" i="27"/>
  <c r="E143" i="27"/>
  <c r="G143" i="27"/>
  <c r="H143" i="27"/>
  <c r="K143" i="27"/>
  <c r="L143" i="27"/>
  <c r="M143" i="27"/>
  <c r="D151" i="27"/>
  <c r="E151" i="27"/>
  <c r="G151" i="27"/>
  <c r="H151" i="27"/>
  <c r="K151" i="27"/>
  <c r="L151" i="27"/>
  <c r="M151" i="27"/>
  <c r="D169" i="27"/>
  <c r="E169" i="27"/>
  <c r="G169" i="27"/>
  <c r="H169" i="27"/>
  <c r="K169" i="27"/>
  <c r="L169" i="27"/>
  <c r="M169" i="27"/>
  <c r="D172" i="27"/>
  <c r="E172" i="27"/>
  <c r="G172" i="27"/>
  <c r="H172" i="27"/>
  <c r="K172" i="27"/>
  <c r="L172" i="27"/>
  <c r="M172" i="27"/>
  <c r="D177" i="27"/>
  <c r="E177" i="27"/>
  <c r="G177" i="27"/>
  <c r="H177" i="27"/>
  <c r="K177" i="27"/>
  <c r="L177" i="27"/>
  <c r="M177" i="27"/>
  <c r="D183" i="27"/>
  <c r="E183" i="27"/>
  <c r="G183" i="27"/>
  <c r="H183" i="27"/>
  <c r="K183" i="27"/>
  <c r="L183" i="27"/>
  <c r="M183" i="27"/>
  <c r="D191" i="27"/>
  <c r="E191" i="27"/>
  <c r="G191" i="27"/>
  <c r="H191" i="27"/>
  <c r="K191" i="27"/>
  <c r="L191" i="27"/>
  <c r="M191" i="27"/>
  <c r="D192" i="27"/>
  <c r="E192" i="27"/>
  <c r="G192" i="27"/>
  <c r="H192" i="27"/>
  <c r="K192" i="27"/>
  <c r="L192" i="27"/>
  <c r="M192" i="27"/>
  <c r="D193" i="27"/>
  <c r="E193" i="27"/>
  <c r="G193" i="27"/>
  <c r="H193" i="27"/>
  <c r="K193" i="27"/>
  <c r="L193" i="27"/>
  <c r="M193" i="27"/>
  <c r="D194" i="27"/>
  <c r="E194" i="27"/>
  <c r="G194" i="27"/>
  <c r="H194" i="27"/>
  <c r="K194" i="27"/>
  <c r="L194" i="27"/>
  <c r="M194" i="27"/>
  <c r="D195" i="27"/>
  <c r="E195" i="27"/>
  <c r="G195" i="27"/>
  <c r="H195" i="27"/>
  <c r="K195" i="27"/>
  <c r="L195" i="27"/>
  <c r="M195" i="27"/>
  <c r="D196" i="27"/>
  <c r="E196" i="27"/>
  <c r="G196" i="27"/>
  <c r="H196" i="27"/>
  <c r="K196" i="27"/>
  <c r="L196" i="27"/>
  <c r="M196" i="27"/>
  <c r="D197" i="27"/>
  <c r="E197" i="27"/>
  <c r="G197" i="27"/>
  <c r="H197" i="27"/>
  <c r="K197" i="27"/>
  <c r="L197" i="27"/>
  <c r="M197" i="27"/>
  <c r="D198" i="27"/>
  <c r="E198" i="27"/>
  <c r="G198" i="27"/>
  <c r="H198" i="27"/>
  <c r="K198" i="27"/>
  <c r="L198" i="27"/>
  <c r="M198" i="27"/>
  <c r="D199" i="27"/>
  <c r="E199" i="27"/>
  <c r="G199" i="27"/>
  <c r="H199" i="27"/>
  <c r="K199" i="27"/>
  <c r="L199" i="27"/>
  <c r="M199" i="27"/>
  <c r="D200" i="27"/>
  <c r="E200" i="27"/>
  <c r="G200" i="27"/>
  <c r="H200" i="27"/>
  <c r="K200" i="27"/>
  <c r="L200" i="27"/>
  <c r="M200" i="27"/>
  <c r="D201" i="27"/>
  <c r="E201" i="27"/>
  <c r="G201" i="27"/>
  <c r="H201" i="27"/>
  <c r="K201" i="27"/>
  <c r="L201" i="27"/>
  <c r="M201" i="27"/>
  <c r="D202" i="27"/>
  <c r="E202" i="27"/>
  <c r="G202" i="27"/>
  <c r="H202" i="27"/>
  <c r="K202" i="27"/>
  <c r="L202" i="27"/>
  <c r="M202" i="27"/>
  <c r="D203" i="27"/>
  <c r="E203" i="27"/>
  <c r="G203" i="27"/>
  <c r="H203" i="27"/>
  <c r="K203" i="27"/>
  <c r="L203" i="27"/>
  <c r="M203" i="27"/>
  <c r="D204" i="27"/>
  <c r="E204" i="27"/>
  <c r="G204" i="27"/>
  <c r="H204" i="27"/>
  <c r="K204" i="27"/>
  <c r="L204" i="27"/>
  <c r="M204" i="27"/>
  <c r="D103" i="27"/>
  <c r="E103" i="27"/>
  <c r="G103" i="27"/>
  <c r="H103" i="27"/>
  <c r="K103" i="27"/>
  <c r="L103" i="27"/>
  <c r="M103" i="27"/>
  <c r="D66" i="27"/>
  <c r="E66" i="27"/>
  <c r="G66" i="27"/>
  <c r="H66" i="27"/>
  <c r="K66" i="27"/>
  <c r="L66" i="27"/>
  <c r="M66" i="27"/>
  <c r="D162" i="27"/>
  <c r="E162" i="27"/>
  <c r="G162" i="27"/>
  <c r="H162" i="27"/>
  <c r="K162" i="27"/>
  <c r="L162" i="27"/>
  <c r="M162" i="27"/>
  <c r="D47" i="27"/>
  <c r="E47" i="27"/>
  <c r="G47" i="27"/>
  <c r="H47" i="27"/>
  <c r="K47" i="27"/>
  <c r="L47" i="27"/>
  <c r="M47" i="27"/>
  <c r="D152" i="27"/>
  <c r="E152" i="27"/>
  <c r="G152" i="27"/>
  <c r="H152" i="27"/>
  <c r="K152" i="27"/>
  <c r="L152" i="27"/>
  <c r="M152" i="27"/>
  <c r="D105" i="27"/>
  <c r="E105" i="27"/>
  <c r="G105" i="27"/>
  <c r="H105" i="27"/>
  <c r="K105" i="27"/>
  <c r="L105" i="27"/>
  <c r="M105" i="27"/>
  <c r="D65" i="27"/>
  <c r="E65" i="27"/>
  <c r="G65" i="27"/>
  <c r="H65" i="27"/>
  <c r="K65" i="27"/>
  <c r="L65" i="27"/>
  <c r="M65" i="27"/>
  <c r="D88" i="27"/>
  <c r="E88" i="27"/>
  <c r="G88" i="27"/>
  <c r="H88" i="27"/>
  <c r="K88" i="27"/>
  <c r="L88" i="27"/>
  <c r="M88" i="27"/>
  <c r="D80" i="27"/>
  <c r="E80" i="27"/>
  <c r="G80" i="27"/>
  <c r="H80" i="27"/>
  <c r="K80" i="27"/>
  <c r="L80" i="27"/>
  <c r="M80" i="27"/>
  <c r="D160" i="27"/>
  <c r="E160" i="27"/>
  <c r="G160" i="27"/>
  <c r="H160" i="27"/>
  <c r="K160" i="27"/>
  <c r="L160" i="27"/>
  <c r="M160" i="27"/>
  <c r="D175" i="27"/>
  <c r="E175" i="27"/>
  <c r="G175" i="27"/>
  <c r="H175" i="27"/>
  <c r="K175" i="27"/>
  <c r="L175" i="27"/>
  <c r="M175" i="27"/>
  <c r="D77" i="27"/>
  <c r="E77" i="27"/>
  <c r="G77" i="27"/>
  <c r="H77" i="27"/>
  <c r="K77" i="27"/>
  <c r="L77" i="27"/>
  <c r="M77" i="27"/>
  <c r="D53" i="27"/>
  <c r="E53" i="27"/>
  <c r="G53" i="27"/>
  <c r="H53" i="27"/>
  <c r="K53" i="27"/>
  <c r="L53" i="27"/>
  <c r="M53" i="27"/>
  <c r="D176" i="27"/>
  <c r="E176" i="27"/>
  <c r="G176" i="27"/>
  <c r="H176" i="27"/>
  <c r="K176" i="27"/>
  <c r="L176" i="27"/>
  <c r="M176" i="27"/>
  <c r="D154" i="27"/>
  <c r="E154" i="27"/>
  <c r="G154" i="27"/>
  <c r="H154" i="27"/>
  <c r="K154" i="27"/>
  <c r="L154" i="27"/>
  <c r="M154" i="27"/>
  <c r="D136" i="27"/>
  <c r="E136" i="27"/>
  <c r="G136" i="27"/>
  <c r="H136" i="27"/>
  <c r="K136" i="27"/>
  <c r="L136" i="27"/>
  <c r="M136" i="27"/>
  <c r="D106" i="27"/>
  <c r="E106" i="27"/>
  <c r="G106" i="27"/>
  <c r="H106" i="27"/>
  <c r="K106" i="27"/>
  <c r="L106" i="27"/>
  <c r="M106" i="27"/>
  <c r="D132" i="27"/>
  <c r="E132" i="27"/>
  <c r="G132" i="27"/>
  <c r="H132" i="27"/>
  <c r="K132" i="27"/>
  <c r="L132" i="27"/>
  <c r="M132" i="27"/>
  <c r="D178" i="27"/>
  <c r="E178" i="27"/>
  <c r="G178" i="27"/>
  <c r="H178" i="27"/>
  <c r="K178" i="27"/>
  <c r="L178" i="27"/>
  <c r="M178" i="27"/>
  <c r="D20" i="27"/>
  <c r="E20" i="27"/>
  <c r="G20" i="27"/>
  <c r="H20" i="27"/>
  <c r="K20" i="27"/>
  <c r="L20" i="27"/>
  <c r="M20" i="27"/>
  <c r="D130" i="27"/>
  <c r="E130" i="27"/>
  <c r="G130" i="27"/>
  <c r="H130" i="27"/>
  <c r="K130" i="27"/>
  <c r="L130" i="27"/>
  <c r="M130" i="27"/>
  <c r="D25" i="27"/>
  <c r="E25" i="27"/>
  <c r="G25" i="27"/>
  <c r="H25" i="27"/>
  <c r="K25" i="27"/>
  <c r="L25" i="27"/>
  <c r="M25" i="27"/>
  <c r="D179" i="27"/>
  <c r="E179" i="27"/>
  <c r="G179" i="27"/>
  <c r="H179" i="27"/>
  <c r="K179" i="27"/>
  <c r="L179" i="27"/>
  <c r="M179" i="27"/>
  <c r="D62" i="27"/>
  <c r="E62" i="27"/>
  <c r="G62" i="27"/>
  <c r="H62" i="27"/>
  <c r="K62" i="27"/>
  <c r="L62" i="27"/>
  <c r="M62" i="27"/>
  <c r="D79" i="27"/>
  <c r="E79" i="27"/>
  <c r="G79" i="27"/>
  <c r="H79" i="27"/>
  <c r="K79" i="27"/>
  <c r="L79" i="27"/>
  <c r="M79" i="27"/>
  <c r="D58" i="27"/>
  <c r="E58" i="27"/>
  <c r="G58" i="27"/>
  <c r="H58" i="27"/>
  <c r="K58" i="27"/>
  <c r="L58" i="27"/>
  <c r="M58" i="27"/>
  <c r="D98" i="27"/>
  <c r="E98" i="27"/>
  <c r="G98" i="27"/>
  <c r="H98" i="27"/>
  <c r="K98" i="27"/>
  <c r="L98" i="27"/>
  <c r="M98" i="27"/>
  <c r="D10" i="27"/>
  <c r="E10" i="27"/>
  <c r="G10" i="27"/>
  <c r="H10" i="27"/>
  <c r="K10" i="27"/>
  <c r="L10" i="27"/>
  <c r="M10" i="27"/>
  <c r="D180" i="27"/>
  <c r="E180" i="27"/>
  <c r="G180" i="27"/>
  <c r="H180" i="27"/>
  <c r="K180" i="27"/>
  <c r="L180" i="27"/>
  <c r="M180" i="27"/>
  <c r="D145" i="27"/>
  <c r="E145" i="27"/>
  <c r="G145" i="27"/>
  <c r="H145" i="27"/>
  <c r="K145" i="27"/>
  <c r="L145" i="27"/>
  <c r="M145" i="27"/>
  <c r="D125" i="27"/>
  <c r="E125" i="27"/>
  <c r="G125" i="27"/>
  <c r="H125" i="27"/>
  <c r="K125" i="27"/>
  <c r="L125" i="27"/>
  <c r="M125" i="27"/>
  <c r="D27" i="27"/>
  <c r="E27" i="27"/>
  <c r="G27" i="27"/>
  <c r="H27" i="27"/>
  <c r="K27" i="27"/>
  <c r="L27" i="27"/>
  <c r="M27" i="27"/>
  <c r="D187" i="27"/>
  <c r="E187" i="27"/>
  <c r="G187" i="27"/>
  <c r="H187" i="27"/>
  <c r="K187" i="27"/>
  <c r="L187" i="27"/>
  <c r="M187" i="27"/>
  <c r="D185" i="27"/>
  <c r="E185" i="27"/>
  <c r="G185" i="27"/>
  <c r="H185" i="27"/>
  <c r="K185" i="27"/>
  <c r="L185" i="27"/>
  <c r="M185" i="27"/>
  <c r="D181" i="27"/>
  <c r="E181" i="27"/>
  <c r="G181" i="27"/>
  <c r="H181" i="27"/>
  <c r="K181" i="27"/>
  <c r="L181" i="27"/>
  <c r="M181" i="27"/>
  <c r="D108" i="27"/>
  <c r="E108" i="27"/>
  <c r="G108" i="27"/>
  <c r="H108" i="27"/>
  <c r="K108" i="27"/>
  <c r="L108" i="27"/>
  <c r="M108" i="27"/>
  <c r="D161" i="27"/>
  <c r="E161" i="27"/>
  <c r="G161" i="27"/>
  <c r="H161" i="27"/>
  <c r="K161" i="27"/>
  <c r="L161" i="27"/>
  <c r="M161" i="27"/>
  <c r="D189" i="27"/>
  <c r="E189" i="27"/>
  <c r="G189" i="27"/>
  <c r="H189" i="27"/>
  <c r="K189" i="27"/>
  <c r="L189" i="27"/>
  <c r="M189" i="27"/>
  <c r="D104" i="27"/>
  <c r="E104" i="27"/>
  <c r="G104" i="27"/>
  <c r="H104" i="27"/>
  <c r="K104" i="27"/>
  <c r="L104" i="27"/>
  <c r="M104" i="27"/>
  <c r="D84" i="27"/>
  <c r="E84" i="27"/>
  <c r="G84" i="27"/>
  <c r="H84" i="27"/>
  <c r="K84" i="27"/>
  <c r="L84" i="27"/>
  <c r="M84" i="27"/>
  <c r="D101" i="27"/>
  <c r="E101" i="27"/>
  <c r="G101" i="27"/>
  <c r="H101" i="27"/>
  <c r="K101" i="27"/>
  <c r="L101" i="27"/>
  <c r="M101" i="27"/>
  <c r="D2" i="27"/>
  <c r="E2" i="27"/>
  <c r="G2" i="27"/>
  <c r="H2" i="27"/>
  <c r="K2" i="27"/>
  <c r="L2" i="27"/>
  <c r="M2" i="27"/>
  <c r="D126" i="27"/>
  <c r="E126" i="27"/>
  <c r="G126" i="27"/>
  <c r="H126" i="27"/>
  <c r="K126" i="27"/>
  <c r="L126" i="27"/>
  <c r="M126" i="27"/>
  <c r="D121" i="27"/>
  <c r="E121" i="27"/>
  <c r="G121" i="27"/>
  <c r="H121" i="27"/>
  <c r="K121" i="27"/>
  <c r="L121" i="27"/>
  <c r="M121" i="27"/>
  <c r="D133" i="27"/>
  <c r="E133" i="27"/>
  <c r="G133" i="27"/>
  <c r="H133" i="27"/>
  <c r="K133" i="27"/>
  <c r="L133" i="27"/>
  <c r="M133" i="27"/>
  <c r="D156" i="27"/>
  <c r="E156" i="27"/>
  <c r="G156" i="27"/>
  <c r="H156" i="27"/>
  <c r="K156" i="27"/>
  <c r="L156" i="27"/>
  <c r="M156" i="27"/>
  <c r="D109" i="27"/>
  <c r="E109" i="27"/>
  <c r="G109" i="27"/>
  <c r="H109" i="27"/>
  <c r="K109" i="27"/>
  <c r="L109" i="27"/>
  <c r="M109" i="27"/>
  <c r="D158" i="27"/>
  <c r="E158" i="27"/>
  <c r="G158" i="27"/>
  <c r="H158" i="27"/>
  <c r="K158" i="27"/>
  <c r="L158" i="27"/>
  <c r="M158" i="27"/>
  <c r="D110" i="27"/>
  <c r="E110" i="27"/>
  <c r="G110" i="27"/>
  <c r="H110" i="27"/>
  <c r="K110" i="27"/>
  <c r="L110" i="27"/>
  <c r="M110" i="27"/>
  <c r="D182" i="27"/>
  <c r="E182" i="27"/>
  <c r="G182" i="27"/>
  <c r="H182" i="27"/>
  <c r="K182" i="27"/>
  <c r="L182" i="27"/>
  <c r="M182" i="27"/>
  <c r="D153" i="27"/>
  <c r="E153" i="27"/>
  <c r="G153" i="27"/>
  <c r="H153" i="27"/>
  <c r="K153" i="27"/>
  <c r="L153" i="27"/>
  <c r="M153" i="27"/>
  <c r="D93" i="27"/>
  <c r="E93" i="27"/>
  <c r="G93" i="27"/>
  <c r="H93" i="27"/>
  <c r="K93" i="27"/>
  <c r="L93" i="27"/>
  <c r="M93" i="27"/>
  <c r="D155" i="27"/>
  <c r="E155" i="27"/>
  <c r="G155" i="27"/>
  <c r="H155" i="27"/>
  <c r="K155" i="27"/>
  <c r="L155" i="27"/>
  <c r="M155" i="27"/>
  <c r="D113" i="27"/>
  <c r="E113" i="27"/>
  <c r="G113" i="27"/>
  <c r="H113" i="27"/>
  <c r="K113" i="27"/>
  <c r="L113" i="27"/>
  <c r="M113" i="27"/>
  <c r="D123" i="27"/>
  <c r="E123" i="27"/>
  <c r="G123" i="27"/>
  <c r="H123" i="27"/>
  <c r="K123" i="27"/>
  <c r="L123" i="27"/>
  <c r="M123" i="27"/>
  <c r="D148" i="27"/>
  <c r="E148" i="27"/>
  <c r="G148" i="27"/>
  <c r="H148" i="27"/>
  <c r="K148" i="27"/>
  <c r="L148" i="27"/>
  <c r="M148" i="27"/>
  <c r="D166" i="27"/>
  <c r="E166" i="27"/>
  <c r="G166" i="27"/>
  <c r="H166" i="27"/>
  <c r="K166" i="27"/>
  <c r="L166" i="27"/>
  <c r="M166" i="27"/>
  <c r="D168" i="27"/>
  <c r="E168" i="27"/>
  <c r="G168" i="27"/>
  <c r="H168" i="27"/>
  <c r="K168" i="27"/>
  <c r="L168" i="27"/>
  <c r="M168" i="27"/>
  <c r="D124" i="27"/>
  <c r="E124" i="27"/>
  <c r="G124" i="27"/>
  <c r="H124" i="27"/>
  <c r="K124" i="27"/>
  <c r="L124" i="27"/>
  <c r="M124" i="27"/>
  <c r="D188" i="27"/>
  <c r="E188" i="27"/>
  <c r="G188" i="27"/>
  <c r="H188" i="27"/>
  <c r="K188" i="27"/>
  <c r="L188" i="27"/>
  <c r="M188" i="27"/>
  <c r="D190" i="27"/>
  <c r="E190" i="27"/>
  <c r="G190" i="27"/>
  <c r="H190" i="27"/>
  <c r="K190" i="27"/>
  <c r="L190" i="27"/>
  <c r="M190" i="27"/>
  <c r="D114" i="27"/>
  <c r="E114" i="27"/>
  <c r="G114" i="27"/>
  <c r="H114" i="27"/>
  <c r="K114" i="27"/>
  <c r="L114" i="27"/>
  <c r="M114" i="27"/>
  <c r="D173" i="27"/>
  <c r="E173" i="27"/>
  <c r="G173" i="27"/>
  <c r="H173" i="27"/>
  <c r="K173" i="27"/>
  <c r="L173" i="27"/>
  <c r="M173" i="27"/>
  <c r="D117" i="27"/>
  <c r="E117" i="27"/>
  <c r="G117" i="27"/>
  <c r="H117" i="27"/>
  <c r="K117" i="27"/>
  <c r="L117" i="27"/>
  <c r="M117" i="27"/>
  <c r="D140" i="27"/>
  <c r="E140" i="27"/>
  <c r="G140" i="27"/>
  <c r="H140" i="27"/>
  <c r="K140" i="27"/>
  <c r="L140" i="27"/>
  <c r="M140" i="27"/>
  <c r="D92" i="27"/>
  <c r="E92" i="27"/>
  <c r="G92" i="27"/>
  <c r="H92" i="27"/>
  <c r="K92" i="27"/>
  <c r="L92" i="27"/>
  <c r="M92" i="27"/>
  <c r="D170" i="27"/>
  <c r="E170" i="27"/>
  <c r="G170" i="27"/>
  <c r="H170" i="27"/>
  <c r="K170" i="27"/>
  <c r="L170" i="27"/>
  <c r="M170" i="27"/>
  <c r="D146" i="27"/>
  <c r="E146" i="27"/>
  <c r="G146" i="27"/>
  <c r="H146" i="27"/>
  <c r="K146" i="27"/>
  <c r="L146" i="27"/>
  <c r="M146" i="27"/>
  <c r="D373" i="27"/>
  <c r="E373" i="27"/>
  <c r="G373" i="27"/>
  <c r="H373" i="27"/>
  <c r="K373" i="27"/>
  <c r="L373" i="27"/>
  <c r="M373" i="27"/>
  <c r="D93" i="22"/>
  <c r="E93" i="22"/>
  <c r="F93" i="22"/>
  <c r="G93" i="22"/>
  <c r="H93" i="22"/>
  <c r="K93" i="22"/>
  <c r="L93" i="22"/>
  <c r="M93" i="22"/>
  <c r="D50" i="22"/>
  <c r="E50" i="22"/>
  <c r="F50" i="22"/>
  <c r="G50" i="22"/>
  <c r="H50" i="22"/>
  <c r="K50" i="22"/>
  <c r="L50" i="22"/>
  <c r="M50" i="22"/>
  <c r="D153" i="22"/>
  <c r="E153" i="22"/>
  <c r="F153" i="22"/>
  <c r="G153" i="22"/>
  <c r="H153" i="22"/>
  <c r="K153" i="22"/>
  <c r="L153" i="22"/>
  <c r="M153" i="22"/>
  <c r="D36" i="22"/>
  <c r="E36" i="22"/>
  <c r="F36" i="22"/>
  <c r="G36" i="22"/>
  <c r="H36" i="22"/>
  <c r="K36" i="22"/>
  <c r="L36" i="22"/>
  <c r="M36" i="22"/>
  <c r="D129" i="22"/>
  <c r="E129" i="22"/>
  <c r="F129" i="22"/>
  <c r="G129" i="22"/>
  <c r="H129" i="22"/>
  <c r="K129" i="22"/>
  <c r="L129" i="22"/>
  <c r="M129" i="22"/>
  <c r="D73" i="22"/>
  <c r="E73" i="22"/>
  <c r="F73" i="22"/>
  <c r="G73" i="22"/>
  <c r="H73" i="22"/>
  <c r="K73" i="22"/>
  <c r="L73" i="22"/>
  <c r="M73" i="22"/>
  <c r="D54" i="22"/>
  <c r="E54" i="22"/>
  <c r="F54" i="22"/>
  <c r="G54" i="22"/>
  <c r="H54" i="22"/>
  <c r="K54" i="22"/>
  <c r="L54" i="22"/>
  <c r="M54" i="22"/>
  <c r="D80" i="22"/>
  <c r="E80" i="22"/>
  <c r="F80" i="22"/>
  <c r="G80" i="22"/>
  <c r="H80" i="22"/>
  <c r="K80" i="22"/>
  <c r="L80" i="22"/>
  <c r="M80" i="22"/>
  <c r="D33" i="22"/>
  <c r="E33" i="22"/>
  <c r="F33" i="22"/>
  <c r="G33" i="22"/>
  <c r="H33" i="22"/>
  <c r="K33" i="22"/>
  <c r="L33" i="22"/>
  <c r="M33" i="22"/>
  <c r="D164" i="22"/>
  <c r="E164" i="22"/>
  <c r="F164" i="22"/>
  <c r="G164" i="22"/>
  <c r="H164" i="22"/>
  <c r="K164" i="22"/>
  <c r="L164" i="22"/>
  <c r="M164" i="22"/>
  <c r="D172" i="22"/>
  <c r="E172" i="22"/>
  <c r="F172" i="22"/>
  <c r="G172" i="22"/>
  <c r="H172" i="22"/>
  <c r="K172" i="22"/>
  <c r="L172" i="22"/>
  <c r="M172" i="22"/>
  <c r="D81" i="22"/>
  <c r="E81" i="22"/>
  <c r="F81" i="22"/>
  <c r="G81" i="22"/>
  <c r="H81" i="22"/>
  <c r="K81" i="22"/>
  <c r="L81" i="22"/>
  <c r="M81" i="22"/>
  <c r="D6" i="22"/>
  <c r="E6" i="22"/>
  <c r="F6" i="22"/>
  <c r="G6" i="22"/>
  <c r="H6" i="22"/>
  <c r="K6" i="22"/>
  <c r="L6" i="22"/>
  <c r="M6" i="22"/>
  <c r="D161" i="22"/>
  <c r="E161" i="22"/>
  <c r="F161" i="22"/>
  <c r="G161" i="22"/>
  <c r="H161" i="22"/>
  <c r="K161" i="22"/>
  <c r="L161" i="22"/>
  <c r="M161" i="22"/>
  <c r="D132" i="22"/>
  <c r="E132" i="22"/>
  <c r="F132" i="22"/>
  <c r="G132" i="22"/>
  <c r="H132" i="22"/>
  <c r="K132" i="22"/>
  <c r="L132" i="22"/>
  <c r="M132" i="22"/>
  <c r="D130" i="22"/>
  <c r="E130" i="22"/>
  <c r="F130" i="22"/>
  <c r="G130" i="22"/>
  <c r="H130" i="22"/>
  <c r="K130" i="22"/>
  <c r="L130" i="22"/>
  <c r="M130" i="22"/>
  <c r="D99" i="22"/>
  <c r="E99" i="22"/>
  <c r="F99" i="22"/>
  <c r="G99" i="22"/>
  <c r="H99" i="22"/>
  <c r="K99" i="22"/>
  <c r="L99" i="22"/>
  <c r="M99" i="22"/>
  <c r="D121" i="22"/>
  <c r="E121" i="22"/>
  <c r="F121" i="22"/>
  <c r="G121" i="22"/>
  <c r="H121" i="22"/>
  <c r="K121" i="22"/>
  <c r="L121" i="22"/>
  <c r="M121" i="22"/>
  <c r="D127" i="22"/>
  <c r="E127" i="22"/>
  <c r="F127" i="22"/>
  <c r="G127" i="22"/>
  <c r="H127" i="22"/>
  <c r="K127" i="22"/>
  <c r="L127" i="22"/>
  <c r="M127" i="22"/>
  <c r="D24" i="22"/>
  <c r="E24" i="22"/>
  <c r="F24" i="22"/>
  <c r="G24" i="22"/>
  <c r="H24" i="22"/>
  <c r="K24" i="22"/>
  <c r="L24" i="22"/>
  <c r="M24" i="22"/>
  <c r="D148" i="22"/>
  <c r="E148" i="22"/>
  <c r="F148" i="22"/>
  <c r="G148" i="22"/>
  <c r="H148" i="22"/>
  <c r="K148" i="22"/>
  <c r="L148" i="22"/>
  <c r="M148" i="22"/>
  <c r="D29" i="22"/>
  <c r="E29" i="22"/>
  <c r="F29" i="22"/>
  <c r="G29" i="22"/>
  <c r="H29" i="22"/>
  <c r="K29" i="22"/>
  <c r="L29" i="22"/>
  <c r="M29" i="22"/>
  <c r="D165" i="22"/>
  <c r="E165" i="22"/>
  <c r="F165" i="22"/>
  <c r="G165" i="22"/>
  <c r="H165" i="22"/>
  <c r="K165" i="22"/>
  <c r="L165" i="22"/>
  <c r="M165" i="22"/>
  <c r="D27" i="22"/>
  <c r="E27" i="22"/>
  <c r="F27" i="22"/>
  <c r="G27" i="22"/>
  <c r="H27" i="22"/>
  <c r="K27" i="22"/>
  <c r="L27" i="22"/>
  <c r="M27" i="22"/>
  <c r="D63" i="22"/>
  <c r="E63" i="22"/>
  <c r="F63" i="22"/>
  <c r="G63" i="22"/>
  <c r="H63" i="22"/>
  <c r="K63" i="22"/>
  <c r="L63" i="22"/>
  <c r="M63" i="22"/>
  <c r="D34" i="22"/>
  <c r="E34" i="22"/>
  <c r="F34" i="22"/>
  <c r="G34" i="22"/>
  <c r="H34" i="22"/>
  <c r="K34" i="22"/>
  <c r="L34" i="22"/>
  <c r="M34" i="22"/>
  <c r="D84" i="22"/>
  <c r="E84" i="22"/>
  <c r="F84" i="22"/>
  <c r="G84" i="22"/>
  <c r="H84" i="22"/>
  <c r="K84" i="22"/>
  <c r="L84" i="22"/>
  <c r="M84" i="22"/>
  <c r="D175" i="22"/>
  <c r="E175" i="22"/>
  <c r="F175" i="22"/>
  <c r="G175" i="22"/>
  <c r="H175" i="22"/>
  <c r="K175" i="22"/>
  <c r="L175" i="22"/>
  <c r="M175" i="22"/>
  <c r="D149" i="22"/>
  <c r="E149" i="22"/>
  <c r="F149" i="22"/>
  <c r="G149" i="22"/>
  <c r="H149" i="22"/>
  <c r="K149" i="22"/>
  <c r="L149" i="22"/>
  <c r="M149" i="22"/>
  <c r="D183" i="22"/>
  <c r="E183" i="22"/>
  <c r="F183" i="22"/>
  <c r="G183" i="22"/>
  <c r="H183" i="22"/>
  <c r="K183" i="22"/>
  <c r="L183" i="22"/>
  <c r="M183" i="22"/>
  <c r="D117" i="22"/>
  <c r="E117" i="22"/>
  <c r="F117" i="22"/>
  <c r="G117" i="22"/>
  <c r="H117" i="22"/>
  <c r="K117" i="22"/>
  <c r="L117" i="22"/>
  <c r="M117" i="22"/>
  <c r="D35" i="22"/>
  <c r="E35" i="22"/>
  <c r="F35" i="22"/>
  <c r="G35" i="22"/>
  <c r="H35" i="22"/>
  <c r="K35" i="22"/>
  <c r="L35" i="22"/>
  <c r="M35" i="22"/>
  <c r="D162" i="22"/>
  <c r="E162" i="22"/>
  <c r="F162" i="22"/>
  <c r="G162" i="22"/>
  <c r="H162" i="22"/>
  <c r="K162" i="22"/>
  <c r="L162" i="22"/>
  <c r="M162" i="22"/>
  <c r="D166" i="22"/>
  <c r="E166" i="22"/>
  <c r="F166" i="22"/>
  <c r="G166" i="22"/>
  <c r="H166" i="22"/>
  <c r="K166" i="22"/>
  <c r="L166" i="22"/>
  <c r="M166" i="22"/>
  <c r="D133" i="22"/>
  <c r="E133" i="22"/>
  <c r="F133" i="22"/>
  <c r="G133" i="22"/>
  <c r="H133" i="22"/>
  <c r="K133" i="22"/>
  <c r="L133" i="22"/>
  <c r="M133" i="22"/>
  <c r="D112" i="22"/>
  <c r="E112" i="22"/>
  <c r="F112" i="22"/>
  <c r="G112" i="22"/>
  <c r="H112" i="22"/>
  <c r="K112" i="22"/>
  <c r="L112" i="22"/>
  <c r="M112" i="22"/>
  <c r="D177" i="22"/>
  <c r="E177" i="22"/>
  <c r="F177" i="22"/>
  <c r="G177" i="22"/>
  <c r="H177" i="22"/>
  <c r="K177" i="22"/>
  <c r="L177" i="22"/>
  <c r="M177" i="22"/>
  <c r="D134" i="22"/>
  <c r="E134" i="22"/>
  <c r="F134" i="22"/>
  <c r="G134" i="22"/>
  <c r="H134" i="22"/>
  <c r="K134" i="22"/>
  <c r="L134" i="22"/>
  <c r="M134" i="22"/>
  <c r="D173" i="22"/>
  <c r="E173" i="22"/>
  <c r="F173" i="22"/>
  <c r="G173" i="22"/>
  <c r="H173" i="22"/>
  <c r="K173" i="22"/>
  <c r="L173" i="22"/>
  <c r="M173" i="22"/>
  <c r="D115" i="22"/>
  <c r="E115" i="22"/>
  <c r="F115" i="22"/>
  <c r="G115" i="22"/>
  <c r="H115" i="22"/>
  <c r="K115" i="22"/>
  <c r="L115" i="22"/>
  <c r="M115" i="22"/>
  <c r="D51" i="22"/>
  <c r="E51" i="22"/>
  <c r="F51" i="22"/>
  <c r="G51" i="22"/>
  <c r="H51" i="22"/>
  <c r="K51" i="22"/>
  <c r="L51" i="22"/>
  <c r="M51" i="22"/>
  <c r="D105" i="22"/>
  <c r="E105" i="22"/>
  <c r="F105" i="22"/>
  <c r="G105" i="22"/>
  <c r="H105" i="22"/>
  <c r="K105" i="22"/>
  <c r="L105" i="22"/>
  <c r="M105" i="22"/>
  <c r="D181" i="22"/>
  <c r="E181" i="22"/>
  <c r="F181" i="22"/>
  <c r="G181" i="22"/>
  <c r="H181" i="22"/>
  <c r="K181" i="22"/>
  <c r="L181" i="22"/>
  <c r="M181" i="22"/>
  <c r="D2" i="22"/>
  <c r="E2" i="22"/>
  <c r="F2" i="22"/>
  <c r="G2" i="22"/>
  <c r="H2" i="22"/>
  <c r="K2" i="22"/>
  <c r="L2" i="22"/>
  <c r="M2" i="22"/>
  <c r="D154" i="22"/>
  <c r="E154" i="22"/>
  <c r="F154" i="22"/>
  <c r="G154" i="22"/>
  <c r="H154" i="22"/>
  <c r="K154" i="22"/>
  <c r="L154" i="22"/>
  <c r="M154" i="22"/>
  <c r="D184" i="22"/>
  <c r="E184" i="22"/>
  <c r="F184" i="22"/>
  <c r="G184" i="22"/>
  <c r="H184" i="22"/>
  <c r="K184" i="22"/>
  <c r="L184" i="22"/>
  <c r="M184" i="22"/>
  <c r="D155" i="22"/>
  <c r="E155" i="22"/>
  <c r="F155" i="22"/>
  <c r="G155" i="22"/>
  <c r="H155" i="22"/>
  <c r="K155" i="22"/>
  <c r="L155" i="22"/>
  <c r="M155" i="22"/>
  <c r="D156" i="22"/>
  <c r="E156" i="22"/>
  <c r="F156" i="22"/>
  <c r="G156" i="22"/>
  <c r="H156" i="22"/>
  <c r="K156" i="22"/>
  <c r="L156" i="22"/>
  <c r="M156" i="22"/>
  <c r="D106" i="22"/>
  <c r="E106" i="22"/>
  <c r="F106" i="22"/>
  <c r="G106" i="22"/>
  <c r="H106" i="22"/>
  <c r="K106" i="22"/>
  <c r="L106" i="22"/>
  <c r="M106" i="22"/>
  <c r="D163" i="22"/>
  <c r="E163" i="22"/>
  <c r="F163" i="22"/>
  <c r="G163" i="22"/>
  <c r="H163" i="22"/>
  <c r="K163" i="22"/>
  <c r="L163" i="22"/>
  <c r="M163" i="22"/>
  <c r="D108" i="22"/>
  <c r="E108" i="22"/>
  <c r="F108" i="22"/>
  <c r="G108" i="22"/>
  <c r="H108" i="22"/>
  <c r="K108" i="22"/>
  <c r="L108" i="22"/>
  <c r="M108" i="22"/>
  <c r="D174" i="22"/>
  <c r="E174" i="22"/>
  <c r="F174" i="22"/>
  <c r="G174" i="22"/>
  <c r="H174" i="22"/>
  <c r="K174" i="22"/>
  <c r="L174" i="22"/>
  <c r="M174" i="22"/>
  <c r="D150" i="22"/>
  <c r="E150" i="22"/>
  <c r="F150" i="22"/>
  <c r="G150" i="22"/>
  <c r="H150" i="22"/>
  <c r="K150" i="22"/>
  <c r="L150" i="22"/>
  <c r="M150" i="22"/>
  <c r="D91" i="22"/>
  <c r="E91" i="22"/>
  <c r="F91" i="22"/>
  <c r="G91" i="22"/>
  <c r="H91" i="22"/>
  <c r="K91" i="22"/>
  <c r="L91" i="22"/>
  <c r="M91" i="22"/>
  <c r="D124" i="22"/>
  <c r="E124" i="22"/>
  <c r="F124" i="22"/>
  <c r="G124" i="22"/>
  <c r="H124" i="22"/>
  <c r="K124" i="22"/>
  <c r="L124" i="22"/>
  <c r="M124" i="22"/>
  <c r="D179" i="22"/>
  <c r="E179" i="22"/>
  <c r="F179" i="22"/>
  <c r="G179" i="22"/>
  <c r="H179" i="22"/>
  <c r="K179" i="22"/>
  <c r="L179" i="22"/>
  <c r="M179" i="22"/>
  <c r="D176" i="22"/>
  <c r="E176" i="22"/>
  <c r="F176" i="22"/>
  <c r="G176" i="22"/>
  <c r="H176" i="22"/>
  <c r="K176" i="22"/>
  <c r="L176" i="22"/>
  <c r="M176" i="22"/>
  <c r="D182" i="22"/>
  <c r="E182" i="22"/>
  <c r="F182" i="22"/>
  <c r="G182" i="22"/>
  <c r="H182" i="22"/>
  <c r="K182" i="22"/>
  <c r="L182" i="22"/>
  <c r="M182" i="22"/>
  <c r="D135" i="22"/>
  <c r="E135" i="22"/>
  <c r="F135" i="22"/>
  <c r="G135" i="22"/>
  <c r="H135" i="22"/>
  <c r="K135" i="22"/>
  <c r="L135" i="22"/>
  <c r="M135" i="22"/>
  <c r="D116" i="22"/>
  <c r="E116" i="22"/>
  <c r="F116" i="22"/>
  <c r="G116" i="22"/>
  <c r="H116" i="22"/>
  <c r="K116" i="22"/>
  <c r="L116" i="22"/>
  <c r="M116" i="22"/>
  <c r="D136" i="22"/>
  <c r="E136" i="22"/>
  <c r="F136" i="22"/>
  <c r="G136" i="22"/>
  <c r="H136" i="22"/>
  <c r="K136" i="22"/>
  <c r="L136" i="22"/>
  <c r="M136" i="22"/>
  <c r="D167" i="22"/>
  <c r="E167" i="22"/>
  <c r="F167" i="22"/>
  <c r="G167" i="22"/>
  <c r="H167" i="22"/>
  <c r="K167" i="22"/>
  <c r="L167" i="22"/>
  <c r="M167" i="22"/>
  <c r="D168" i="22"/>
  <c r="E168" i="22"/>
  <c r="F168" i="22"/>
  <c r="G168" i="22"/>
  <c r="H168" i="22"/>
  <c r="K168" i="22"/>
  <c r="L168" i="22"/>
  <c r="M168" i="22"/>
  <c r="D110" i="22"/>
  <c r="E110" i="22"/>
  <c r="F110" i="22"/>
  <c r="G110" i="22"/>
  <c r="H110" i="22"/>
  <c r="K110" i="22"/>
  <c r="L110" i="22"/>
  <c r="M110" i="22"/>
  <c r="D157" i="22"/>
  <c r="E157" i="22"/>
  <c r="F157" i="22"/>
  <c r="G157" i="22"/>
  <c r="H157" i="22"/>
  <c r="K157" i="22"/>
  <c r="L157" i="22"/>
  <c r="M157" i="22"/>
  <c r="D114" i="22"/>
  <c r="E114" i="22"/>
  <c r="F114" i="22"/>
  <c r="G114" i="22"/>
  <c r="H114" i="22"/>
  <c r="K114" i="22"/>
  <c r="L114" i="22"/>
  <c r="M114" i="22"/>
  <c r="D160" i="22"/>
  <c r="E160" i="22"/>
  <c r="F160" i="22"/>
  <c r="G160" i="22"/>
  <c r="H160" i="22"/>
  <c r="K160" i="22"/>
  <c r="L160" i="22"/>
  <c r="M160" i="22"/>
  <c r="D158" i="22"/>
  <c r="E158" i="22"/>
  <c r="F158" i="22"/>
  <c r="G158" i="22"/>
  <c r="H158" i="22"/>
  <c r="K158" i="22"/>
  <c r="L158" i="22"/>
  <c r="M158" i="22"/>
  <c r="D137" i="22"/>
  <c r="E137" i="22"/>
  <c r="F137" i="22"/>
  <c r="G137" i="22"/>
  <c r="H137" i="22"/>
  <c r="K137" i="22"/>
  <c r="L137" i="22"/>
  <c r="M137" i="22"/>
  <c r="D92" i="22"/>
  <c r="E92" i="22"/>
  <c r="F92" i="22"/>
  <c r="G92" i="22"/>
  <c r="H92" i="22"/>
  <c r="K92" i="22"/>
  <c r="L92" i="22"/>
  <c r="M92" i="22"/>
  <c r="D170" i="22"/>
  <c r="E170" i="22"/>
  <c r="F170" i="22"/>
  <c r="G170" i="22"/>
  <c r="H170" i="22"/>
  <c r="K170" i="22"/>
  <c r="L170" i="22"/>
  <c r="M170" i="22"/>
  <c r="D138" i="22"/>
  <c r="E138" i="22"/>
  <c r="F138" i="22"/>
  <c r="G138" i="22"/>
  <c r="H138" i="22"/>
  <c r="K138" i="22"/>
  <c r="L138" i="22"/>
  <c r="M138" i="22"/>
  <c r="D388" i="22"/>
  <c r="E388" i="22"/>
  <c r="F388" i="22"/>
  <c r="G388" i="22"/>
  <c r="H388" i="22"/>
  <c r="K388" i="22"/>
  <c r="L388" i="22"/>
  <c r="M388" i="22"/>
  <c r="D98" i="21"/>
  <c r="E98" i="21"/>
  <c r="F98" i="21"/>
  <c r="G98" i="21"/>
  <c r="H98" i="21"/>
  <c r="K98" i="21"/>
  <c r="L98" i="21"/>
  <c r="M98" i="21"/>
  <c r="D71" i="21"/>
  <c r="E71" i="21"/>
  <c r="F71" i="21"/>
  <c r="G71" i="21"/>
  <c r="H71" i="21"/>
  <c r="K71" i="21"/>
  <c r="L71" i="21"/>
  <c r="M71" i="21"/>
  <c r="D141" i="21"/>
  <c r="E141" i="21"/>
  <c r="F141" i="21"/>
  <c r="G141" i="21"/>
  <c r="H141" i="21"/>
  <c r="K141" i="21"/>
  <c r="L141" i="21"/>
  <c r="M141" i="21"/>
  <c r="D49" i="21"/>
  <c r="E49" i="21"/>
  <c r="F49" i="21"/>
  <c r="G49" i="21"/>
  <c r="H49" i="21"/>
  <c r="K49" i="21"/>
  <c r="L49" i="21"/>
  <c r="M49" i="21"/>
  <c r="D147" i="21"/>
  <c r="E147" i="21"/>
  <c r="F147" i="21"/>
  <c r="G147" i="21"/>
  <c r="H147" i="21"/>
  <c r="K147" i="21"/>
  <c r="L147" i="21"/>
  <c r="M147" i="21"/>
  <c r="D111" i="21"/>
  <c r="E111" i="21"/>
  <c r="F111" i="21"/>
  <c r="G111" i="21"/>
  <c r="H111" i="21"/>
  <c r="K111" i="21"/>
  <c r="L111" i="21"/>
  <c r="M111" i="21"/>
  <c r="D84" i="21"/>
  <c r="E84" i="21"/>
  <c r="F84" i="21"/>
  <c r="G84" i="21"/>
  <c r="H84" i="21"/>
  <c r="K84" i="21"/>
  <c r="L84" i="21"/>
  <c r="M84" i="21"/>
  <c r="D75" i="21"/>
  <c r="E75" i="21"/>
  <c r="F75" i="21"/>
  <c r="G75" i="21"/>
  <c r="H75" i="21"/>
  <c r="K75" i="21"/>
  <c r="L75" i="21"/>
  <c r="M75" i="21"/>
  <c r="D86" i="21"/>
  <c r="E86" i="21"/>
  <c r="F86" i="21"/>
  <c r="G86" i="21"/>
  <c r="H86" i="21"/>
  <c r="K86" i="21"/>
  <c r="L86" i="21"/>
  <c r="M86" i="21"/>
  <c r="D164" i="21"/>
  <c r="E164" i="21"/>
  <c r="F164" i="21"/>
  <c r="G164" i="21"/>
  <c r="H164" i="21"/>
  <c r="K164" i="21"/>
  <c r="L164" i="21"/>
  <c r="M164" i="21"/>
  <c r="D148" i="21"/>
  <c r="E148" i="21"/>
  <c r="F148" i="21"/>
  <c r="G148" i="21"/>
  <c r="H148" i="21"/>
  <c r="K148" i="21"/>
  <c r="L148" i="21"/>
  <c r="M148" i="21"/>
  <c r="D77" i="21"/>
  <c r="E77" i="21"/>
  <c r="F77" i="21"/>
  <c r="G77" i="21"/>
  <c r="H77" i="21"/>
  <c r="K77" i="21"/>
  <c r="L77" i="21"/>
  <c r="M77" i="21"/>
  <c r="D60" i="21"/>
  <c r="E60" i="21"/>
  <c r="F60" i="21"/>
  <c r="G60" i="21"/>
  <c r="H60" i="21"/>
  <c r="K60" i="21"/>
  <c r="L60" i="21"/>
  <c r="M60" i="21"/>
  <c r="D170" i="21"/>
  <c r="E170" i="21"/>
  <c r="F170" i="21"/>
  <c r="G170" i="21"/>
  <c r="H170" i="21"/>
  <c r="K170" i="21"/>
  <c r="L170" i="21"/>
  <c r="M170" i="21"/>
  <c r="D156" i="21"/>
  <c r="E156" i="21"/>
  <c r="F156" i="21"/>
  <c r="G156" i="21"/>
  <c r="H156" i="21"/>
  <c r="K156" i="21"/>
  <c r="L156" i="21"/>
  <c r="M156" i="21"/>
  <c r="D127" i="21"/>
  <c r="E127" i="21"/>
  <c r="F127" i="21"/>
  <c r="G127" i="21"/>
  <c r="H127" i="21"/>
  <c r="K127" i="21"/>
  <c r="L127" i="21"/>
  <c r="M127" i="21"/>
  <c r="D106" i="21"/>
  <c r="E106" i="21"/>
  <c r="F106" i="21"/>
  <c r="G106" i="21"/>
  <c r="H106" i="21"/>
  <c r="K106" i="21"/>
  <c r="L106" i="21"/>
  <c r="M106" i="21"/>
  <c r="D119" i="21"/>
  <c r="E119" i="21"/>
  <c r="F119" i="21"/>
  <c r="G119" i="21"/>
  <c r="H119" i="21"/>
  <c r="K119" i="21"/>
  <c r="L119" i="21"/>
  <c r="M119" i="21"/>
  <c r="D165" i="21"/>
  <c r="E165" i="21"/>
  <c r="F165" i="21"/>
  <c r="G165" i="21"/>
  <c r="H165" i="21"/>
  <c r="K165" i="21"/>
  <c r="L165" i="21"/>
  <c r="M165" i="21"/>
  <c r="D11" i="21"/>
  <c r="E11" i="21"/>
  <c r="F11" i="21"/>
  <c r="G11" i="21"/>
  <c r="H11" i="21"/>
  <c r="K11" i="21"/>
  <c r="L11" i="21"/>
  <c r="M11" i="21"/>
  <c r="D118" i="21"/>
  <c r="E118" i="21"/>
  <c r="F118" i="21"/>
  <c r="G118" i="21"/>
  <c r="H118" i="21"/>
  <c r="K118" i="21"/>
  <c r="L118" i="21"/>
  <c r="M118" i="21"/>
  <c r="D52" i="21"/>
  <c r="E52" i="21"/>
  <c r="F52" i="21"/>
  <c r="G52" i="21"/>
  <c r="H52" i="21"/>
  <c r="K52" i="21"/>
  <c r="L52" i="21"/>
  <c r="M52" i="21"/>
  <c r="D149" i="21"/>
  <c r="E149" i="21"/>
  <c r="F149" i="21"/>
  <c r="G149" i="21"/>
  <c r="H149" i="21"/>
  <c r="K149" i="21"/>
  <c r="L149" i="21"/>
  <c r="M149" i="21"/>
  <c r="D76" i="21"/>
  <c r="E76" i="21"/>
  <c r="F76" i="21"/>
  <c r="G76" i="21"/>
  <c r="H76" i="21"/>
  <c r="K76" i="21"/>
  <c r="L76" i="21"/>
  <c r="M76" i="21"/>
  <c r="D82" i="21"/>
  <c r="E82" i="21"/>
  <c r="F82" i="21"/>
  <c r="G82" i="21"/>
  <c r="H82" i="21"/>
  <c r="K82" i="21"/>
  <c r="L82" i="21"/>
  <c r="M82" i="21"/>
  <c r="D58" i="21"/>
  <c r="E58" i="21"/>
  <c r="F58" i="21"/>
  <c r="G58" i="21"/>
  <c r="H58" i="21"/>
  <c r="K58" i="21"/>
  <c r="L58" i="21"/>
  <c r="M58" i="21"/>
  <c r="D101" i="21"/>
  <c r="E101" i="21"/>
  <c r="F101" i="21"/>
  <c r="G101" i="21"/>
  <c r="H101" i="21"/>
  <c r="K101" i="21"/>
  <c r="L101" i="21"/>
  <c r="M101" i="21"/>
  <c r="D157" i="21"/>
  <c r="E157" i="21"/>
  <c r="F157" i="21"/>
  <c r="G157" i="21"/>
  <c r="H157" i="21"/>
  <c r="K157" i="21"/>
  <c r="L157" i="21"/>
  <c r="M157" i="21"/>
  <c r="D171" i="21"/>
  <c r="E171" i="21"/>
  <c r="F171" i="21"/>
  <c r="G171" i="21"/>
  <c r="H171" i="21"/>
  <c r="K171" i="21"/>
  <c r="L171" i="21"/>
  <c r="M171" i="21"/>
  <c r="D184" i="21"/>
  <c r="E184" i="21"/>
  <c r="F184" i="21"/>
  <c r="G184" i="21"/>
  <c r="H184" i="21"/>
  <c r="K184" i="21"/>
  <c r="L184" i="21"/>
  <c r="M184" i="21"/>
  <c r="D131" i="21"/>
  <c r="E131" i="21"/>
  <c r="F131" i="21"/>
  <c r="G131" i="21"/>
  <c r="H131" i="21"/>
  <c r="K131" i="21"/>
  <c r="L131" i="21"/>
  <c r="M131" i="21"/>
  <c r="D40" i="21"/>
  <c r="E40" i="21"/>
  <c r="F40" i="21"/>
  <c r="G40" i="21"/>
  <c r="H40" i="21"/>
  <c r="K40" i="21"/>
  <c r="L40" i="21"/>
  <c r="M40" i="21"/>
  <c r="D172" i="21"/>
  <c r="E172" i="21"/>
  <c r="F172" i="21"/>
  <c r="G172" i="21"/>
  <c r="H172" i="21"/>
  <c r="K172" i="21"/>
  <c r="L172" i="21"/>
  <c r="M172" i="21"/>
  <c r="D173" i="21"/>
  <c r="E173" i="21"/>
  <c r="F173" i="21"/>
  <c r="G173" i="21"/>
  <c r="H173" i="21"/>
  <c r="K173" i="21"/>
  <c r="L173" i="21"/>
  <c r="M173" i="21"/>
  <c r="D175" i="21"/>
  <c r="E175" i="21"/>
  <c r="F175" i="21"/>
  <c r="G175" i="21"/>
  <c r="H175" i="21"/>
  <c r="K175" i="21"/>
  <c r="L175" i="21"/>
  <c r="M175" i="21"/>
  <c r="D109" i="21"/>
  <c r="E109" i="21"/>
  <c r="F109" i="21"/>
  <c r="G109" i="21"/>
  <c r="H109" i="21"/>
  <c r="K109" i="21"/>
  <c r="L109" i="21"/>
  <c r="M109" i="21"/>
  <c r="D182" i="21"/>
  <c r="E182" i="21"/>
  <c r="F182" i="21"/>
  <c r="G182" i="21"/>
  <c r="H182" i="21"/>
  <c r="K182" i="21"/>
  <c r="L182" i="21"/>
  <c r="M182" i="21"/>
  <c r="D166" i="21"/>
  <c r="E166" i="21"/>
  <c r="F166" i="21"/>
  <c r="G166" i="21"/>
  <c r="H166" i="21"/>
  <c r="K166" i="21"/>
  <c r="L166" i="21"/>
  <c r="M166" i="21"/>
  <c r="D167" i="21"/>
  <c r="E167" i="21"/>
  <c r="F167" i="21"/>
  <c r="G167" i="21"/>
  <c r="H167" i="21"/>
  <c r="K167" i="21"/>
  <c r="L167" i="21"/>
  <c r="M167" i="21"/>
  <c r="D100" i="21"/>
  <c r="E100" i="21"/>
  <c r="F100" i="21"/>
  <c r="G100" i="21"/>
  <c r="H100" i="21"/>
  <c r="K100" i="21"/>
  <c r="L100" i="21"/>
  <c r="M100" i="21"/>
  <c r="D90" i="21"/>
  <c r="E90" i="21"/>
  <c r="F90" i="21"/>
  <c r="G90" i="21"/>
  <c r="H90" i="21"/>
  <c r="K90" i="21"/>
  <c r="L90" i="21"/>
  <c r="M90" i="21"/>
  <c r="D80" i="21"/>
  <c r="E80" i="21"/>
  <c r="F80" i="21"/>
  <c r="G80" i="21"/>
  <c r="H80" i="21"/>
  <c r="K80" i="21"/>
  <c r="L80" i="21"/>
  <c r="M80" i="21"/>
  <c r="D180" i="21"/>
  <c r="E180" i="21"/>
  <c r="F180" i="21"/>
  <c r="G180" i="21"/>
  <c r="H180" i="21"/>
  <c r="K180" i="21"/>
  <c r="L180" i="21"/>
  <c r="M180" i="21"/>
  <c r="D5" i="21"/>
  <c r="E5" i="21"/>
  <c r="F5" i="21"/>
  <c r="G5" i="21"/>
  <c r="H5" i="21"/>
  <c r="K5" i="21"/>
  <c r="L5" i="21"/>
  <c r="M5" i="21"/>
  <c r="D144" i="21"/>
  <c r="E144" i="21"/>
  <c r="F144" i="21"/>
  <c r="G144" i="21"/>
  <c r="H144" i="21"/>
  <c r="K144" i="21"/>
  <c r="L144" i="21"/>
  <c r="M144" i="21"/>
  <c r="D185" i="21"/>
  <c r="E185" i="21"/>
  <c r="F185" i="21"/>
  <c r="G185" i="21"/>
  <c r="H185" i="21"/>
  <c r="K185" i="21"/>
  <c r="L185" i="21"/>
  <c r="M185" i="21"/>
  <c r="D120" i="21"/>
  <c r="E120" i="21"/>
  <c r="F120" i="21"/>
  <c r="G120" i="21"/>
  <c r="H120" i="21"/>
  <c r="K120" i="21"/>
  <c r="L120" i="21"/>
  <c r="M120" i="21"/>
  <c r="D150" i="21"/>
  <c r="E150" i="21"/>
  <c r="F150" i="21"/>
  <c r="G150" i="21"/>
  <c r="H150" i="21"/>
  <c r="K150" i="21"/>
  <c r="L150" i="21"/>
  <c r="M150" i="21"/>
  <c r="D78" i="21"/>
  <c r="E78" i="21"/>
  <c r="F78" i="21"/>
  <c r="G78" i="21"/>
  <c r="H78" i="21"/>
  <c r="K78" i="21"/>
  <c r="L78" i="21"/>
  <c r="M78" i="21"/>
  <c r="D151" i="21"/>
  <c r="E151" i="21"/>
  <c r="F151" i="21"/>
  <c r="G151" i="21"/>
  <c r="H151" i="21"/>
  <c r="K151" i="21"/>
  <c r="L151" i="21"/>
  <c r="M151" i="21"/>
  <c r="D112" i="21"/>
  <c r="E112" i="21"/>
  <c r="F112" i="21"/>
  <c r="G112" i="21"/>
  <c r="H112" i="21"/>
  <c r="K112" i="21"/>
  <c r="L112" i="21"/>
  <c r="M112" i="21"/>
  <c r="D136" i="21"/>
  <c r="E136" i="21"/>
  <c r="F136" i="21"/>
  <c r="G136" i="21"/>
  <c r="H136" i="21"/>
  <c r="K136" i="21"/>
  <c r="L136" i="21"/>
  <c r="M136" i="21"/>
  <c r="D142" i="21"/>
  <c r="E142" i="21"/>
  <c r="F142" i="21"/>
  <c r="G142" i="21"/>
  <c r="H142" i="21"/>
  <c r="K142" i="21"/>
  <c r="L142" i="21"/>
  <c r="M142" i="21"/>
  <c r="D81" i="21"/>
  <c r="E81" i="21"/>
  <c r="F81" i="21"/>
  <c r="G81" i="21"/>
  <c r="H81" i="21"/>
  <c r="K81" i="21"/>
  <c r="L81" i="21"/>
  <c r="M81" i="21"/>
  <c r="D137" i="21"/>
  <c r="E137" i="21"/>
  <c r="F137" i="21"/>
  <c r="G137" i="21"/>
  <c r="H137" i="21"/>
  <c r="K137" i="21"/>
  <c r="L137" i="21"/>
  <c r="M137" i="21"/>
  <c r="D181" i="21"/>
  <c r="E181" i="21"/>
  <c r="F181" i="21"/>
  <c r="G181" i="21"/>
  <c r="H181" i="21"/>
  <c r="K181" i="21"/>
  <c r="L181" i="21"/>
  <c r="M181" i="21"/>
  <c r="D177" i="21"/>
  <c r="E177" i="21"/>
  <c r="F177" i="21"/>
  <c r="G177" i="21"/>
  <c r="H177" i="21"/>
  <c r="K177" i="21"/>
  <c r="L177" i="21"/>
  <c r="M177" i="21"/>
  <c r="D179" i="21"/>
  <c r="E179" i="21"/>
  <c r="F179" i="21"/>
  <c r="G179" i="21"/>
  <c r="H179" i="21"/>
  <c r="K179" i="21"/>
  <c r="L179" i="21"/>
  <c r="M179" i="21"/>
  <c r="D114" i="21"/>
  <c r="E114" i="21"/>
  <c r="F114" i="21"/>
  <c r="G114" i="21"/>
  <c r="H114" i="21"/>
  <c r="K114" i="21"/>
  <c r="L114" i="21"/>
  <c r="M114" i="21"/>
  <c r="D143" i="21"/>
  <c r="E143" i="21"/>
  <c r="F143" i="21"/>
  <c r="G143" i="21"/>
  <c r="H143" i="21"/>
  <c r="K143" i="21"/>
  <c r="L143" i="21"/>
  <c r="M143" i="21"/>
  <c r="D133" i="21"/>
  <c r="E133" i="21"/>
  <c r="F133" i="21"/>
  <c r="G133" i="21"/>
  <c r="H133" i="21"/>
  <c r="K133" i="21"/>
  <c r="L133" i="21"/>
  <c r="M133" i="21"/>
  <c r="D145" i="21"/>
  <c r="E145" i="21"/>
  <c r="F145" i="21"/>
  <c r="G145" i="21"/>
  <c r="H145" i="21"/>
  <c r="K145" i="21"/>
  <c r="L145" i="21"/>
  <c r="M145" i="21"/>
  <c r="D146" i="21"/>
  <c r="E146" i="21"/>
  <c r="F146" i="21"/>
  <c r="G146" i="21"/>
  <c r="H146" i="21"/>
  <c r="K146" i="21"/>
  <c r="L146" i="21"/>
  <c r="M146" i="21"/>
  <c r="D132" i="21"/>
  <c r="E132" i="21"/>
  <c r="F132" i="21"/>
  <c r="G132" i="21"/>
  <c r="H132" i="21"/>
  <c r="K132" i="21"/>
  <c r="L132" i="21"/>
  <c r="M132" i="21"/>
  <c r="D174" i="21"/>
  <c r="E174" i="21"/>
  <c r="F174" i="21"/>
  <c r="G174" i="21"/>
  <c r="H174" i="21"/>
  <c r="K174" i="21"/>
  <c r="L174" i="21"/>
  <c r="M174" i="21"/>
  <c r="D176" i="21"/>
  <c r="E176" i="21"/>
  <c r="F176" i="21"/>
  <c r="G176" i="21"/>
  <c r="H176" i="21"/>
  <c r="K176" i="21"/>
  <c r="L176" i="21"/>
  <c r="M176" i="21"/>
  <c r="D117" i="21"/>
  <c r="E117" i="21"/>
  <c r="F117" i="21"/>
  <c r="G117" i="21"/>
  <c r="H117" i="21"/>
  <c r="K117" i="21"/>
  <c r="L117" i="21"/>
  <c r="M117" i="21"/>
  <c r="D161" i="21"/>
  <c r="E161" i="21"/>
  <c r="F161" i="21"/>
  <c r="G161" i="21"/>
  <c r="H161" i="21"/>
  <c r="K161" i="21"/>
  <c r="L161" i="21"/>
  <c r="M161" i="21"/>
  <c r="D113" i="21"/>
  <c r="E113" i="21"/>
  <c r="F113" i="21"/>
  <c r="G113" i="21"/>
  <c r="H113" i="21"/>
  <c r="K113" i="21"/>
  <c r="L113" i="21"/>
  <c r="M113" i="21"/>
  <c r="D128" i="21"/>
  <c r="E128" i="21"/>
  <c r="F128" i="21"/>
  <c r="G128" i="21"/>
  <c r="H128" i="21"/>
  <c r="K128" i="21"/>
  <c r="L128" i="21"/>
  <c r="M128" i="21"/>
  <c r="D103" i="21"/>
  <c r="E103" i="21"/>
  <c r="F103" i="21"/>
  <c r="G103" i="21"/>
  <c r="H103" i="21"/>
  <c r="K103" i="21"/>
  <c r="L103" i="21"/>
  <c r="M103" i="21"/>
  <c r="D168" i="21"/>
  <c r="E168" i="21"/>
  <c r="F168" i="21"/>
  <c r="G168" i="21"/>
  <c r="H168" i="21"/>
  <c r="K168" i="21"/>
  <c r="L168" i="21"/>
  <c r="M168" i="21"/>
  <c r="D138" i="21"/>
  <c r="E138" i="21"/>
  <c r="F138" i="21"/>
  <c r="G138" i="21"/>
  <c r="H138" i="21"/>
  <c r="K138" i="21"/>
  <c r="L138" i="21"/>
  <c r="M138" i="21"/>
  <c r="D388" i="21"/>
  <c r="E388" i="21"/>
  <c r="F388" i="21"/>
  <c r="G388" i="21"/>
  <c r="H388" i="21"/>
  <c r="K388" i="21"/>
  <c r="L388" i="21"/>
  <c r="M388" i="21"/>
  <c r="D108" i="16"/>
  <c r="E108" i="16"/>
  <c r="F108" i="16"/>
  <c r="G108" i="16"/>
  <c r="H108" i="16"/>
  <c r="K108" i="16"/>
  <c r="L108" i="16"/>
  <c r="M108" i="16"/>
  <c r="D34" i="16"/>
  <c r="E34" i="16"/>
  <c r="F34" i="16"/>
  <c r="G34" i="16"/>
  <c r="H34" i="16"/>
  <c r="K34" i="16"/>
  <c r="L34" i="16"/>
  <c r="M34" i="16"/>
  <c r="D144" i="16"/>
  <c r="E144" i="16"/>
  <c r="F144" i="16"/>
  <c r="G144" i="16"/>
  <c r="H144" i="16"/>
  <c r="K144" i="16"/>
  <c r="L144" i="16"/>
  <c r="M144" i="16"/>
  <c r="D66" i="16"/>
  <c r="E66" i="16"/>
  <c r="F66" i="16"/>
  <c r="G66" i="16"/>
  <c r="H66" i="16"/>
  <c r="K66" i="16"/>
  <c r="L66" i="16"/>
  <c r="M66" i="16"/>
  <c r="D135" i="16"/>
  <c r="E135" i="16"/>
  <c r="F135" i="16"/>
  <c r="G135" i="16"/>
  <c r="H135" i="16"/>
  <c r="K135" i="16"/>
  <c r="L135" i="16"/>
  <c r="M135" i="16"/>
  <c r="D117" i="16"/>
  <c r="E117" i="16"/>
  <c r="F117" i="16"/>
  <c r="G117" i="16"/>
  <c r="H117" i="16"/>
  <c r="K117" i="16"/>
  <c r="L117" i="16"/>
  <c r="M117" i="16"/>
  <c r="D85" i="16"/>
  <c r="E85" i="16"/>
  <c r="F85" i="16"/>
  <c r="G85" i="16"/>
  <c r="H85" i="16"/>
  <c r="K85" i="16"/>
  <c r="L85" i="16"/>
  <c r="M85" i="16"/>
  <c r="D87" i="16"/>
  <c r="E87" i="16"/>
  <c r="F87" i="16"/>
  <c r="G87" i="16"/>
  <c r="H87" i="16"/>
  <c r="K87" i="16"/>
  <c r="L87" i="16"/>
  <c r="M87" i="16"/>
  <c r="D68" i="16"/>
  <c r="E68" i="16"/>
  <c r="F68" i="16"/>
  <c r="G68" i="16"/>
  <c r="H68" i="16"/>
  <c r="K68" i="16"/>
  <c r="L68" i="16"/>
  <c r="M68" i="16"/>
  <c r="D145" i="16"/>
  <c r="E145" i="16"/>
  <c r="F145" i="16"/>
  <c r="G145" i="16"/>
  <c r="H145" i="16"/>
  <c r="K145" i="16"/>
  <c r="L145" i="16"/>
  <c r="M145" i="16"/>
  <c r="D165" i="16"/>
  <c r="E165" i="16"/>
  <c r="F165" i="16"/>
  <c r="G165" i="16"/>
  <c r="H165" i="16"/>
  <c r="K165" i="16"/>
  <c r="L165" i="16"/>
  <c r="M165" i="16"/>
  <c r="D69" i="16"/>
  <c r="E69" i="16"/>
  <c r="F69" i="16"/>
  <c r="G69" i="16"/>
  <c r="H69" i="16"/>
  <c r="K69" i="16"/>
  <c r="L69" i="16"/>
  <c r="M69" i="16"/>
  <c r="D28" i="16"/>
  <c r="E28" i="16"/>
  <c r="F28" i="16"/>
  <c r="G28" i="16"/>
  <c r="H28" i="16"/>
  <c r="K28" i="16"/>
  <c r="L28" i="16"/>
  <c r="M28" i="16"/>
  <c r="D152" i="16"/>
  <c r="E152" i="16"/>
  <c r="F152" i="16"/>
  <c r="G152" i="16"/>
  <c r="H152" i="16"/>
  <c r="K152" i="16"/>
  <c r="L152" i="16"/>
  <c r="M152" i="16"/>
  <c r="D136" i="16"/>
  <c r="E136" i="16"/>
  <c r="F136" i="16"/>
  <c r="G136" i="16"/>
  <c r="H136" i="16"/>
  <c r="K136" i="16"/>
  <c r="L136" i="16"/>
  <c r="M136" i="16"/>
  <c r="D125" i="16"/>
  <c r="E125" i="16"/>
  <c r="F125" i="16"/>
  <c r="G125" i="16"/>
  <c r="H125" i="16"/>
  <c r="K125" i="16"/>
  <c r="L125" i="16"/>
  <c r="M125" i="16"/>
  <c r="D99" i="16"/>
  <c r="E99" i="16"/>
  <c r="F99" i="16"/>
  <c r="G99" i="16"/>
  <c r="H99" i="16"/>
  <c r="K99" i="16"/>
  <c r="L99" i="16"/>
  <c r="M99" i="16"/>
  <c r="D129" i="16"/>
  <c r="E129" i="16"/>
  <c r="F129" i="16"/>
  <c r="G129" i="16"/>
  <c r="H129" i="16"/>
  <c r="K129" i="16"/>
  <c r="L129" i="16"/>
  <c r="M129" i="16"/>
  <c r="D156" i="16"/>
  <c r="E156" i="16"/>
  <c r="F156" i="16"/>
  <c r="G156" i="16"/>
  <c r="H156" i="16"/>
  <c r="K156" i="16"/>
  <c r="L156" i="16"/>
  <c r="M156" i="16"/>
  <c r="D9" i="16"/>
  <c r="E9" i="16"/>
  <c r="F9" i="16"/>
  <c r="G9" i="16"/>
  <c r="H9" i="16"/>
  <c r="K9" i="16"/>
  <c r="L9" i="16"/>
  <c r="M9" i="16"/>
  <c r="D120" i="16"/>
  <c r="E120" i="16"/>
  <c r="F120" i="16"/>
  <c r="G120" i="16"/>
  <c r="H120" i="16"/>
  <c r="K120" i="16"/>
  <c r="L120" i="16"/>
  <c r="M120" i="16"/>
  <c r="D47" i="16"/>
  <c r="E47" i="16"/>
  <c r="F47" i="16"/>
  <c r="G47" i="16"/>
  <c r="H47" i="16"/>
  <c r="K47" i="16"/>
  <c r="L47" i="16"/>
  <c r="M47" i="16"/>
  <c r="D170" i="16"/>
  <c r="E170" i="16"/>
  <c r="F170" i="16"/>
  <c r="G170" i="16"/>
  <c r="H170" i="16"/>
  <c r="K170" i="16"/>
  <c r="L170" i="16"/>
  <c r="M170" i="16"/>
  <c r="D31" i="16"/>
  <c r="E31" i="16"/>
  <c r="F31" i="16"/>
  <c r="G31" i="16"/>
  <c r="H31" i="16"/>
  <c r="K31" i="16"/>
  <c r="L31" i="16"/>
  <c r="M31" i="16"/>
  <c r="D65" i="16"/>
  <c r="E65" i="16"/>
  <c r="F65" i="16"/>
  <c r="G65" i="16"/>
  <c r="H65" i="16"/>
  <c r="K65" i="16"/>
  <c r="L65" i="16"/>
  <c r="M65" i="16"/>
  <c r="D43" i="16"/>
  <c r="E43" i="16"/>
  <c r="F43" i="16"/>
  <c r="G43" i="16"/>
  <c r="H43" i="16"/>
  <c r="K43" i="16"/>
  <c r="L43" i="16"/>
  <c r="M43" i="16"/>
  <c r="D98" i="16"/>
  <c r="E98" i="16"/>
  <c r="F98" i="16"/>
  <c r="G98" i="16"/>
  <c r="H98" i="16"/>
  <c r="K98" i="16"/>
  <c r="L98" i="16"/>
  <c r="M98" i="16"/>
  <c r="D153" i="16"/>
  <c r="E153" i="16"/>
  <c r="F153" i="16"/>
  <c r="G153" i="16"/>
  <c r="H153" i="16"/>
  <c r="K153" i="16"/>
  <c r="L153" i="16"/>
  <c r="M153" i="16"/>
  <c r="D146" i="16"/>
  <c r="E146" i="16"/>
  <c r="F146" i="16"/>
  <c r="G146" i="16"/>
  <c r="H146" i="16"/>
  <c r="K146" i="16"/>
  <c r="L146" i="16"/>
  <c r="M146" i="16"/>
  <c r="D180" i="16"/>
  <c r="E180" i="16"/>
  <c r="F180" i="16"/>
  <c r="G180" i="16"/>
  <c r="H180" i="16"/>
  <c r="K180" i="16"/>
  <c r="L180" i="16"/>
  <c r="M180" i="16"/>
  <c r="D116" i="16"/>
  <c r="E116" i="16"/>
  <c r="F116" i="16"/>
  <c r="G116" i="16"/>
  <c r="H116" i="16"/>
  <c r="K116" i="16"/>
  <c r="L116" i="16"/>
  <c r="M116" i="16"/>
  <c r="D59" i="16"/>
  <c r="E59" i="16"/>
  <c r="F59" i="16"/>
  <c r="G59" i="16"/>
  <c r="H59" i="16"/>
  <c r="K59" i="16"/>
  <c r="L59" i="16"/>
  <c r="M59" i="16"/>
  <c r="D171" i="16"/>
  <c r="E171" i="16"/>
  <c r="F171" i="16"/>
  <c r="G171" i="16"/>
  <c r="H171" i="16"/>
  <c r="K171" i="16"/>
  <c r="L171" i="16"/>
  <c r="M171" i="16"/>
  <c r="D166" i="16"/>
  <c r="E166" i="16"/>
  <c r="F166" i="16"/>
  <c r="G166" i="16"/>
  <c r="H166" i="16"/>
  <c r="K166" i="16"/>
  <c r="L166" i="16"/>
  <c r="M166" i="16"/>
  <c r="D157" i="16"/>
  <c r="E157" i="16"/>
  <c r="F157" i="16"/>
  <c r="G157" i="16"/>
  <c r="H157" i="16"/>
  <c r="K157" i="16"/>
  <c r="L157" i="16"/>
  <c r="M157" i="16"/>
  <c r="D89" i="16"/>
  <c r="E89" i="16"/>
  <c r="F89" i="16"/>
  <c r="G89" i="16"/>
  <c r="H89" i="16"/>
  <c r="K89" i="16"/>
  <c r="L89" i="16"/>
  <c r="M89" i="16"/>
  <c r="D181" i="16"/>
  <c r="E181" i="16"/>
  <c r="F181" i="16"/>
  <c r="G181" i="16"/>
  <c r="H181" i="16"/>
  <c r="K181" i="16"/>
  <c r="L181" i="16"/>
  <c r="M181" i="16"/>
  <c r="D158" i="16"/>
  <c r="E158" i="16"/>
  <c r="F158" i="16"/>
  <c r="G158" i="16"/>
  <c r="H158" i="16"/>
  <c r="K158" i="16"/>
  <c r="L158" i="16"/>
  <c r="M158" i="16"/>
  <c r="D172" i="16"/>
  <c r="E172" i="16"/>
  <c r="F172" i="16"/>
  <c r="G172" i="16"/>
  <c r="H172" i="16"/>
  <c r="K172" i="16"/>
  <c r="L172" i="16"/>
  <c r="M172" i="16"/>
  <c r="D102" i="16"/>
  <c r="E102" i="16"/>
  <c r="F102" i="16"/>
  <c r="G102" i="16"/>
  <c r="H102" i="16"/>
  <c r="K102" i="16"/>
  <c r="L102" i="16"/>
  <c r="M102" i="16"/>
  <c r="D78" i="16"/>
  <c r="E78" i="16"/>
  <c r="F78" i="16"/>
  <c r="G78" i="16"/>
  <c r="H78" i="16"/>
  <c r="K78" i="16"/>
  <c r="L78" i="16"/>
  <c r="M78" i="16"/>
  <c r="D105" i="16"/>
  <c r="E105" i="16"/>
  <c r="F105" i="16"/>
  <c r="G105" i="16"/>
  <c r="H105" i="16"/>
  <c r="K105" i="16"/>
  <c r="L105" i="16"/>
  <c r="M105" i="16"/>
  <c r="D183" i="16"/>
  <c r="E183" i="16"/>
  <c r="F183" i="16"/>
  <c r="G183" i="16"/>
  <c r="H183" i="16"/>
  <c r="K183" i="16"/>
  <c r="L183" i="16"/>
  <c r="M183" i="16"/>
  <c r="D5" i="16"/>
  <c r="E5" i="16"/>
  <c r="F5" i="16"/>
  <c r="G5" i="16"/>
  <c r="H5" i="16"/>
  <c r="K5" i="16"/>
  <c r="L5" i="16"/>
  <c r="M5" i="16"/>
  <c r="D121" i="16"/>
  <c r="E121" i="16"/>
  <c r="F121" i="16"/>
  <c r="G121" i="16"/>
  <c r="H121" i="16"/>
  <c r="K121" i="16"/>
  <c r="L121" i="16"/>
  <c r="M121" i="16"/>
  <c r="D185" i="16"/>
  <c r="E185" i="16"/>
  <c r="F185" i="16"/>
  <c r="G185" i="16"/>
  <c r="H185" i="16"/>
  <c r="K185" i="16"/>
  <c r="L185" i="16"/>
  <c r="M185" i="16"/>
  <c r="D147" i="16"/>
  <c r="E147" i="16"/>
  <c r="F147" i="16"/>
  <c r="G147" i="16"/>
  <c r="H147" i="16"/>
  <c r="K147" i="16"/>
  <c r="L147" i="16"/>
  <c r="M147" i="16"/>
  <c r="D133" i="16"/>
  <c r="E133" i="16"/>
  <c r="F133" i="16"/>
  <c r="G133" i="16"/>
  <c r="H133" i="16"/>
  <c r="K133" i="16"/>
  <c r="L133" i="16"/>
  <c r="M133" i="16"/>
  <c r="D109" i="16"/>
  <c r="E109" i="16"/>
  <c r="F109" i="16"/>
  <c r="G109" i="16"/>
  <c r="H109" i="16"/>
  <c r="K109" i="16"/>
  <c r="L109" i="16"/>
  <c r="M109" i="16"/>
  <c r="D167" i="16"/>
  <c r="E167" i="16"/>
  <c r="F167" i="16"/>
  <c r="G167" i="16"/>
  <c r="H167" i="16"/>
  <c r="K167" i="16"/>
  <c r="L167" i="16"/>
  <c r="M167" i="16"/>
  <c r="D111" i="16"/>
  <c r="E111" i="16"/>
  <c r="F111" i="16"/>
  <c r="G111" i="16"/>
  <c r="H111" i="16"/>
  <c r="K111" i="16"/>
  <c r="L111" i="16"/>
  <c r="M111" i="16"/>
  <c r="D150" i="16"/>
  <c r="E150" i="16"/>
  <c r="F150" i="16"/>
  <c r="G150" i="16"/>
  <c r="H150" i="16"/>
  <c r="K150" i="16"/>
  <c r="L150" i="16"/>
  <c r="M150" i="16"/>
  <c r="D142" i="16"/>
  <c r="E142" i="16"/>
  <c r="F142" i="16"/>
  <c r="G142" i="16"/>
  <c r="H142" i="16"/>
  <c r="K142" i="16"/>
  <c r="L142" i="16"/>
  <c r="M142" i="16"/>
  <c r="D92" i="16"/>
  <c r="E92" i="16"/>
  <c r="F92" i="16"/>
  <c r="G92" i="16"/>
  <c r="H92" i="16"/>
  <c r="K92" i="16"/>
  <c r="L92" i="16"/>
  <c r="M92" i="16"/>
  <c r="D151" i="16"/>
  <c r="E151" i="16"/>
  <c r="F151" i="16"/>
  <c r="G151" i="16"/>
  <c r="H151" i="16"/>
  <c r="K151" i="16"/>
  <c r="L151" i="16"/>
  <c r="M151" i="16"/>
  <c r="D182" i="16"/>
  <c r="E182" i="16"/>
  <c r="F182" i="16"/>
  <c r="G182" i="16"/>
  <c r="H182" i="16"/>
  <c r="K182" i="16"/>
  <c r="L182" i="16"/>
  <c r="M182" i="16"/>
  <c r="D177" i="16"/>
  <c r="E177" i="16"/>
  <c r="F177" i="16"/>
  <c r="G177" i="16"/>
  <c r="H177" i="16"/>
  <c r="K177" i="16"/>
  <c r="L177" i="16"/>
  <c r="M177" i="16"/>
  <c r="D179" i="16"/>
  <c r="E179" i="16"/>
  <c r="F179" i="16"/>
  <c r="G179" i="16"/>
  <c r="H179" i="16"/>
  <c r="K179" i="16"/>
  <c r="L179" i="16"/>
  <c r="M179" i="16"/>
  <c r="D122" i="16"/>
  <c r="E122" i="16"/>
  <c r="F122" i="16"/>
  <c r="G122" i="16"/>
  <c r="H122" i="16"/>
  <c r="K122" i="16"/>
  <c r="L122" i="16"/>
  <c r="M122" i="16"/>
  <c r="D126" i="16"/>
  <c r="E126" i="16"/>
  <c r="F126" i="16"/>
  <c r="G126" i="16"/>
  <c r="H126" i="16"/>
  <c r="K126" i="16"/>
  <c r="L126" i="16"/>
  <c r="M126" i="16"/>
  <c r="D175" i="16"/>
  <c r="E175" i="16"/>
  <c r="F175" i="16"/>
  <c r="G175" i="16"/>
  <c r="H175" i="16"/>
  <c r="K175" i="16"/>
  <c r="L175" i="16"/>
  <c r="M175" i="16"/>
  <c r="D168" i="16"/>
  <c r="E168" i="16"/>
  <c r="F168" i="16"/>
  <c r="G168" i="16"/>
  <c r="H168" i="16"/>
  <c r="K168" i="16"/>
  <c r="L168" i="16"/>
  <c r="M168" i="16"/>
  <c r="D154" i="16"/>
  <c r="E154" i="16"/>
  <c r="F154" i="16"/>
  <c r="G154" i="16"/>
  <c r="H154" i="16"/>
  <c r="K154" i="16"/>
  <c r="L154" i="16"/>
  <c r="M154" i="16"/>
  <c r="D137" i="16"/>
  <c r="E137" i="16"/>
  <c r="F137" i="16"/>
  <c r="G137" i="16"/>
  <c r="H137" i="16"/>
  <c r="K137" i="16"/>
  <c r="L137" i="16"/>
  <c r="M137" i="16"/>
  <c r="D169" i="16"/>
  <c r="E169" i="16"/>
  <c r="F169" i="16"/>
  <c r="G169" i="16"/>
  <c r="H169" i="16"/>
  <c r="K169" i="16"/>
  <c r="L169" i="16"/>
  <c r="M169" i="16"/>
  <c r="D176" i="16"/>
  <c r="E176" i="16"/>
  <c r="F176" i="16"/>
  <c r="G176" i="16"/>
  <c r="H176" i="16"/>
  <c r="K176" i="16"/>
  <c r="L176" i="16"/>
  <c r="M176" i="16"/>
  <c r="D297" i="16"/>
  <c r="E297" i="16"/>
  <c r="F297" i="16"/>
  <c r="G297" i="16"/>
  <c r="H297" i="16"/>
  <c r="K297" i="16"/>
  <c r="L297" i="16"/>
  <c r="M297" i="16"/>
  <c r="D161" i="16"/>
  <c r="E161" i="16"/>
  <c r="F161" i="16"/>
  <c r="G161" i="16"/>
  <c r="H161" i="16"/>
  <c r="K161" i="16"/>
  <c r="L161" i="16"/>
  <c r="M161" i="16"/>
  <c r="D115" i="16"/>
  <c r="E115" i="16"/>
  <c r="F115" i="16"/>
  <c r="G115" i="16"/>
  <c r="H115" i="16"/>
  <c r="K115" i="16"/>
  <c r="L115" i="16"/>
  <c r="M115" i="16"/>
  <c r="D162" i="16"/>
  <c r="E162" i="16"/>
  <c r="F162" i="16"/>
  <c r="G162" i="16"/>
  <c r="H162" i="16"/>
  <c r="K162" i="16"/>
  <c r="L162" i="16"/>
  <c r="M162" i="16"/>
  <c r="D104" i="16"/>
  <c r="E104" i="16"/>
  <c r="F104" i="16"/>
  <c r="G104" i="16"/>
  <c r="H104" i="16"/>
  <c r="K104" i="16"/>
  <c r="L104" i="16"/>
  <c r="M104" i="16"/>
  <c r="D155" i="16"/>
  <c r="E155" i="16"/>
  <c r="F155" i="16"/>
  <c r="G155" i="16"/>
  <c r="H155" i="16"/>
  <c r="K155" i="16"/>
  <c r="L155" i="16"/>
  <c r="M155" i="16"/>
  <c r="D173" i="16"/>
  <c r="E173" i="16"/>
  <c r="F173" i="16"/>
  <c r="G173" i="16"/>
  <c r="H173" i="16"/>
  <c r="K173" i="16"/>
  <c r="L173" i="16"/>
  <c r="M173" i="16"/>
  <c r="D128" i="16"/>
  <c r="E128" i="16"/>
  <c r="F128" i="16"/>
  <c r="G128" i="16"/>
  <c r="H128" i="16"/>
  <c r="K128" i="16"/>
  <c r="L128" i="16"/>
  <c r="M128" i="16"/>
  <c r="D388" i="18"/>
  <c r="E388" i="18"/>
  <c r="F388" i="18"/>
  <c r="G388" i="18"/>
  <c r="H388" i="18"/>
  <c r="K388" i="18"/>
  <c r="L388" i="18"/>
  <c r="M388" i="18"/>
  <c r="D77" i="17"/>
  <c r="E77" i="17"/>
  <c r="G77" i="17"/>
  <c r="H77" i="17"/>
  <c r="K77" i="17"/>
  <c r="L77" i="17"/>
  <c r="M77" i="17"/>
  <c r="D88" i="17"/>
  <c r="E88" i="17"/>
  <c r="G88" i="17"/>
  <c r="H88" i="17"/>
  <c r="K88" i="17"/>
  <c r="L88" i="17"/>
  <c r="M88" i="17"/>
  <c r="D141" i="17"/>
  <c r="E141" i="17"/>
  <c r="G141" i="17"/>
  <c r="H141" i="17"/>
  <c r="K141" i="17"/>
  <c r="L141" i="17"/>
  <c r="M141" i="17"/>
  <c r="D50" i="17"/>
  <c r="E50" i="17"/>
  <c r="G50" i="17"/>
  <c r="H50" i="17"/>
  <c r="K50" i="17"/>
  <c r="L50" i="17"/>
  <c r="M50" i="17"/>
  <c r="D157" i="17"/>
  <c r="E157" i="17"/>
  <c r="G157" i="17"/>
  <c r="H157" i="17"/>
  <c r="K157" i="17"/>
  <c r="L157" i="17"/>
  <c r="M157" i="17"/>
  <c r="D115" i="17"/>
  <c r="E115" i="17"/>
  <c r="G115" i="17"/>
  <c r="H115" i="17"/>
  <c r="K115" i="17"/>
  <c r="L115" i="17"/>
  <c r="M115" i="17"/>
  <c r="D46" i="17"/>
  <c r="E46" i="17"/>
  <c r="G46" i="17"/>
  <c r="H46" i="17"/>
  <c r="K46" i="17"/>
  <c r="L46" i="17"/>
  <c r="M46" i="17"/>
  <c r="D69" i="17"/>
  <c r="E69" i="17"/>
  <c r="G69" i="17"/>
  <c r="H69" i="17"/>
  <c r="K69" i="17"/>
  <c r="L69" i="17"/>
  <c r="M69" i="17"/>
  <c r="D70" i="17"/>
  <c r="E70" i="17"/>
  <c r="G70" i="17"/>
  <c r="H70" i="17"/>
  <c r="K70" i="17"/>
  <c r="L70" i="17"/>
  <c r="M70" i="17"/>
  <c r="D135" i="17"/>
  <c r="E135" i="17"/>
  <c r="G135" i="17"/>
  <c r="H135" i="17"/>
  <c r="K135" i="17"/>
  <c r="L135" i="17"/>
  <c r="M135" i="17"/>
  <c r="D142" i="17"/>
  <c r="E142" i="17"/>
  <c r="G142" i="17"/>
  <c r="H142" i="17"/>
  <c r="K142" i="17"/>
  <c r="L142" i="17"/>
  <c r="M142" i="17"/>
  <c r="D94" i="17"/>
  <c r="E94" i="17"/>
  <c r="G94" i="17"/>
  <c r="H94" i="17"/>
  <c r="K94" i="17"/>
  <c r="L94" i="17"/>
  <c r="M94" i="17"/>
  <c r="D89" i="17"/>
  <c r="E89" i="17"/>
  <c r="G89" i="17"/>
  <c r="H89" i="17"/>
  <c r="K89" i="17"/>
  <c r="L89" i="17"/>
  <c r="M89" i="17"/>
  <c r="D169" i="17"/>
  <c r="E169" i="17"/>
  <c r="G169" i="17"/>
  <c r="H169" i="17"/>
  <c r="K169" i="17"/>
  <c r="L169" i="17"/>
  <c r="M169" i="17"/>
  <c r="D136" i="17"/>
  <c r="E136" i="17"/>
  <c r="G136" i="17"/>
  <c r="H136" i="17"/>
  <c r="K136" i="17"/>
  <c r="L136" i="17"/>
  <c r="M136" i="17"/>
  <c r="D137" i="17"/>
  <c r="E137" i="17"/>
  <c r="G137" i="17"/>
  <c r="H137" i="17"/>
  <c r="K137" i="17"/>
  <c r="L137" i="17"/>
  <c r="M137" i="17"/>
  <c r="D101" i="17"/>
  <c r="E101" i="17"/>
  <c r="G101" i="17"/>
  <c r="H101" i="17"/>
  <c r="K101" i="17"/>
  <c r="L101" i="17"/>
  <c r="M101" i="17"/>
  <c r="D122" i="17"/>
  <c r="E122" i="17"/>
  <c r="G122" i="17"/>
  <c r="H122" i="17"/>
  <c r="K122" i="17"/>
  <c r="L122" i="17"/>
  <c r="M122" i="17"/>
  <c r="D166" i="17"/>
  <c r="E166" i="17"/>
  <c r="G166" i="17"/>
  <c r="H166" i="17"/>
  <c r="K166" i="17"/>
  <c r="L166" i="17"/>
  <c r="M166" i="17"/>
  <c r="D34" i="17"/>
  <c r="E34" i="17"/>
  <c r="G34" i="17"/>
  <c r="H34" i="17"/>
  <c r="K34" i="17"/>
  <c r="L34" i="17"/>
  <c r="M34" i="17"/>
  <c r="D127" i="17"/>
  <c r="E127" i="17"/>
  <c r="G127" i="17"/>
  <c r="H127" i="17"/>
  <c r="K127" i="17"/>
  <c r="L127" i="17"/>
  <c r="M127" i="17"/>
  <c r="D30" i="17"/>
  <c r="E30" i="17"/>
  <c r="G30" i="17"/>
  <c r="H30" i="17"/>
  <c r="K30" i="17"/>
  <c r="L30" i="17"/>
  <c r="M30" i="17"/>
  <c r="D167" i="17"/>
  <c r="E167" i="17"/>
  <c r="G167" i="17"/>
  <c r="H167" i="17"/>
  <c r="K167" i="17"/>
  <c r="L167" i="17"/>
  <c r="M167" i="17"/>
  <c r="D66" i="17"/>
  <c r="E66" i="17"/>
  <c r="G66" i="17"/>
  <c r="H66" i="17"/>
  <c r="K66" i="17"/>
  <c r="L66" i="17"/>
  <c r="M66" i="17"/>
  <c r="D91" i="17"/>
  <c r="E91" i="17"/>
  <c r="G91" i="17"/>
  <c r="H91" i="17"/>
  <c r="K91" i="17"/>
  <c r="L91" i="17"/>
  <c r="M91" i="17"/>
  <c r="D55" i="17"/>
  <c r="E55" i="17"/>
  <c r="G55" i="17"/>
  <c r="H55" i="17"/>
  <c r="K55" i="17"/>
  <c r="L55" i="17"/>
  <c r="M55" i="17"/>
  <c r="D87" i="17"/>
  <c r="E87" i="17"/>
  <c r="G87" i="17"/>
  <c r="H87" i="17"/>
  <c r="K87" i="17"/>
  <c r="L87" i="17"/>
  <c r="M87" i="17"/>
  <c r="D170" i="17"/>
  <c r="E170" i="17"/>
  <c r="G170" i="17"/>
  <c r="H170" i="17"/>
  <c r="K170" i="17"/>
  <c r="L170" i="17"/>
  <c r="M170" i="17"/>
  <c r="D138" i="17"/>
  <c r="E138" i="17"/>
  <c r="G138" i="17"/>
  <c r="H138" i="17"/>
  <c r="K138" i="17"/>
  <c r="L138" i="17"/>
  <c r="M138" i="17"/>
  <c r="D184" i="17"/>
  <c r="E184" i="17"/>
  <c r="G184" i="17"/>
  <c r="H184" i="17"/>
  <c r="K184" i="17"/>
  <c r="L184" i="17"/>
  <c r="M184" i="17"/>
  <c r="D120" i="17"/>
  <c r="E120" i="17"/>
  <c r="G120" i="17"/>
  <c r="H120" i="17"/>
  <c r="K120" i="17"/>
  <c r="L120" i="17"/>
  <c r="M120" i="17"/>
  <c r="D60" i="17"/>
  <c r="E60" i="17"/>
  <c r="G60" i="17"/>
  <c r="H60" i="17"/>
  <c r="K60" i="17"/>
  <c r="L60" i="17"/>
  <c r="M60" i="17"/>
  <c r="D171" i="17"/>
  <c r="E171" i="17"/>
  <c r="G171" i="17"/>
  <c r="H171" i="17"/>
  <c r="K171" i="17"/>
  <c r="L171" i="17"/>
  <c r="M171" i="17"/>
  <c r="D175" i="17"/>
  <c r="E175" i="17"/>
  <c r="G175" i="17"/>
  <c r="H175" i="17"/>
  <c r="K175" i="17"/>
  <c r="L175" i="17"/>
  <c r="M175" i="17"/>
  <c r="D168" i="17"/>
  <c r="E168" i="17"/>
  <c r="G168" i="17"/>
  <c r="H168" i="17"/>
  <c r="K168" i="17"/>
  <c r="L168" i="17"/>
  <c r="M168" i="17"/>
  <c r="D105" i="17"/>
  <c r="E105" i="17"/>
  <c r="G105" i="17"/>
  <c r="H105" i="17"/>
  <c r="K105" i="17"/>
  <c r="L105" i="17"/>
  <c r="M105" i="17"/>
  <c r="D179" i="17"/>
  <c r="E179" i="17"/>
  <c r="G179" i="17"/>
  <c r="H179" i="17"/>
  <c r="K179" i="17"/>
  <c r="L179" i="17"/>
  <c r="M179" i="17"/>
  <c r="D143" i="17"/>
  <c r="E143" i="17"/>
  <c r="G143" i="17"/>
  <c r="H143" i="17"/>
  <c r="K143" i="17"/>
  <c r="L143" i="17"/>
  <c r="M143" i="17"/>
  <c r="D172" i="17"/>
  <c r="E172" i="17"/>
  <c r="G172" i="17"/>
  <c r="H172" i="17"/>
  <c r="K172" i="17"/>
  <c r="L172" i="17"/>
  <c r="M172" i="17"/>
  <c r="D125" i="17"/>
  <c r="E125" i="17"/>
  <c r="G125" i="17"/>
  <c r="H125" i="17"/>
  <c r="K125" i="17"/>
  <c r="L125" i="17"/>
  <c r="M125" i="17"/>
  <c r="D100" i="17"/>
  <c r="E100" i="17"/>
  <c r="G100" i="17"/>
  <c r="H100" i="17"/>
  <c r="K100" i="17"/>
  <c r="L100" i="17"/>
  <c r="M100" i="17"/>
  <c r="D82" i="17"/>
  <c r="E82" i="17"/>
  <c r="G82" i="17"/>
  <c r="H82" i="17"/>
  <c r="K82" i="17"/>
  <c r="L82" i="17"/>
  <c r="M82" i="17"/>
  <c r="D182" i="17"/>
  <c r="E182" i="17"/>
  <c r="G182" i="17"/>
  <c r="H182" i="17"/>
  <c r="K182" i="17"/>
  <c r="L182" i="17"/>
  <c r="M182" i="17"/>
  <c r="D16" i="17"/>
  <c r="E16" i="17"/>
  <c r="G16" i="17"/>
  <c r="H16" i="17"/>
  <c r="K16" i="17"/>
  <c r="L16" i="17"/>
  <c r="M16" i="17"/>
  <c r="D161" i="17"/>
  <c r="E161" i="17"/>
  <c r="G161" i="17"/>
  <c r="H161" i="17"/>
  <c r="K161" i="17"/>
  <c r="L161" i="17"/>
  <c r="M161" i="17"/>
  <c r="D185" i="17"/>
  <c r="E185" i="17"/>
  <c r="G185" i="17"/>
  <c r="H185" i="17"/>
  <c r="K185" i="17"/>
  <c r="L185" i="17"/>
  <c r="M185" i="17"/>
  <c r="D131" i="17"/>
  <c r="E131" i="17"/>
  <c r="G131" i="17"/>
  <c r="H131" i="17"/>
  <c r="K131" i="17"/>
  <c r="L131" i="17"/>
  <c r="M131" i="17"/>
  <c r="D151" i="17"/>
  <c r="E151" i="17"/>
  <c r="G151" i="17"/>
  <c r="H151" i="17"/>
  <c r="K151" i="17"/>
  <c r="L151" i="17"/>
  <c r="M151" i="17"/>
  <c r="D106" i="17"/>
  <c r="E106" i="17"/>
  <c r="G106" i="17"/>
  <c r="H106" i="17"/>
  <c r="K106" i="17"/>
  <c r="L106" i="17"/>
  <c r="M106" i="17"/>
  <c r="D144" i="17"/>
  <c r="E144" i="17"/>
  <c r="G144" i="17"/>
  <c r="H144" i="17"/>
  <c r="K144" i="17"/>
  <c r="L144" i="17"/>
  <c r="M144" i="17"/>
  <c r="D119" i="17"/>
  <c r="E119" i="17"/>
  <c r="G119" i="17"/>
  <c r="H119" i="17"/>
  <c r="K119" i="17"/>
  <c r="L119" i="17"/>
  <c r="M119" i="17"/>
  <c r="D176" i="17"/>
  <c r="E176" i="17"/>
  <c r="G176" i="17"/>
  <c r="H176" i="17"/>
  <c r="K176" i="17"/>
  <c r="L176" i="17"/>
  <c r="M176" i="17"/>
  <c r="D152" i="17"/>
  <c r="E152" i="17"/>
  <c r="G152" i="17"/>
  <c r="H152" i="17"/>
  <c r="K152" i="17"/>
  <c r="L152" i="17"/>
  <c r="M152" i="17"/>
  <c r="D95" i="17"/>
  <c r="E95" i="17"/>
  <c r="G95" i="17"/>
  <c r="H95" i="17"/>
  <c r="K95" i="17"/>
  <c r="L95" i="17"/>
  <c r="M95" i="17"/>
  <c r="D153" i="17"/>
  <c r="E153" i="17"/>
  <c r="G153" i="17"/>
  <c r="H153" i="17"/>
  <c r="K153" i="17"/>
  <c r="L153" i="17"/>
  <c r="M153" i="17"/>
  <c r="D181" i="17"/>
  <c r="E181" i="17"/>
  <c r="G181" i="17"/>
  <c r="H181" i="17"/>
  <c r="K181" i="17"/>
  <c r="L181" i="17"/>
  <c r="M181" i="17"/>
  <c r="D177" i="17"/>
  <c r="E177" i="17"/>
  <c r="G177" i="17"/>
  <c r="H177" i="17"/>
  <c r="K177" i="17"/>
  <c r="L177" i="17"/>
  <c r="M177" i="17"/>
  <c r="D183" i="17"/>
  <c r="E183" i="17"/>
  <c r="G183" i="17"/>
  <c r="H183" i="17"/>
  <c r="K183" i="17"/>
  <c r="L183" i="17"/>
  <c r="M183" i="17"/>
  <c r="D108" i="17"/>
  <c r="E108" i="17"/>
  <c r="G108" i="17"/>
  <c r="H108" i="17"/>
  <c r="K108" i="17"/>
  <c r="L108" i="17"/>
  <c r="M108" i="17"/>
  <c r="D121" i="17"/>
  <c r="E121" i="17"/>
  <c r="G121" i="17"/>
  <c r="H121" i="17"/>
  <c r="K121" i="17"/>
  <c r="L121" i="17"/>
  <c r="M121" i="17"/>
  <c r="D162" i="17"/>
  <c r="E162" i="17"/>
  <c r="G162" i="17"/>
  <c r="H162" i="17"/>
  <c r="K162" i="17"/>
  <c r="L162" i="17"/>
  <c r="M162" i="17"/>
  <c r="D145" i="17"/>
  <c r="E145" i="17"/>
  <c r="G145" i="17"/>
  <c r="H145" i="17"/>
  <c r="K145" i="17"/>
  <c r="L145" i="17"/>
  <c r="M145" i="17"/>
  <c r="D146" i="17"/>
  <c r="E146" i="17"/>
  <c r="G146" i="17"/>
  <c r="H146" i="17"/>
  <c r="K146" i="17"/>
  <c r="L146" i="17"/>
  <c r="M146" i="17"/>
  <c r="D116" i="17"/>
  <c r="E116" i="17"/>
  <c r="G116" i="17"/>
  <c r="H116" i="17"/>
  <c r="K116" i="17"/>
  <c r="L116" i="17"/>
  <c r="M116" i="17"/>
  <c r="D173" i="17"/>
  <c r="E173" i="17"/>
  <c r="G173" i="17"/>
  <c r="H173" i="17"/>
  <c r="K173" i="17"/>
  <c r="L173" i="17"/>
  <c r="M173" i="17"/>
  <c r="D174" i="17"/>
  <c r="E174" i="17"/>
  <c r="G174" i="17"/>
  <c r="H174" i="17"/>
  <c r="K174" i="17"/>
  <c r="L174" i="17"/>
  <c r="M174" i="17"/>
  <c r="D79" i="17"/>
  <c r="E79" i="17"/>
  <c r="G79" i="17"/>
  <c r="H79" i="17"/>
  <c r="K79" i="17"/>
  <c r="L79" i="17"/>
  <c r="M79" i="17"/>
  <c r="D163" i="17"/>
  <c r="E163" i="17"/>
  <c r="G163" i="17"/>
  <c r="H163" i="17"/>
  <c r="K163" i="17"/>
  <c r="L163" i="17"/>
  <c r="M163" i="17"/>
  <c r="D114" i="17"/>
  <c r="E114" i="17"/>
  <c r="G114" i="17"/>
  <c r="H114" i="17"/>
  <c r="K114" i="17"/>
  <c r="L114" i="17"/>
  <c r="M114" i="17"/>
  <c r="D139" i="17"/>
  <c r="E139" i="17"/>
  <c r="G139" i="17"/>
  <c r="H139" i="17"/>
  <c r="K139" i="17"/>
  <c r="L139" i="17"/>
  <c r="M139" i="17"/>
  <c r="D86" i="17"/>
  <c r="E86" i="17"/>
  <c r="G86" i="17"/>
  <c r="H86" i="17"/>
  <c r="K86" i="17"/>
  <c r="L86" i="17"/>
  <c r="M86" i="17"/>
  <c r="D164" i="17"/>
  <c r="E164" i="17"/>
  <c r="G164" i="17"/>
  <c r="H164" i="17"/>
  <c r="K164" i="17"/>
  <c r="L164" i="17"/>
  <c r="M164" i="17"/>
  <c r="D140" i="17"/>
  <c r="E140" i="17"/>
  <c r="G140" i="17"/>
  <c r="H140" i="17"/>
  <c r="K140" i="17"/>
  <c r="L140" i="17"/>
  <c r="M140" i="17"/>
  <c r="D388" i="17"/>
  <c r="E388" i="17"/>
  <c r="G388" i="17"/>
  <c r="H388" i="17"/>
  <c r="K388" i="17"/>
  <c r="L388" i="17"/>
  <c r="M388" i="17"/>
  <c r="D117" i="20"/>
  <c r="E117" i="20"/>
  <c r="G117" i="20"/>
  <c r="H117" i="20"/>
  <c r="K117" i="20"/>
  <c r="L117" i="20"/>
  <c r="M117" i="20"/>
  <c r="D66" i="20"/>
  <c r="E66" i="20"/>
  <c r="G66" i="20"/>
  <c r="H66" i="20"/>
  <c r="K66" i="20"/>
  <c r="L66" i="20"/>
  <c r="M66" i="20"/>
  <c r="D139" i="20"/>
  <c r="E139" i="20"/>
  <c r="G139" i="20"/>
  <c r="H139" i="20"/>
  <c r="K139" i="20"/>
  <c r="L139" i="20"/>
  <c r="M139" i="20"/>
  <c r="D75" i="20"/>
  <c r="E75" i="20"/>
  <c r="G75" i="20"/>
  <c r="H75" i="20"/>
  <c r="K75" i="20"/>
  <c r="L75" i="20"/>
  <c r="M75" i="20"/>
  <c r="D140" i="20"/>
  <c r="E140" i="20"/>
  <c r="G140" i="20"/>
  <c r="H140" i="20"/>
  <c r="K140" i="20"/>
  <c r="L140" i="20"/>
  <c r="M140" i="20"/>
  <c r="D106" i="20"/>
  <c r="E106" i="20"/>
  <c r="G106" i="20"/>
  <c r="H106" i="20"/>
  <c r="K106" i="20"/>
  <c r="L106" i="20"/>
  <c r="M106" i="20"/>
  <c r="D80" i="20"/>
  <c r="E80" i="20"/>
  <c r="G80" i="20"/>
  <c r="H80" i="20"/>
  <c r="K80" i="20"/>
  <c r="L80" i="20"/>
  <c r="M80" i="20"/>
  <c r="D94" i="20"/>
  <c r="E94" i="20"/>
  <c r="G94" i="20"/>
  <c r="H94" i="20"/>
  <c r="K94" i="20"/>
  <c r="L94" i="20"/>
  <c r="M94" i="20"/>
  <c r="D76" i="20"/>
  <c r="E76" i="20"/>
  <c r="G76" i="20"/>
  <c r="H76" i="20"/>
  <c r="K76" i="20"/>
  <c r="L76" i="20"/>
  <c r="M76" i="20"/>
  <c r="D144" i="20"/>
  <c r="E144" i="20"/>
  <c r="G144" i="20"/>
  <c r="H144" i="20"/>
  <c r="K144" i="20"/>
  <c r="L144" i="20"/>
  <c r="M144" i="20"/>
  <c r="D155" i="20"/>
  <c r="E155" i="20"/>
  <c r="G155" i="20"/>
  <c r="H155" i="20"/>
  <c r="K155" i="20"/>
  <c r="L155" i="20"/>
  <c r="M155" i="20"/>
  <c r="D67" i="20"/>
  <c r="E67" i="20"/>
  <c r="G67" i="20"/>
  <c r="H67" i="20"/>
  <c r="K67" i="20"/>
  <c r="L67" i="20"/>
  <c r="M67" i="20"/>
  <c r="D63" i="20"/>
  <c r="E63" i="20"/>
  <c r="G63" i="20"/>
  <c r="H63" i="20"/>
  <c r="K63" i="20"/>
  <c r="L63" i="20"/>
  <c r="M63" i="20"/>
  <c r="D125" i="20"/>
  <c r="E125" i="20"/>
  <c r="G125" i="20"/>
  <c r="H125" i="20"/>
  <c r="K125" i="20"/>
  <c r="L125" i="20"/>
  <c r="M125" i="20"/>
  <c r="D156" i="20"/>
  <c r="E156" i="20"/>
  <c r="G156" i="20"/>
  <c r="H156" i="20"/>
  <c r="K156" i="20"/>
  <c r="L156" i="20"/>
  <c r="M156" i="20"/>
  <c r="D118" i="20"/>
  <c r="E118" i="20"/>
  <c r="G118" i="20"/>
  <c r="H118" i="20"/>
  <c r="K118" i="20"/>
  <c r="L118" i="20"/>
  <c r="M118" i="20"/>
  <c r="D100" i="20"/>
  <c r="E100" i="20"/>
  <c r="G100" i="20"/>
  <c r="H100" i="20"/>
  <c r="K100" i="20"/>
  <c r="L100" i="20"/>
  <c r="M100" i="20"/>
  <c r="D143" i="20"/>
  <c r="E143" i="20"/>
  <c r="G143" i="20"/>
  <c r="H143" i="20"/>
  <c r="K143" i="20"/>
  <c r="L143" i="20"/>
  <c r="M143" i="20"/>
  <c r="D167" i="20"/>
  <c r="E167" i="20"/>
  <c r="G167" i="20"/>
  <c r="H167" i="20"/>
  <c r="K167" i="20"/>
  <c r="L167" i="20"/>
  <c r="M167" i="20"/>
  <c r="D52" i="20"/>
  <c r="E52" i="20"/>
  <c r="G52" i="20"/>
  <c r="H52" i="20"/>
  <c r="K52" i="20"/>
  <c r="L52" i="20"/>
  <c r="M52" i="20"/>
  <c r="D126" i="20"/>
  <c r="E126" i="20"/>
  <c r="G126" i="20"/>
  <c r="H126" i="20"/>
  <c r="K126" i="20"/>
  <c r="L126" i="20"/>
  <c r="M126" i="20"/>
  <c r="D22" i="20"/>
  <c r="E22" i="20"/>
  <c r="G22" i="20"/>
  <c r="H22" i="20"/>
  <c r="K22" i="20"/>
  <c r="L22" i="20"/>
  <c r="M22" i="20"/>
  <c r="D157" i="20"/>
  <c r="E157" i="20"/>
  <c r="G157" i="20"/>
  <c r="H157" i="20"/>
  <c r="K157" i="20"/>
  <c r="L157" i="20"/>
  <c r="M157" i="20"/>
  <c r="D29" i="20"/>
  <c r="E29" i="20"/>
  <c r="G29" i="20"/>
  <c r="H29" i="20"/>
  <c r="K29" i="20"/>
  <c r="L29" i="20"/>
  <c r="M29" i="20"/>
  <c r="D60" i="20"/>
  <c r="E60" i="20"/>
  <c r="G60" i="20"/>
  <c r="H60" i="20"/>
  <c r="K60" i="20"/>
  <c r="L60" i="20"/>
  <c r="M60" i="20"/>
  <c r="D50" i="20"/>
  <c r="E50" i="20"/>
  <c r="G50" i="20"/>
  <c r="H50" i="20"/>
  <c r="K50" i="20"/>
  <c r="L50" i="20"/>
  <c r="M50" i="20"/>
  <c r="D90" i="20"/>
  <c r="E90" i="20"/>
  <c r="G90" i="20"/>
  <c r="H90" i="20"/>
  <c r="K90" i="20"/>
  <c r="L90" i="20"/>
  <c r="M90" i="20"/>
  <c r="D151" i="20"/>
  <c r="E151" i="20"/>
  <c r="G151" i="20"/>
  <c r="H151" i="20"/>
  <c r="K151" i="20"/>
  <c r="L151" i="20"/>
  <c r="M151" i="20"/>
  <c r="D119" i="20"/>
  <c r="E119" i="20"/>
  <c r="G119" i="20"/>
  <c r="H119" i="20"/>
  <c r="K119" i="20"/>
  <c r="L119" i="20"/>
  <c r="M119" i="20"/>
  <c r="D179" i="20"/>
  <c r="E179" i="20"/>
  <c r="G179" i="20"/>
  <c r="H179" i="20"/>
  <c r="K179" i="20"/>
  <c r="L179" i="20"/>
  <c r="M179" i="20"/>
  <c r="D121" i="20"/>
  <c r="E121" i="20"/>
  <c r="G121" i="20"/>
  <c r="H121" i="20"/>
  <c r="K121" i="20"/>
  <c r="L121" i="20"/>
  <c r="M121" i="20"/>
  <c r="D16" i="20"/>
  <c r="E16" i="20"/>
  <c r="G16" i="20"/>
  <c r="H16" i="20"/>
  <c r="K16" i="20"/>
  <c r="L16" i="20"/>
  <c r="M16" i="20"/>
  <c r="D164" i="20"/>
  <c r="E164" i="20"/>
  <c r="G164" i="20"/>
  <c r="H164" i="20"/>
  <c r="K164" i="20"/>
  <c r="L164" i="20"/>
  <c r="M164" i="20"/>
  <c r="D158" i="20"/>
  <c r="E158" i="20"/>
  <c r="G158" i="20"/>
  <c r="H158" i="20"/>
  <c r="K158" i="20"/>
  <c r="L158" i="20"/>
  <c r="M158" i="20"/>
  <c r="D145" i="20"/>
  <c r="E145" i="20"/>
  <c r="G145" i="20"/>
  <c r="H145" i="20"/>
  <c r="K145" i="20"/>
  <c r="L145" i="20"/>
  <c r="M145" i="20"/>
  <c r="D99" i="20"/>
  <c r="E99" i="20"/>
  <c r="G99" i="20"/>
  <c r="H99" i="20"/>
  <c r="K99" i="20"/>
  <c r="L99" i="20"/>
  <c r="M99" i="20"/>
  <c r="D177" i="20"/>
  <c r="E177" i="20"/>
  <c r="G177" i="20"/>
  <c r="H177" i="20"/>
  <c r="K177" i="20"/>
  <c r="L177" i="20"/>
  <c r="M177" i="20"/>
  <c r="D136" i="20"/>
  <c r="E136" i="20"/>
  <c r="G136" i="20"/>
  <c r="H136" i="20"/>
  <c r="K136" i="20"/>
  <c r="L136" i="20"/>
  <c r="M136" i="20"/>
  <c r="D170" i="20"/>
  <c r="E170" i="20"/>
  <c r="G170" i="20"/>
  <c r="H170" i="20"/>
  <c r="K170" i="20"/>
  <c r="L170" i="20"/>
  <c r="M170" i="20"/>
  <c r="D95" i="20"/>
  <c r="E95" i="20"/>
  <c r="G95" i="20"/>
  <c r="H95" i="20"/>
  <c r="K95" i="20"/>
  <c r="L95" i="20"/>
  <c r="M95" i="20"/>
  <c r="D85" i="20"/>
  <c r="E85" i="20"/>
  <c r="G85" i="20"/>
  <c r="H85" i="20"/>
  <c r="K85" i="20"/>
  <c r="L85" i="20"/>
  <c r="M85" i="20"/>
  <c r="D114" i="20"/>
  <c r="E114" i="20"/>
  <c r="G114" i="20"/>
  <c r="H114" i="20"/>
  <c r="K114" i="20"/>
  <c r="L114" i="20"/>
  <c r="M114" i="20"/>
  <c r="D178" i="20"/>
  <c r="E178" i="20"/>
  <c r="G178" i="20"/>
  <c r="H178" i="20"/>
  <c r="K178" i="20"/>
  <c r="L178" i="20"/>
  <c r="M178" i="20"/>
  <c r="D3" i="20"/>
  <c r="E3" i="20"/>
  <c r="G3" i="20"/>
  <c r="H3" i="20"/>
  <c r="K3" i="20"/>
  <c r="L3" i="20"/>
  <c r="M3" i="20"/>
  <c r="D102" i="20"/>
  <c r="E102" i="20"/>
  <c r="G102" i="20"/>
  <c r="H102" i="20"/>
  <c r="K102" i="20"/>
  <c r="L102" i="20"/>
  <c r="M102" i="20"/>
  <c r="D183" i="20"/>
  <c r="E183" i="20"/>
  <c r="G183" i="20"/>
  <c r="H183" i="20"/>
  <c r="K183" i="20"/>
  <c r="L183" i="20"/>
  <c r="M183" i="20"/>
  <c r="D131" i="20"/>
  <c r="E131" i="20"/>
  <c r="G131" i="20"/>
  <c r="H131" i="20"/>
  <c r="K131" i="20"/>
  <c r="L131" i="20"/>
  <c r="M131" i="20"/>
  <c r="D159" i="20"/>
  <c r="E159" i="20"/>
  <c r="G159" i="20"/>
  <c r="H159" i="20"/>
  <c r="K159" i="20"/>
  <c r="L159" i="20"/>
  <c r="M159" i="20"/>
  <c r="D137" i="20"/>
  <c r="E137" i="20"/>
  <c r="G137" i="20"/>
  <c r="H137" i="20"/>
  <c r="K137" i="20"/>
  <c r="L137" i="20"/>
  <c r="M137" i="20"/>
  <c r="D132" i="20"/>
  <c r="E132" i="20"/>
  <c r="G132" i="20"/>
  <c r="H132" i="20"/>
  <c r="K132" i="20"/>
  <c r="L132" i="20"/>
  <c r="M132" i="20"/>
  <c r="D104" i="20"/>
  <c r="E104" i="20"/>
  <c r="G104" i="20"/>
  <c r="H104" i="20"/>
  <c r="K104" i="20"/>
  <c r="L104" i="20"/>
  <c r="M104" i="20"/>
  <c r="D168" i="20"/>
  <c r="E168" i="20"/>
  <c r="G168" i="20"/>
  <c r="H168" i="20"/>
  <c r="K168" i="20"/>
  <c r="L168" i="20"/>
  <c r="M168" i="20"/>
  <c r="D147" i="20"/>
  <c r="E147" i="20"/>
  <c r="G147" i="20"/>
  <c r="H147" i="20"/>
  <c r="K147" i="20"/>
  <c r="L147" i="20"/>
  <c r="M147" i="20"/>
  <c r="D96" i="20"/>
  <c r="E96" i="20"/>
  <c r="G96" i="20"/>
  <c r="H96" i="20"/>
  <c r="K96" i="20"/>
  <c r="L96" i="20"/>
  <c r="M96" i="20"/>
  <c r="D174" i="20"/>
  <c r="E174" i="20"/>
  <c r="G174" i="20"/>
  <c r="H174" i="20"/>
  <c r="K174" i="20"/>
  <c r="L174" i="20"/>
  <c r="M174" i="20"/>
  <c r="D180" i="20"/>
  <c r="E180" i="20"/>
  <c r="G180" i="20"/>
  <c r="H180" i="20"/>
  <c r="K180" i="20"/>
  <c r="L180" i="20"/>
  <c r="M180" i="20"/>
  <c r="D175" i="20"/>
  <c r="E175" i="20"/>
  <c r="G175" i="20"/>
  <c r="H175" i="20"/>
  <c r="K175" i="20"/>
  <c r="L175" i="20"/>
  <c r="M175" i="20"/>
  <c r="D181" i="20"/>
  <c r="E181" i="20"/>
  <c r="G181" i="20"/>
  <c r="H181" i="20"/>
  <c r="K181" i="20"/>
  <c r="L181" i="20"/>
  <c r="M181" i="20"/>
  <c r="D107" i="20"/>
  <c r="E107" i="20"/>
  <c r="G107" i="20"/>
  <c r="H107" i="20"/>
  <c r="K107" i="20"/>
  <c r="L107" i="20"/>
  <c r="M107" i="20"/>
  <c r="D152" i="20"/>
  <c r="E152" i="20"/>
  <c r="G152" i="20"/>
  <c r="H152" i="20"/>
  <c r="K152" i="20"/>
  <c r="L152" i="20"/>
  <c r="M152" i="20"/>
  <c r="D146" i="20"/>
  <c r="E146" i="20"/>
  <c r="G146" i="20"/>
  <c r="H146" i="20"/>
  <c r="K146" i="20"/>
  <c r="L146" i="20"/>
  <c r="M146" i="20"/>
  <c r="D172" i="20"/>
  <c r="E172" i="20"/>
  <c r="G172" i="20"/>
  <c r="H172" i="20"/>
  <c r="K172" i="20"/>
  <c r="L172" i="20"/>
  <c r="M172" i="20"/>
  <c r="D165" i="20"/>
  <c r="E165" i="20"/>
  <c r="G165" i="20"/>
  <c r="H165" i="20"/>
  <c r="K165" i="20"/>
  <c r="L165" i="20"/>
  <c r="M165" i="20"/>
  <c r="D161" i="20"/>
  <c r="E161" i="20"/>
  <c r="G161" i="20"/>
  <c r="H161" i="20"/>
  <c r="K161" i="20"/>
  <c r="L161" i="20"/>
  <c r="M161" i="20"/>
  <c r="D173" i="20"/>
  <c r="E173" i="20"/>
  <c r="G173" i="20"/>
  <c r="H173" i="20"/>
  <c r="K173" i="20"/>
  <c r="L173" i="20"/>
  <c r="M173" i="20"/>
  <c r="D169" i="20"/>
  <c r="E169" i="20"/>
  <c r="G169" i="20"/>
  <c r="H169" i="20"/>
  <c r="K169" i="20"/>
  <c r="L169" i="20"/>
  <c r="M169" i="20"/>
  <c r="D111" i="20"/>
  <c r="E111" i="20"/>
  <c r="G111" i="20"/>
  <c r="H111" i="20"/>
  <c r="K111" i="20"/>
  <c r="L111" i="20"/>
  <c r="M111" i="20"/>
  <c r="D133" i="20"/>
  <c r="E133" i="20"/>
  <c r="G133" i="20"/>
  <c r="H133" i="20"/>
  <c r="K133" i="20"/>
  <c r="L133" i="20"/>
  <c r="M133" i="20"/>
  <c r="D74" i="20"/>
  <c r="E74" i="20"/>
  <c r="G74" i="20"/>
  <c r="H74" i="20"/>
  <c r="K74" i="20"/>
  <c r="L74" i="20"/>
  <c r="M74" i="20"/>
  <c r="D149" i="20"/>
  <c r="E149" i="20"/>
  <c r="G149" i="20"/>
  <c r="H149" i="20"/>
  <c r="K149" i="20"/>
  <c r="L149" i="20"/>
  <c r="M149" i="20"/>
  <c r="D142" i="20"/>
  <c r="E142" i="20"/>
  <c r="G142" i="20"/>
  <c r="H142" i="20"/>
  <c r="K142" i="20"/>
  <c r="L142" i="20"/>
  <c r="M142" i="20"/>
  <c r="D388" i="20"/>
  <c r="E388" i="20"/>
  <c r="G388" i="20"/>
  <c r="H388" i="20"/>
  <c r="K388" i="20"/>
  <c r="L388" i="20"/>
  <c r="M388" i="20"/>
  <c r="D102" i="19"/>
  <c r="E102" i="19"/>
  <c r="F102" i="19"/>
  <c r="G102" i="19"/>
  <c r="H102" i="19"/>
  <c r="K102" i="19"/>
  <c r="L102" i="19"/>
  <c r="M102" i="19"/>
  <c r="D73" i="19"/>
  <c r="E73" i="19"/>
  <c r="F73" i="19"/>
  <c r="G73" i="19"/>
  <c r="H73" i="19"/>
  <c r="K73" i="19"/>
  <c r="L73" i="19"/>
  <c r="M73" i="19"/>
  <c r="D149" i="19"/>
  <c r="E149" i="19"/>
  <c r="F149" i="19"/>
  <c r="G149" i="19"/>
  <c r="H149" i="19"/>
  <c r="K149" i="19"/>
  <c r="L149" i="19"/>
  <c r="M149" i="19"/>
  <c r="D46" i="19"/>
  <c r="E46" i="19"/>
  <c r="F46" i="19"/>
  <c r="G46" i="19"/>
  <c r="H46" i="19"/>
  <c r="K46" i="19"/>
  <c r="L46" i="19"/>
  <c r="M46" i="19"/>
  <c r="D150" i="19"/>
  <c r="E150" i="19"/>
  <c r="F150" i="19"/>
  <c r="G150" i="19"/>
  <c r="H150" i="19"/>
  <c r="K150" i="19"/>
  <c r="L150" i="19"/>
  <c r="M150" i="19"/>
  <c r="D111" i="19"/>
  <c r="E111" i="19"/>
  <c r="F111" i="19"/>
  <c r="G111" i="19"/>
  <c r="H111" i="19"/>
  <c r="K111" i="19"/>
  <c r="L111" i="19"/>
  <c r="M111" i="19"/>
  <c r="D71" i="19"/>
  <c r="E71" i="19"/>
  <c r="F71" i="19"/>
  <c r="G71" i="19"/>
  <c r="H71" i="19"/>
  <c r="K71" i="19"/>
  <c r="L71" i="19"/>
  <c r="M71" i="19"/>
  <c r="D95" i="19"/>
  <c r="E95" i="19"/>
  <c r="F95" i="19"/>
  <c r="G95" i="19"/>
  <c r="H95" i="19"/>
  <c r="K95" i="19"/>
  <c r="L95" i="19"/>
  <c r="M95" i="19"/>
  <c r="D82" i="19"/>
  <c r="E82" i="19"/>
  <c r="F82" i="19"/>
  <c r="G82" i="19"/>
  <c r="H82" i="19"/>
  <c r="K82" i="19"/>
  <c r="L82" i="19"/>
  <c r="M82" i="19"/>
  <c r="D136" i="19"/>
  <c r="E136" i="19"/>
  <c r="F136" i="19"/>
  <c r="G136" i="19"/>
  <c r="H136" i="19"/>
  <c r="K136" i="19"/>
  <c r="L136" i="19"/>
  <c r="M136" i="19"/>
  <c r="D172" i="19"/>
  <c r="E172" i="19"/>
  <c r="F172" i="19"/>
  <c r="G172" i="19"/>
  <c r="H172" i="19"/>
  <c r="K172" i="19"/>
  <c r="L172" i="19"/>
  <c r="M172" i="19"/>
  <c r="D61" i="19"/>
  <c r="E61" i="19"/>
  <c r="F61" i="19"/>
  <c r="G61" i="19"/>
  <c r="H61" i="19"/>
  <c r="K61" i="19"/>
  <c r="L61" i="19"/>
  <c r="M61" i="19"/>
  <c r="D81" i="19"/>
  <c r="E81" i="19"/>
  <c r="F81" i="19"/>
  <c r="G81" i="19"/>
  <c r="H81" i="19"/>
  <c r="K81" i="19"/>
  <c r="L81" i="19"/>
  <c r="M81" i="19"/>
  <c r="D165" i="19"/>
  <c r="E165" i="19"/>
  <c r="F165" i="19"/>
  <c r="G165" i="19"/>
  <c r="H165" i="19"/>
  <c r="K165" i="19"/>
  <c r="L165" i="19"/>
  <c r="M165" i="19"/>
  <c r="D161" i="19"/>
  <c r="E161" i="19"/>
  <c r="F161" i="19"/>
  <c r="G161" i="19"/>
  <c r="H161" i="19"/>
  <c r="K161" i="19"/>
  <c r="L161" i="19"/>
  <c r="M161" i="19"/>
  <c r="D137" i="19"/>
  <c r="E137" i="19"/>
  <c r="F137" i="19"/>
  <c r="G137" i="19"/>
  <c r="H137" i="19"/>
  <c r="K137" i="19"/>
  <c r="L137" i="19"/>
  <c r="M137" i="19"/>
  <c r="D115" i="19"/>
  <c r="E115" i="19"/>
  <c r="F115" i="19"/>
  <c r="G115" i="19"/>
  <c r="H115" i="19"/>
  <c r="K115" i="19"/>
  <c r="L115" i="19"/>
  <c r="M115" i="19"/>
  <c r="D153" i="19"/>
  <c r="E153" i="19"/>
  <c r="F153" i="19"/>
  <c r="G153" i="19"/>
  <c r="H153" i="19"/>
  <c r="K153" i="19"/>
  <c r="L153" i="19"/>
  <c r="M153" i="19"/>
  <c r="D166" i="19"/>
  <c r="E166" i="19"/>
  <c r="F166" i="19"/>
  <c r="G166" i="19"/>
  <c r="H166" i="19"/>
  <c r="K166" i="19"/>
  <c r="L166" i="19"/>
  <c r="M166" i="19"/>
  <c r="D36" i="19"/>
  <c r="E36" i="19"/>
  <c r="F36" i="19"/>
  <c r="G36" i="19"/>
  <c r="H36" i="19"/>
  <c r="K36" i="19"/>
  <c r="L36" i="19"/>
  <c r="M36" i="19"/>
  <c r="D130" i="19"/>
  <c r="E130" i="19"/>
  <c r="F130" i="19"/>
  <c r="G130" i="19"/>
  <c r="H130" i="19"/>
  <c r="K130" i="19"/>
  <c r="L130" i="19"/>
  <c r="M130" i="19"/>
  <c r="D24" i="19"/>
  <c r="E24" i="19"/>
  <c r="F24" i="19"/>
  <c r="G24" i="19"/>
  <c r="H24" i="19"/>
  <c r="K24" i="19"/>
  <c r="L24" i="19"/>
  <c r="M24" i="19"/>
  <c r="D151" i="19"/>
  <c r="E151" i="19"/>
  <c r="F151" i="19"/>
  <c r="G151" i="19"/>
  <c r="H151" i="19"/>
  <c r="K151" i="19"/>
  <c r="L151" i="19"/>
  <c r="M151" i="19"/>
  <c r="D83" i="19"/>
  <c r="E83" i="19"/>
  <c r="F83" i="19"/>
  <c r="G83" i="19"/>
  <c r="H83" i="19"/>
  <c r="K83" i="19"/>
  <c r="L83" i="19"/>
  <c r="M83" i="19"/>
  <c r="D74" i="19"/>
  <c r="E74" i="19"/>
  <c r="F74" i="19"/>
  <c r="G74" i="19"/>
  <c r="H74" i="19"/>
  <c r="K74" i="19"/>
  <c r="L74" i="19"/>
  <c r="M74" i="19"/>
  <c r="D70" i="19"/>
  <c r="E70" i="19"/>
  <c r="F70" i="19"/>
  <c r="G70" i="19"/>
  <c r="H70" i="19"/>
  <c r="K70" i="19"/>
  <c r="L70" i="19"/>
  <c r="M70" i="19"/>
  <c r="D98" i="19"/>
  <c r="E98" i="19"/>
  <c r="F98" i="19"/>
  <c r="G98" i="19"/>
  <c r="H98" i="19"/>
  <c r="K98" i="19"/>
  <c r="L98" i="19"/>
  <c r="M98" i="19"/>
  <c r="D152" i="19"/>
  <c r="E152" i="19"/>
  <c r="F152" i="19"/>
  <c r="G152" i="19"/>
  <c r="H152" i="19"/>
  <c r="K152" i="19"/>
  <c r="L152" i="19"/>
  <c r="M152" i="19"/>
  <c r="D141" i="19"/>
  <c r="E141" i="19"/>
  <c r="F141" i="19"/>
  <c r="G141" i="19"/>
  <c r="H141" i="19"/>
  <c r="K141" i="19"/>
  <c r="L141" i="19"/>
  <c r="M141" i="19"/>
  <c r="D183" i="19"/>
  <c r="E183" i="19"/>
  <c r="F183" i="19"/>
  <c r="G183" i="19"/>
  <c r="H183" i="19"/>
  <c r="K183" i="19"/>
  <c r="L183" i="19"/>
  <c r="M183" i="19"/>
  <c r="D133" i="19"/>
  <c r="E133" i="19"/>
  <c r="F133" i="19"/>
  <c r="G133" i="19"/>
  <c r="H133" i="19"/>
  <c r="K133" i="19"/>
  <c r="L133" i="19"/>
  <c r="M133" i="19"/>
  <c r="D9" i="19"/>
  <c r="E9" i="19"/>
  <c r="F9" i="19"/>
  <c r="G9" i="19"/>
  <c r="H9" i="19"/>
  <c r="K9" i="19"/>
  <c r="L9" i="19"/>
  <c r="M9" i="19"/>
  <c r="D162" i="19"/>
  <c r="E162" i="19"/>
  <c r="F162" i="19"/>
  <c r="G162" i="19"/>
  <c r="H162" i="19"/>
  <c r="K162" i="19"/>
  <c r="L162" i="19"/>
  <c r="M162" i="19"/>
  <c r="D173" i="19"/>
  <c r="E173" i="19"/>
  <c r="F173" i="19"/>
  <c r="G173" i="19"/>
  <c r="H173" i="19"/>
  <c r="K173" i="19"/>
  <c r="L173" i="19"/>
  <c r="M173" i="19"/>
  <c r="D167" i="19"/>
  <c r="E167" i="19"/>
  <c r="F167" i="19"/>
  <c r="G167" i="19"/>
  <c r="H167" i="19"/>
  <c r="K167" i="19"/>
  <c r="L167" i="19"/>
  <c r="M167" i="19"/>
  <c r="D127" i="19"/>
  <c r="E127" i="19"/>
  <c r="F127" i="19"/>
  <c r="G127" i="19"/>
  <c r="H127" i="19"/>
  <c r="K127" i="19"/>
  <c r="L127" i="19"/>
  <c r="M127" i="19"/>
  <c r="D179" i="19"/>
  <c r="E179" i="19"/>
  <c r="F179" i="19"/>
  <c r="G179" i="19"/>
  <c r="H179" i="19"/>
  <c r="K179" i="19"/>
  <c r="L179" i="19"/>
  <c r="M179" i="19"/>
  <c r="D145" i="19"/>
  <c r="E145" i="19"/>
  <c r="F145" i="19"/>
  <c r="G145" i="19"/>
  <c r="H145" i="19"/>
  <c r="K145" i="19"/>
  <c r="L145" i="19"/>
  <c r="M145" i="19"/>
  <c r="D168" i="19"/>
  <c r="E168" i="19"/>
  <c r="F168" i="19"/>
  <c r="G168" i="19"/>
  <c r="H168" i="19"/>
  <c r="K168" i="19"/>
  <c r="L168" i="19"/>
  <c r="M168" i="19"/>
  <c r="D101" i="19"/>
  <c r="E101" i="19"/>
  <c r="F101" i="19"/>
  <c r="G101" i="19"/>
  <c r="H101" i="19"/>
  <c r="K101" i="19"/>
  <c r="L101" i="19"/>
  <c r="M101" i="19"/>
  <c r="D76" i="19"/>
  <c r="E76" i="19"/>
  <c r="F76" i="19"/>
  <c r="G76" i="19"/>
  <c r="H76" i="19"/>
  <c r="K76" i="19"/>
  <c r="L76" i="19"/>
  <c r="M76" i="19"/>
  <c r="D92" i="19"/>
  <c r="E92" i="19"/>
  <c r="F92" i="19"/>
  <c r="G92" i="19"/>
  <c r="H92" i="19"/>
  <c r="K92" i="19"/>
  <c r="L92" i="19"/>
  <c r="M92" i="19"/>
  <c r="D178" i="19"/>
  <c r="E178" i="19"/>
  <c r="F178" i="19"/>
  <c r="G178" i="19"/>
  <c r="H178" i="19"/>
  <c r="K178" i="19"/>
  <c r="L178" i="19"/>
  <c r="M178" i="19"/>
  <c r="D10" i="19"/>
  <c r="E10" i="19"/>
  <c r="F10" i="19"/>
  <c r="G10" i="19"/>
  <c r="H10" i="19"/>
  <c r="K10" i="19"/>
  <c r="L10" i="19"/>
  <c r="M10" i="19"/>
  <c r="D116" i="19"/>
  <c r="E116" i="19"/>
  <c r="F116" i="19"/>
  <c r="G116" i="19"/>
  <c r="H116" i="19"/>
  <c r="K116" i="19"/>
  <c r="L116" i="19"/>
  <c r="M116" i="19"/>
  <c r="D184" i="19"/>
  <c r="E184" i="19"/>
  <c r="F184" i="19"/>
  <c r="G184" i="19"/>
  <c r="H184" i="19"/>
  <c r="K184" i="19"/>
  <c r="L184" i="19"/>
  <c r="M184" i="19"/>
  <c r="D118" i="19"/>
  <c r="E118" i="19"/>
  <c r="F118" i="19"/>
  <c r="G118" i="19"/>
  <c r="H118" i="19"/>
  <c r="K118" i="19"/>
  <c r="L118" i="19"/>
  <c r="M118" i="19"/>
  <c r="D146" i="19"/>
  <c r="E146" i="19"/>
  <c r="F146" i="19"/>
  <c r="G146" i="19"/>
  <c r="H146" i="19"/>
  <c r="K146" i="19"/>
  <c r="L146" i="19"/>
  <c r="M146" i="19"/>
  <c r="D106" i="19"/>
  <c r="E106" i="19"/>
  <c r="F106" i="19"/>
  <c r="G106" i="19"/>
  <c r="H106" i="19"/>
  <c r="K106" i="19"/>
  <c r="L106" i="19"/>
  <c r="M106" i="19"/>
  <c r="D138" i="19"/>
  <c r="E138" i="19"/>
  <c r="F138" i="19"/>
  <c r="G138" i="19"/>
  <c r="H138" i="19"/>
  <c r="K138" i="19"/>
  <c r="L138" i="19"/>
  <c r="M138" i="19"/>
  <c r="D109" i="19"/>
  <c r="E109" i="19"/>
  <c r="F109" i="19"/>
  <c r="G109" i="19"/>
  <c r="H109" i="19"/>
  <c r="K109" i="19"/>
  <c r="L109" i="19"/>
  <c r="M109" i="19"/>
  <c r="D158" i="19"/>
  <c r="E158" i="19"/>
  <c r="F158" i="19"/>
  <c r="G158" i="19"/>
  <c r="H158" i="19"/>
  <c r="K158" i="19"/>
  <c r="L158" i="19"/>
  <c r="M158" i="19"/>
  <c r="D143" i="19"/>
  <c r="E143" i="19"/>
  <c r="F143" i="19"/>
  <c r="G143" i="19"/>
  <c r="H143" i="19"/>
  <c r="K143" i="19"/>
  <c r="L143" i="19"/>
  <c r="M143" i="19"/>
  <c r="D85" i="19"/>
  <c r="E85" i="19"/>
  <c r="F85" i="19"/>
  <c r="G85" i="19"/>
  <c r="H85" i="19"/>
  <c r="K85" i="19"/>
  <c r="L85" i="19"/>
  <c r="M85" i="19"/>
  <c r="D180" i="19"/>
  <c r="E180" i="19"/>
  <c r="F180" i="19"/>
  <c r="G180" i="19"/>
  <c r="H180" i="19"/>
  <c r="K180" i="19"/>
  <c r="L180" i="19"/>
  <c r="M180" i="19"/>
  <c r="D176" i="19"/>
  <c r="E176" i="19"/>
  <c r="F176" i="19"/>
  <c r="G176" i="19"/>
  <c r="H176" i="19"/>
  <c r="K176" i="19"/>
  <c r="L176" i="19"/>
  <c r="M176" i="19"/>
  <c r="D181" i="19"/>
  <c r="E181" i="19"/>
  <c r="F181" i="19"/>
  <c r="G181" i="19"/>
  <c r="H181" i="19"/>
  <c r="K181" i="19"/>
  <c r="L181" i="19"/>
  <c r="M181" i="19"/>
  <c r="D100" i="19"/>
  <c r="E100" i="19"/>
  <c r="F100" i="19"/>
  <c r="G100" i="19"/>
  <c r="H100" i="19"/>
  <c r="K100" i="19"/>
  <c r="L100" i="19"/>
  <c r="M100" i="19"/>
  <c r="D114" i="19"/>
  <c r="E114" i="19"/>
  <c r="F114" i="19"/>
  <c r="G114" i="19"/>
  <c r="H114" i="19"/>
  <c r="K114" i="19"/>
  <c r="L114" i="19"/>
  <c r="M114" i="19"/>
  <c r="D120" i="19"/>
  <c r="E120" i="19"/>
  <c r="F120" i="19"/>
  <c r="G120" i="19"/>
  <c r="H120" i="19"/>
  <c r="K120" i="19"/>
  <c r="L120" i="19"/>
  <c r="M120" i="19"/>
  <c r="D154" i="19"/>
  <c r="E154" i="19"/>
  <c r="F154" i="19"/>
  <c r="G154" i="19"/>
  <c r="H154" i="19"/>
  <c r="K154" i="19"/>
  <c r="L154" i="19"/>
  <c r="M154" i="19"/>
  <c r="D155" i="19"/>
  <c r="E155" i="19"/>
  <c r="F155" i="19"/>
  <c r="G155" i="19"/>
  <c r="H155" i="19"/>
  <c r="K155" i="19"/>
  <c r="L155" i="19"/>
  <c r="M155" i="19"/>
  <c r="D124" i="19"/>
  <c r="E124" i="19"/>
  <c r="F124" i="19"/>
  <c r="G124" i="19"/>
  <c r="H124" i="19"/>
  <c r="K124" i="19"/>
  <c r="L124" i="19"/>
  <c r="M124" i="19"/>
  <c r="D175" i="19"/>
  <c r="E175" i="19"/>
  <c r="F175" i="19"/>
  <c r="G175" i="19"/>
  <c r="H175" i="19"/>
  <c r="K175" i="19"/>
  <c r="L175" i="19"/>
  <c r="M175" i="19"/>
  <c r="D169" i="19"/>
  <c r="E169" i="19"/>
  <c r="F169" i="19"/>
  <c r="G169" i="19"/>
  <c r="H169" i="19"/>
  <c r="K169" i="19"/>
  <c r="L169" i="19"/>
  <c r="M169" i="19"/>
  <c r="D110" i="19"/>
  <c r="E110" i="19"/>
  <c r="F110" i="19"/>
  <c r="G110" i="19"/>
  <c r="H110" i="19"/>
  <c r="K110" i="19"/>
  <c r="L110" i="19"/>
  <c r="M110" i="19"/>
  <c r="D170" i="19"/>
  <c r="E170" i="19"/>
  <c r="F170" i="19"/>
  <c r="G170" i="19"/>
  <c r="H170" i="19"/>
  <c r="K170" i="19"/>
  <c r="L170" i="19"/>
  <c r="M170" i="19"/>
  <c r="D113" i="19"/>
  <c r="E113" i="19"/>
  <c r="F113" i="19"/>
  <c r="G113" i="19"/>
  <c r="H113" i="19"/>
  <c r="K113" i="19"/>
  <c r="L113" i="19"/>
  <c r="M113" i="19"/>
  <c r="D147" i="19"/>
  <c r="E147" i="19"/>
  <c r="F147" i="19"/>
  <c r="G147" i="19"/>
  <c r="H147" i="19"/>
  <c r="K147" i="19"/>
  <c r="L147" i="19"/>
  <c r="M147" i="19"/>
  <c r="D99" i="19"/>
  <c r="E99" i="19"/>
  <c r="F99" i="19"/>
  <c r="G99" i="19"/>
  <c r="H99" i="19"/>
  <c r="K99" i="19"/>
  <c r="L99" i="19"/>
  <c r="M99" i="19"/>
  <c r="D156" i="19"/>
  <c r="E156" i="19"/>
  <c r="F156" i="19"/>
  <c r="G156" i="19"/>
  <c r="H156" i="19"/>
  <c r="K156" i="19"/>
  <c r="L156" i="19"/>
  <c r="M156" i="19"/>
  <c r="D148" i="19"/>
  <c r="E148" i="19"/>
  <c r="F148" i="19"/>
  <c r="G148" i="19"/>
  <c r="H148" i="19"/>
  <c r="K148" i="19"/>
  <c r="L148" i="19"/>
  <c r="M148" i="19"/>
  <c r="D388" i="19"/>
  <c r="E388" i="19"/>
  <c r="F388" i="19"/>
  <c r="G388" i="19"/>
  <c r="H388" i="19"/>
  <c r="K388" i="19"/>
  <c r="L388" i="19"/>
  <c r="M388" i="19"/>
  <c r="D112" i="8"/>
  <c r="E112" i="8"/>
  <c r="F112" i="8"/>
  <c r="G112" i="8"/>
  <c r="H112" i="8"/>
  <c r="K112" i="8"/>
  <c r="L112" i="8"/>
  <c r="M112" i="8"/>
  <c r="D85" i="8"/>
  <c r="E85" i="8"/>
  <c r="F85" i="8"/>
  <c r="G85" i="8"/>
  <c r="H85" i="8"/>
  <c r="K85" i="8"/>
  <c r="L85" i="8"/>
  <c r="M85" i="8"/>
  <c r="D165" i="8"/>
  <c r="E165" i="8"/>
  <c r="F165" i="8"/>
  <c r="G165" i="8"/>
  <c r="H165" i="8"/>
  <c r="K165" i="8"/>
  <c r="L165" i="8"/>
  <c r="M165" i="8"/>
  <c r="D47" i="8"/>
  <c r="E47" i="8"/>
  <c r="F47" i="8"/>
  <c r="G47" i="8"/>
  <c r="H47" i="8"/>
  <c r="K47" i="8"/>
  <c r="L47" i="8"/>
  <c r="M47" i="8"/>
  <c r="D159" i="8"/>
  <c r="E159" i="8"/>
  <c r="F159" i="8"/>
  <c r="G159" i="8"/>
  <c r="H159" i="8"/>
  <c r="K159" i="8"/>
  <c r="L159" i="8"/>
  <c r="M159" i="8"/>
  <c r="D104" i="8"/>
  <c r="E104" i="8"/>
  <c r="F104" i="8"/>
  <c r="G104" i="8"/>
  <c r="H104" i="8"/>
  <c r="K104" i="8"/>
  <c r="L104" i="8"/>
  <c r="M104" i="8"/>
  <c r="D67" i="8"/>
  <c r="E67" i="8"/>
  <c r="F67" i="8"/>
  <c r="G67" i="8"/>
  <c r="H67" i="8"/>
  <c r="K67" i="8"/>
  <c r="L67" i="8"/>
  <c r="M67" i="8"/>
  <c r="D93" i="8"/>
  <c r="E93" i="8"/>
  <c r="F93" i="8"/>
  <c r="G93" i="8"/>
  <c r="H93" i="8"/>
  <c r="K93" i="8"/>
  <c r="L93" i="8"/>
  <c r="M93" i="8"/>
  <c r="D98" i="8"/>
  <c r="E98" i="8"/>
  <c r="F98" i="8"/>
  <c r="G98" i="8"/>
  <c r="H98" i="8"/>
  <c r="K98" i="8"/>
  <c r="L98" i="8"/>
  <c r="M98" i="8"/>
  <c r="D150" i="8"/>
  <c r="E150" i="8"/>
  <c r="F150" i="8"/>
  <c r="G150" i="8"/>
  <c r="H150" i="8"/>
  <c r="K150" i="8"/>
  <c r="L150" i="8"/>
  <c r="M150" i="8"/>
  <c r="D155" i="8"/>
  <c r="E155" i="8"/>
  <c r="F155" i="8"/>
  <c r="G155" i="8"/>
  <c r="H155" i="8"/>
  <c r="K155" i="8"/>
  <c r="L155" i="8"/>
  <c r="M155" i="8"/>
  <c r="D56" i="8"/>
  <c r="E56" i="8"/>
  <c r="F56" i="8"/>
  <c r="G56" i="8"/>
  <c r="H56" i="8"/>
  <c r="K56" i="8"/>
  <c r="L56" i="8"/>
  <c r="M56" i="8"/>
  <c r="D62" i="8"/>
  <c r="E62" i="8"/>
  <c r="F62" i="8"/>
  <c r="G62" i="8"/>
  <c r="H62" i="8"/>
  <c r="K62" i="8"/>
  <c r="L62" i="8"/>
  <c r="M62" i="8"/>
  <c r="D169" i="8"/>
  <c r="E169" i="8"/>
  <c r="F169" i="8"/>
  <c r="G169" i="8"/>
  <c r="H169" i="8"/>
  <c r="K169" i="8"/>
  <c r="L169" i="8"/>
  <c r="M169" i="8"/>
  <c r="D156" i="8"/>
  <c r="E156" i="8"/>
  <c r="F156" i="8"/>
  <c r="G156" i="8"/>
  <c r="H156" i="8"/>
  <c r="K156" i="8"/>
  <c r="L156" i="8"/>
  <c r="M156" i="8"/>
  <c r="D133" i="8"/>
  <c r="E133" i="8"/>
  <c r="F133" i="8"/>
  <c r="G133" i="8"/>
  <c r="H133" i="8"/>
  <c r="K133" i="8"/>
  <c r="L133" i="8"/>
  <c r="M133" i="8"/>
  <c r="D118" i="8"/>
  <c r="E118" i="8"/>
  <c r="F118" i="8"/>
  <c r="G118" i="8"/>
  <c r="H118" i="8"/>
  <c r="K118" i="8"/>
  <c r="L118" i="8"/>
  <c r="M118" i="8"/>
  <c r="D145" i="8"/>
  <c r="E145" i="8"/>
  <c r="F145" i="8"/>
  <c r="G145" i="8"/>
  <c r="H145" i="8"/>
  <c r="K145" i="8"/>
  <c r="L145" i="8"/>
  <c r="M145" i="8"/>
  <c r="D170" i="8"/>
  <c r="E170" i="8"/>
  <c r="F170" i="8"/>
  <c r="G170" i="8"/>
  <c r="H170" i="8"/>
  <c r="K170" i="8"/>
  <c r="L170" i="8"/>
  <c r="M170" i="8"/>
  <c r="D20" i="8"/>
  <c r="E20" i="8"/>
  <c r="F20" i="8"/>
  <c r="G20" i="8"/>
  <c r="H20" i="8"/>
  <c r="K20" i="8"/>
  <c r="L20" i="8"/>
  <c r="M20" i="8"/>
  <c r="D126" i="8"/>
  <c r="E126" i="8"/>
  <c r="F126" i="8"/>
  <c r="G126" i="8"/>
  <c r="H126" i="8"/>
  <c r="K126" i="8"/>
  <c r="L126" i="8"/>
  <c r="M126" i="8"/>
  <c r="D29" i="8"/>
  <c r="E29" i="8"/>
  <c r="F29" i="8"/>
  <c r="G29" i="8"/>
  <c r="H29" i="8"/>
  <c r="K29" i="8"/>
  <c r="L29" i="8"/>
  <c r="M29" i="8"/>
  <c r="D160" i="8"/>
  <c r="E160" i="8"/>
  <c r="F160" i="8"/>
  <c r="G160" i="8"/>
  <c r="H160" i="8"/>
  <c r="K160" i="8"/>
  <c r="L160" i="8"/>
  <c r="M160" i="8"/>
  <c r="D77" i="8"/>
  <c r="E77" i="8"/>
  <c r="F77" i="8"/>
  <c r="G77" i="8"/>
  <c r="H77" i="8"/>
  <c r="K77" i="8"/>
  <c r="L77" i="8"/>
  <c r="M77" i="8"/>
  <c r="D75" i="8"/>
  <c r="E75" i="8"/>
  <c r="F75" i="8"/>
  <c r="G75" i="8"/>
  <c r="H75" i="8"/>
  <c r="K75" i="8"/>
  <c r="L75" i="8"/>
  <c r="M75" i="8"/>
  <c r="D66" i="8"/>
  <c r="E66" i="8"/>
  <c r="F66" i="8"/>
  <c r="G66" i="8"/>
  <c r="H66" i="8"/>
  <c r="K66" i="8"/>
  <c r="L66" i="8"/>
  <c r="M66" i="8"/>
  <c r="D99" i="8"/>
  <c r="E99" i="8"/>
  <c r="F99" i="8"/>
  <c r="G99" i="8"/>
  <c r="H99" i="8"/>
  <c r="K99" i="8"/>
  <c r="L99" i="8"/>
  <c r="M99" i="8"/>
  <c r="D144" i="8"/>
  <c r="E144" i="8"/>
  <c r="F144" i="8"/>
  <c r="G144" i="8"/>
  <c r="H144" i="8"/>
  <c r="K144" i="8"/>
  <c r="L144" i="8"/>
  <c r="M144" i="8"/>
  <c r="D134" i="8"/>
  <c r="E134" i="8"/>
  <c r="F134" i="8"/>
  <c r="G134" i="8"/>
  <c r="H134" i="8"/>
  <c r="K134" i="8"/>
  <c r="L134" i="8"/>
  <c r="M134" i="8"/>
  <c r="D182" i="8"/>
  <c r="E182" i="8"/>
  <c r="F182" i="8"/>
  <c r="G182" i="8"/>
  <c r="H182" i="8"/>
  <c r="K182" i="8"/>
  <c r="L182" i="8"/>
  <c r="M182" i="8"/>
  <c r="D131" i="8"/>
  <c r="E131" i="8"/>
  <c r="F131" i="8"/>
  <c r="G131" i="8"/>
  <c r="H131" i="8"/>
  <c r="K131" i="8"/>
  <c r="L131" i="8"/>
  <c r="M131" i="8"/>
  <c r="D3" i="8"/>
  <c r="E3" i="8"/>
  <c r="F3" i="8"/>
  <c r="G3" i="8"/>
  <c r="H3" i="8"/>
  <c r="K3" i="8"/>
  <c r="L3" i="8"/>
  <c r="M3" i="8"/>
  <c r="D173" i="8"/>
  <c r="E173" i="8"/>
  <c r="F173" i="8"/>
  <c r="G173" i="8"/>
  <c r="H173" i="8"/>
  <c r="K173" i="8"/>
  <c r="L173" i="8"/>
  <c r="M173" i="8"/>
  <c r="D161" i="8"/>
  <c r="E161" i="8"/>
  <c r="F161" i="8"/>
  <c r="G161" i="8"/>
  <c r="H161" i="8"/>
  <c r="K161" i="8"/>
  <c r="L161" i="8"/>
  <c r="M161" i="8"/>
  <c r="D171" i="8"/>
  <c r="E171" i="8"/>
  <c r="F171" i="8"/>
  <c r="G171" i="8"/>
  <c r="H171" i="8"/>
  <c r="K171" i="8"/>
  <c r="L171" i="8"/>
  <c r="M171" i="8"/>
  <c r="D110" i="8"/>
  <c r="E110" i="8"/>
  <c r="F110" i="8"/>
  <c r="G110" i="8"/>
  <c r="H110" i="8"/>
  <c r="K110" i="8"/>
  <c r="L110" i="8"/>
  <c r="M110" i="8"/>
  <c r="D180" i="8"/>
  <c r="E180" i="8"/>
  <c r="F180" i="8"/>
  <c r="G180" i="8"/>
  <c r="H180" i="8"/>
  <c r="K180" i="8"/>
  <c r="L180" i="8"/>
  <c r="M180" i="8"/>
  <c r="D166" i="8"/>
  <c r="E166" i="8"/>
  <c r="F166" i="8"/>
  <c r="G166" i="8"/>
  <c r="H166" i="8"/>
  <c r="K166" i="8"/>
  <c r="L166" i="8"/>
  <c r="M166" i="8"/>
  <c r="D86" i="8"/>
  <c r="E86" i="8"/>
  <c r="F86" i="8"/>
  <c r="G86" i="8"/>
  <c r="H86" i="8"/>
  <c r="K86" i="8"/>
  <c r="L86" i="8"/>
  <c r="M86" i="8"/>
  <c r="D80" i="8"/>
  <c r="E80" i="8"/>
  <c r="F80" i="8"/>
  <c r="G80" i="8"/>
  <c r="H80" i="8"/>
  <c r="K80" i="8"/>
  <c r="L80" i="8"/>
  <c r="M80" i="8"/>
  <c r="D103" i="8"/>
  <c r="E103" i="8"/>
  <c r="F103" i="8"/>
  <c r="G103" i="8"/>
  <c r="H103" i="8"/>
  <c r="K103" i="8"/>
  <c r="L103" i="8"/>
  <c r="M103" i="8"/>
  <c r="D177" i="8"/>
  <c r="E177" i="8"/>
  <c r="F177" i="8"/>
  <c r="G177" i="8"/>
  <c r="H177" i="8"/>
  <c r="K177" i="8"/>
  <c r="L177" i="8"/>
  <c r="M177" i="8"/>
  <c r="D5" i="8"/>
  <c r="E5" i="8"/>
  <c r="F5" i="8"/>
  <c r="G5" i="8"/>
  <c r="H5" i="8"/>
  <c r="K5" i="8"/>
  <c r="L5" i="8"/>
  <c r="M5" i="8"/>
  <c r="D117" i="8"/>
  <c r="E117" i="8"/>
  <c r="F117" i="8"/>
  <c r="G117" i="8"/>
  <c r="H117" i="8"/>
  <c r="K117" i="8"/>
  <c r="L117" i="8"/>
  <c r="M117" i="8"/>
  <c r="D183" i="8"/>
  <c r="E183" i="8"/>
  <c r="F183" i="8"/>
  <c r="G183" i="8"/>
  <c r="H183" i="8"/>
  <c r="K183" i="8"/>
  <c r="L183" i="8"/>
  <c r="M183" i="8"/>
  <c r="D140" i="8"/>
  <c r="E140" i="8"/>
  <c r="F140" i="8"/>
  <c r="G140" i="8"/>
  <c r="H140" i="8"/>
  <c r="K140" i="8"/>
  <c r="L140" i="8"/>
  <c r="M140" i="8"/>
  <c r="D164" i="8"/>
  <c r="E164" i="8"/>
  <c r="F164" i="8"/>
  <c r="G164" i="8"/>
  <c r="H164" i="8"/>
  <c r="K164" i="8"/>
  <c r="L164" i="8"/>
  <c r="M164" i="8"/>
  <c r="D141" i="8"/>
  <c r="E141" i="8"/>
  <c r="F141" i="8"/>
  <c r="G141" i="8"/>
  <c r="H141" i="8"/>
  <c r="K141" i="8"/>
  <c r="L141" i="8"/>
  <c r="M141" i="8"/>
  <c r="D151" i="8"/>
  <c r="E151" i="8"/>
  <c r="F151" i="8"/>
  <c r="G151" i="8"/>
  <c r="H151" i="8"/>
  <c r="K151" i="8"/>
  <c r="L151" i="8"/>
  <c r="M151" i="8"/>
  <c r="D102" i="8"/>
  <c r="E102" i="8"/>
  <c r="F102" i="8"/>
  <c r="G102" i="8"/>
  <c r="H102" i="8"/>
  <c r="K102" i="8"/>
  <c r="L102" i="8"/>
  <c r="M102" i="8"/>
  <c r="D152" i="8"/>
  <c r="E152" i="8"/>
  <c r="F152" i="8"/>
  <c r="G152" i="8"/>
  <c r="H152" i="8"/>
  <c r="K152" i="8"/>
  <c r="L152" i="8"/>
  <c r="M152" i="8"/>
  <c r="D157" i="8"/>
  <c r="E157" i="8"/>
  <c r="F157" i="8"/>
  <c r="G157" i="8"/>
  <c r="H157" i="8"/>
  <c r="K157" i="8"/>
  <c r="L157" i="8"/>
  <c r="M157" i="8"/>
  <c r="D101" i="8"/>
  <c r="E101" i="8"/>
  <c r="F101" i="8"/>
  <c r="G101" i="8"/>
  <c r="H101" i="8"/>
  <c r="K101" i="8"/>
  <c r="L101" i="8"/>
  <c r="M101" i="8"/>
  <c r="D167" i="8"/>
  <c r="E167" i="8"/>
  <c r="F167" i="8"/>
  <c r="G167" i="8"/>
  <c r="H167" i="8"/>
  <c r="K167" i="8"/>
  <c r="L167" i="8"/>
  <c r="M167" i="8"/>
  <c r="D181" i="8"/>
  <c r="E181" i="8"/>
  <c r="F181" i="8"/>
  <c r="G181" i="8"/>
  <c r="H181" i="8"/>
  <c r="K181" i="8"/>
  <c r="L181" i="8"/>
  <c r="M181" i="8"/>
  <c r="D175" i="8"/>
  <c r="E175" i="8"/>
  <c r="F175" i="8"/>
  <c r="G175" i="8"/>
  <c r="H175" i="8"/>
  <c r="K175" i="8"/>
  <c r="L175" i="8"/>
  <c r="M175" i="8"/>
  <c r="D178" i="8"/>
  <c r="E178" i="8"/>
  <c r="F178" i="8"/>
  <c r="G178" i="8"/>
  <c r="H178" i="8"/>
  <c r="K178" i="8"/>
  <c r="L178" i="8"/>
  <c r="M178" i="8"/>
  <c r="D109" i="8"/>
  <c r="E109" i="8"/>
  <c r="F109" i="8"/>
  <c r="G109" i="8"/>
  <c r="H109" i="8"/>
  <c r="K109" i="8"/>
  <c r="L109" i="8"/>
  <c r="M109" i="8"/>
  <c r="D119" i="8"/>
  <c r="E119" i="8"/>
  <c r="F119" i="8"/>
  <c r="G119" i="8"/>
  <c r="H119" i="8"/>
  <c r="K119" i="8"/>
  <c r="L119" i="8"/>
  <c r="M119" i="8"/>
  <c r="D138" i="8"/>
  <c r="E138" i="8"/>
  <c r="F138" i="8"/>
  <c r="G138" i="8"/>
  <c r="H138" i="8"/>
  <c r="K138" i="8"/>
  <c r="L138" i="8"/>
  <c r="M138" i="8"/>
  <c r="D147" i="8"/>
  <c r="E147" i="8"/>
  <c r="F147" i="8"/>
  <c r="G147" i="8"/>
  <c r="H147" i="8"/>
  <c r="K147" i="8"/>
  <c r="L147" i="8"/>
  <c r="M147" i="8"/>
  <c r="D158" i="8"/>
  <c r="E158" i="8"/>
  <c r="F158" i="8"/>
  <c r="G158" i="8"/>
  <c r="H158" i="8"/>
  <c r="K158" i="8"/>
  <c r="L158" i="8"/>
  <c r="M158" i="8"/>
  <c r="D124" i="8"/>
  <c r="E124" i="8"/>
  <c r="F124" i="8"/>
  <c r="G124" i="8"/>
  <c r="H124" i="8"/>
  <c r="K124" i="8"/>
  <c r="L124" i="8"/>
  <c r="M124" i="8"/>
  <c r="D174" i="8"/>
  <c r="E174" i="8"/>
  <c r="F174" i="8"/>
  <c r="G174" i="8"/>
  <c r="H174" i="8"/>
  <c r="K174" i="8"/>
  <c r="L174" i="8"/>
  <c r="M174" i="8"/>
  <c r="D120" i="8"/>
  <c r="E120" i="8"/>
  <c r="F120" i="8"/>
  <c r="G120" i="8"/>
  <c r="H120" i="8"/>
  <c r="K120" i="8"/>
  <c r="L120" i="8"/>
  <c r="M120" i="8"/>
  <c r="D163" i="8"/>
  <c r="E163" i="8"/>
  <c r="F163" i="8"/>
  <c r="G163" i="8"/>
  <c r="H163" i="8"/>
  <c r="K163" i="8"/>
  <c r="L163" i="8"/>
  <c r="M163" i="8"/>
  <c r="D106" i="8"/>
  <c r="E106" i="8"/>
  <c r="F106" i="8"/>
  <c r="G106" i="8"/>
  <c r="H106" i="8"/>
  <c r="K106" i="8"/>
  <c r="L106" i="8"/>
  <c r="M106" i="8"/>
  <c r="D127" i="8"/>
  <c r="E127" i="8"/>
  <c r="F127" i="8"/>
  <c r="G127" i="8"/>
  <c r="H127" i="8"/>
  <c r="K127" i="8"/>
  <c r="L127" i="8"/>
  <c r="M127" i="8"/>
  <c r="D94" i="8"/>
  <c r="E94" i="8"/>
  <c r="F94" i="8"/>
  <c r="G94" i="8"/>
  <c r="H94" i="8"/>
  <c r="K94" i="8"/>
  <c r="L94" i="8"/>
  <c r="M94" i="8"/>
  <c r="D153" i="8"/>
  <c r="E153" i="8"/>
  <c r="F153" i="8"/>
  <c r="G153" i="8"/>
  <c r="H153" i="8"/>
  <c r="K153" i="8"/>
  <c r="L153" i="8"/>
  <c r="M153" i="8"/>
  <c r="D128" i="8"/>
  <c r="E128" i="8"/>
  <c r="F128" i="8"/>
  <c r="G128" i="8"/>
  <c r="H128" i="8"/>
  <c r="K128" i="8"/>
  <c r="L128" i="8"/>
  <c r="M128" i="8"/>
  <c r="D388" i="8"/>
  <c r="E388" i="8"/>
  <c r="F388" i="8"/>
  <c r="G388" i="8"/>
  <c r="H388" i="8"/>
  <c r="K388" i="8"/>
  <c r="L388" i="8"/>
  <c r="M388" i="8"/>
  <c r="K107" i="5"/>
  <c r="K106" i="5"/>
  <c r="K105" i="5"/>
  <c r="K104" i="5"/>
  <c r="K103" i="5"/>
  <c r="K102" i="5"/>
  <c r="K101" i="5"/>
  <c r="K100" i="5"/>
  <c r="K99" i="5"/>
  <c r="K98" i="5"/>
  <c r="K97" i="5"/>
  <c r="K96" i="5"/>
  <c r="K95" i="5"/>
  <c r="K94" i="5"/>
  <c r="K93" i="5"/>
  <c r="K92" i="5"/>
  <c r="K91" i="5"/>
  <c r="K90" i="5"/>
  <c r="K89" i="5"/>
  <c r="K88" i="5"/>
  <c r="K87" i="5"/>
  <c r="K86" i="5"/>
  <c r="K85" i="5"/>
  <c r="K84" i="5"/>
  <c r="K83" i="5"/>
  <c r="K82" i="5"/>
  <c r="K81" i="5"/>
  <c r="K80" i="5"/>
  <c r="K79" i="5"/>
  <c r="K78" i="5"/>
  <c r="K77" i="5"/>
  <c r="K76" i="5"/>
  <c r="K75" i="5"/>
  <c r="K74" i="5"/>
  <c r="K73" i="5"/>
  <c r="K72" i="5"/>
  <c r="K71" i="5"/>
  <c r="K70" i="5"/>
  <c r="K69" i="5"/>
  <c r="K68" i="5"/>
  <c r="K67" i="5"/>
  <c r="K66" i="5"/>
  <c r="K65" i="5"/>
  <c r="K64" i="5"/>
  <c r="K63" i="5"/>
  <c r="K62" i="5"/>
  <c r="K61" i="5"/>
  <c r="K60" i="5"/>
  <c r="K59" i="5"/>
  <c r="K58" i="5"/>
  <c r="K57" i="5"/>
  <c r="K56" i="5"/>
  <c r="K55" i="5"/>
  <c r="K54" i="5"/>
  <c r="K53" i="5"/>
  <c r="K52" i="5"/>
  <c r="K51" i="5"/>
  <c r="K50" i="5"/>
  <c r="K49" i="5"/>
  <c r="K48" i="5"/>
  <c r="K47" i="5"/>
  <c r="K46" i="5"/>
  <c r="K45" i="5"/>
  <c r="K44" i="5"/>
  <c r="K43" i="5"/>
  <c r="K42" i="5"/>
  <c r="K41" i="5"/>
  <c r="K40" i="5"/>
  <c r="K39" i="5"/>
  <c r="K38" i="5"/>
  <c r="K37" i="5"/>
  <c r="K36" i="5"/>
  <c r="K35" i="5"/>
  <c r="K34" i="5"/>
  <c r="K33" i="5"/>
  <c r="K32" i="5"/>
  <c r="K31" i="5"/>
  <c r="K30" i="5"/>
  <c r="K29" i="5"/>
  <c r="K28" i="5"/>
  <c r="K27" i="5"/>
  <c r="K26" i="5"/>
  <c r="K25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K9" i="5"/>
  <c r="K8" i="5"/>
  <c r="K7" i="5"/>
  <c r="K6" i="5"/>
  <c r="K5" i="5"/>
  <c r="K4" i="5"/>
  <c r="K3" i="5"/>
  <c r="K2" i="5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K3" i="4"/>
  <c r="K2" i="4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K75" i="3"/>
  <c r="K74" i="3"/>
  <c r="K73" i="3"/>
  <c r="K72" i="3"/>
  <c r="K71" i="3"/>
  <c r="K70" i="3"/>
  <c r="K69" i="3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4" i="3"/>
  <c r="K3" i="3"/>
  <c r="K2" i="3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4" i="2"/>
  <c r="K3" i="2"/>
  <c r="K2" i="2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  <c r="K10" i="23" l="1"/>
  <c r="J10" i="23"/>
  <c r="I10" i="23"/>
  <c r="K35" i="27" s="1"/>
  <c r="C10" i="23"/>
  <c r="E15" i="27" s="1"/>
  <c r="B10" i="23"/>
  <c r="D15" i="27" s="1"/>
  <c r="I4" i="23"/>
  <c r="K8" i="20" s="1"/>
  <c r="I5" i="23"/>
  <c r="I9" i="23"/>
  <c r="K10" i="22" s="1"/>
  <c r="I8" i="23"/>
  <c r="I7" i="23"/>
  <c r="I6" i="23"/>
  <c r="I3" i="23"/>
  <c r="K8" i="19" s="1"/>
  <c r="I2" i="23"/>
  <c r="K4" i="19"/>
  <c r="K25" i="21" l="1"/>
  <c r="K17" i="21"/>
  <c r="K30" i="21"/>
  <c r="K74" i="21"/>
  <c r="K15" i="21"/>
  <c r="K91" i="21"/>
  <c r="K104" i="21"/>
  <c r="K38" i="21"/>
  <c r="K115" i="21"/>
  <c r="K70" i="21"/>
  <c r="K152" i="21"/>
  <c r="K169" i="21"/>
  <c r="K56" i="21"/>
  <c r="K13" i="21"/>
  <c r="K29" i="21"/>
  <c r="K27" i="21"/>
  <c r="K125" i="21"/>
  <c r="K48" i="21"/>
  <c r="K64" i="21"/>
  <c r="K36" i="21"/>
  <c r="K107" i="21"/>
  <c r="K158" i="21"/>
  <c r="K96" i="21"/>
  <c r="K20" i="21"/>
  <c r="K59" i="21"/>
  <c r="K110" i="21"/>
  <c r="K97" i="21"/>
  <c r="K7" i="21"/>
  <c r="K12" i="21"/>
  <c r="K33" i="21"/>
  <c r="K16" i="21"/>
  <c r="K26" i="21"/>
  <c r="K95" i="21"/>
  <c r="K85" i="21"/>
  <c r="K45" i="21"/>
  <c r="K162" i="21"/>
  <c r="K160" i="21"/>
  <c r="K87" i="21"/>
  <c r="K105" i="21"/>
  <c r="K53" i="21"/>
  <c r="K4" i="21"/>
  <c r="K9" i="21"/>
  <c r="K67" i="21"/>
  <c r="K23" i="21"/>
  <c r="K124" i="21"/>
  <c r="K89" i="21"/>
  <c r="K65" i="21"/>
  <c r="K129" i="21"/>
  <c r="K83" i="21"/>
  <c r="K108" i="21"/>
  <c r="K134" i="21"/>
  <c r="K130" i="21"/>
  <c r="K34" i="21"/>
  <c r="K93" i="21"/>
  <c r="K183" i="21"/>
  <c r="K6" i="21"/>
  <c r="K2" i="21"/>
  <c r="K14" i="21"/>
  <c r="K22" i="21"/>
  <c r="K63" i="21"/>
  <c r="K61" i="21"/>
  <c r="K51" i="21"/>
  <c r="K68" i="21"/>
  <c r="K79" i="21"/>
  <c r="K92" i="21"/>
  <c r="K116" i="21"/>
  <c r="K159" i="21"/>
  <c r="K42" i="21"/>
  <c r="K8" i="21"/>
  <c r="K99" i="21"/>
  <c r="K18" i="21"/>
  <c r="K69" i="21"/>
  <c r="K3" i="21"/>
  <c r="K21" i="21"/>
  <c r="K126" i="21"/>
  <c r="K66" i="21"/>
  <c r="K43" i="21"/>
  <c r="K102" i="21"/>
  <c r="K73" i="21"/>
  <c r="K94" i="21"/>
  <c r="K62" i="21"/>
  <c r="K135" i="21"/>
  <c r="K122" i="21"/>
  <c r="K46" i="21"/>
  <c r="K10" i="21"/>
  <c r="K47" i="21"/>
  <c r="K140" i="21"/>
  <c r="K37" i="21"/>
  <c r="K72" i="21"/>
  <c r="K55" i="21"/>
  <c r="K28" i="21"/>
  <c r="K154" i="21"/>
  <c r="K57" i="21"/>
  <c r="K35" i="21"/>
  <c r="K19" i="21"/>
  <c r="K121" i="21"/>
  <c r="K139" i="21"/>
  <c r="K88" i="21"/>
  <c r="K32" i="21"/>
  <c r="K31" i="21"/>
  <c r="K24" i="21"/>
  <c r="K41" i="21"/>
  <c r="K39" i="21"/>
  <c r="K123" i="21"/>
  <c r="K163" i="21"/>
  <c r="K54" i="21"/>
  <c r="K50" i="21"/>
  <c r="K155" i="21"/>
  <c r="K178" i="21"/>
  <c r="K153" i="21"/>
  <c r="K44" i="21"/>
  <c r="K131" i="19"/>
  <c r="K139" i="19"/>
  <c r="K160" i="19"/>
  <c r="K123" i="19"/>
  <c r="K174" i="19"/>
  <c r="K121" i="19"/>
  <c r="K54" i="19"/>
  <c r="K89" i="19"/>
  <c r="K53" i="19"/>
  <c r="K18" i="19"/>
  <c r="K19" i="19"/>
  <c r="K21" i="19"/>
  <c r="K3" i="19"/>
  <c r="K101" i="20"/>
  <c r="K160" i="20"/>
  <c r="K57" i="20"/>
  <c r="K213" i="20"/>
  <c r="K207" i="20"/>
  <c r="K201" i="20"/>
  <c r="K128" i="20"/>
  <c r="K135" i="20"/>
  <c r="K92" i="20"/>
  <c r="K192" i="20"/>
  <c r="K27" i="20"/>
  <c r="K122" i="20"/>
  <c r="K35" i="20"/>
  <c r="K13" i="20"/>
  <c r="K188" i="20"/>
  <c r="K11" i="20"/>
  <c r="K24" i="20"/>
  <c r="K147" i="22"/>
  <c r="K78" i="22"/>
  <c r="K171" i="22"/>
  <c r="K145" i="22"/>
  <c r="K32" i="22"/>
  <c r="K13" i="22"/>
  <c r="K23" i="22"/>
  <c r="K26" i="22"/>
  <c r="K100" i="22"/>
  <c r="K94" i="22"/>
  <c r="K39" i="22"/>
  <c r="K113" i="22"/>
  <c r="K144" i="22"/>
  <c r="K141" i="22"/>
  <c r="K16" i="22"/>
  <c r="K31" i="22"/>
  <c r="K15" i="22"/>
  <c r="K46" i="22"/>
  <c r="K19" i="22"/>
  <c r="K75" i="22"/>
  <c r="K42" i="22"/>
  <c r="K143" i="22"/>
  <c r="K98" i="22"/>
  <c r="K123" i="22"/>
  <c r="K120" i="22"/>
  <c r="K178" i="22"/>
  <c r="K4" i="22"/>
  <c r="K67" i="22"/>
  <c r="K61" i="22"/>
  <c r="K139" i="22"/>
  <c r="K43" i="22"/>
  <c r="K55" i="22"/>
  <c r="K77" i="22"/>
  <c r="K95" i="22"/>
  <c r="K79" i="22"/>
  <c r="K53" i="22"/>
  <c r="K44" i="22"/>
  <c r="K40" i="22"/>
  <c r="K5" i="22"/>
  <c r="K126" i="22"/>
  <c r="K37" i="22"/>
  <c r="K72" i="22"/>
  <c r="K69" i="22"/>
  <c r="K104" i="22"/>
  <c r="K122" i="22"/>
  <c r="K70" i="22"/>
  <c r="K49" i="22"/>
  <c r="K125" i="22"/>
  <c r="K82" i="22"/>
  <c r="K18" i="22"/>
  <c r="K17" i="22"/>
  <c r="K12" i="22"/>
  <c r="K96" i="22"/>
  <c r="K9" i="22"/>
  <c r="K60" i="22"/>
  <c r="K47" i="22"/>
  <c r="K151" i="22"/>
  <c r="K89" i="22"/>
  <c r="K142" i="22"/>
  <c r="K68" i="22"/>
  <c r="K86" i="22"/>
  <c r="K152" i="22"/>
  <c r="K7" i="22"/>
  <c r="K14" i="22"/>
  <c r="K22" i="22"/>
  <c r="K11" i="22"/>
  <c r="K62" i="22"/>
  <c r="K90" i="22"/>
  <c r="K66" i="22"/>
  <c r="K64" i="22"/>
  <c r="K57" i="22"/>
  <c r="K88" i="22"/>
  <c r="K101" i="22"/>
  <c r="K119" i="22"/>
  <c r="K30" i="22"/>
  <c r="K56" i="19"/>
  <c r="K48" i="19"/>
  <c r="K177" i="19"/>
  <c r="K142" i="19"/>
  <c r="K134" i="19"/>
  <c r="K87" i="19"/>
  <c r="K94" i="19"/>
  <c r="K96" i="19"/>
  <c r="K44" i="19"/>
  <c r="K119" i="19"/>
  <c r="K14" i="19"/>
  <c r="K11" i="19"/>
  <c r="K15" i="19"/>
  <c r="K108" i="20"/>
  <c r="K61" i="20"/>
  <c r="K153" i="20"/>
  <c r="K162" i="20"/>
  <c r="K200" i="20"/>
  <c r="K127" i="20"/>
  <c r="K193" i="20"/>
  <c r="K110" i="20"/>
  <c r="K89" i="20"/>
  <c r="K21" i="20"/>
  <c r="K189" i="20"/>
  <c r="K32" i="20"/>
  <c r="K134" i="20"/>
  <c r="K187" i="20"/>
  <c r="K113" i="20"/>
  <c r="K186" i="20"/>
  <c r="K102" i="22"/>
  <c r="K107" i="22"/>
  <c r="K74" i="22"/>
  <c r="K58" i="22"/>
  <c r="K20" i="17"/>
  <c r="K21" i="17"/>
  <c r="K31" i="17"/>
  <c r="K35" i="17"/>
  <c r="K37" i="17"/>
  <c r="K44" i="17"/>
  <c r="K27" i="17"/>
  <c r="K113" i="17"/>
  <c r="K6" i="17"/>
  <c r="K17" i="17"/>
  <c r="K52" i="17"/>
  <c r="K33" i="17"/>
  <c r="K104" i="17"/>
  <c r="K41" i="17"/>
  <c r="K59" i="17"/>
  <c r="K67" i="17"/>
  <c r="K10" i="17"/>
  <c r="K28" i="17"/>
  <c r="K14" i="17"/>
  <c r="K29" i="17"/>
  <c r="K22" i="17"/>
  <c r="K133" i="17"/>
  <c r="K62" i="17"/>
  <c r="K112" i="17"/>
  <c r="K11" i="17"/>
  <c r="K24" i="17"/>
  <c r="K56" i="17"/>
  <c r="K42" i="17"/>
  <c r="K73" i="17"/>
  <c r="K85" i="17"/>
  <c r="K54" i="17"/>
  <c r="K15" i="17"/>
  <c r="K65" i="17"/>
  <c r="K47" i="17"/>
  <c r="K40" i="17"/>
  <c r="K45" i="17"/>
  <c r="K111" i="17"/>
  <c r="K76" i="17"/>
  <c r="K7" i="17"/>
  <c r="K9" i="17"/>
  <c r="K51" i="17"/>
  <c r="K23" i="17"/>
  <c r="K53" i="17"/>
  <c r="K3" i="17"/>
  <c r="K71" i="17"/>
  <c r="K57" i="17"/>
  <c r="K75" i="17"/>
  <c r="K99" i="17"/>
  <c r="K8" i="17"/>
  <c r="K78" i="17"/>
  <c r="K107" i="17"/>
  <c r="K5" i="17"/>
  <c r="K124" i="17"/>
  <c r="K148" i="17"/>
  <c r="K48" i="17"/>
  <c r="K117" i="17"/>
  <c r="K126" i="17"/>
  <c r="K74" i="17"/>
  <c r="K13" i="17"/>
  <c r="K90" i="17"/>
  <c r="K81" i="17"/>
  <c r="K39" i="17"/>
  <c r="K129" i="17"/>
  <c r="K103" i="17"/>
  <c r="K93" i="17"/>
  <c r="K180" i="17"/>
  <c r="K4" i="17"/>
  <c r="K25" i="17"/>
  <c r="K80" i="17"/>
  <c r="K2" i="17"/>
  <c r="K130" i="17"/>
  <c r="K26" i="17"/>
  <c r="K68" i="17"/>
  <c r="K147" i="17"/>
  <c r="K72" i="17"/>
  <c r="K134" i="17"/>
  <c r="K165" i="17"/>
  <c r="K154" i="17"/>
  <c r="K178" i="17"/>
  <c r="K36" i="17"/>
  <c r="K83" i="17"/>
  <c r="K118" i="17"/>
  <c r="K58" i="17"/>
  <c r="K12" i="17"/>
  <c r="K61" i="17"/>
  <c r="K128" i="17"/>
  <c r="K160" i="17"/>
  <c r="K98" i="17"/>
  <c r="K43" i="17"/>
  <c r="K158" i="17"/>
  <c r="K38" i="17"/>
  <c r="K156" i="17"/>
  <c r="K49" i="17"/>
  <c r="K63" i="17"/>
  <c r="K149" i="17"/>
  <c r="K109" i="17"/>
  <c r="K110" i="17"/>
  <c r="K84" i="17"/>
  <c r="K123" i="17"/>
  <c r="K18" i="17"/>
  <c r="K159" i="17"/>
  <c r="K92" i="17"/>
  <c r="K155" i="17"/>
  <c r="K102" i="17"/>
  <c r="K97" i="17"/>
  <c r="K132" i="17"/>
  <c r="K19" i="17"/>
  <c r="K32" i="17"/>
  <c r="K96" i="17"/>
  <c r="K64" i="17"/>
  <c r="K150" i="17"/>
  <c r="K78" i="19"/>
  <c r="K122" i="19"/>
  <c r="K157" i="19"/>
  <c r="K62" i="19"/>
  <c r="K45" i="19"/>
  <c r="K164" i="19"/>
  <c r="K63" i="19"/>
  <c r="K34" i="19"/>
  <c r="K125" i="19"/>
  <c r="K39" i="19"/>
  <c r="K22" i="19"/>
  <c r="K2" i="19"/>
  <c r="K171" i="20"/>
  <c r="K72" i="20"/>
  <c r="K212" i="20"/>
  <c r="K44" i="20"/>
  <c r="K154" i="20"/>
  <c r="K65" i="20"/>
  <c r="K109" i="20"/>
  <c r="K105" i="20"/>
  <c r="K191" i="20"/>
  <c r="K38" i="20"/>
  <c r="K112" i="20"/>
  <c r="K28" i="20"/>
  <c r="K30" i="20"/>
  <c r="K14" i="20"/>
  <c r="K9" i="20"/>
  <c r="K109" i="22"/>
  <c r="K28" i="22"/>
  <c r="K76" i="22"/>
  <c r="K83" i="22"/>
  <c r="K65" i="22"/>
  <c r="K20" i="22"/>
  <c r="K81" i="20"/>
  <c r="K129" i="20"/>
  <c r="K69" i="20"/>
  <c r="K182" i="20"/>
  <c r="K70" i="20"/>
  <c r="K166" i="20"/>
  <c r="K182" i="19"/>
  <c r="K93" i="19"/>
  <c r="K40" i="19"/>
  <c r="K77" i="19"/>
  <c r="K52" i="19"/>
  <c r="K135" i="19"/>
  <c r="K80" i="19"/>
  <c r="K50" i="19"/>
  <c r="K108" i="19"/>
  <c r="K38" i="19"/>
  <c r="K26" i="19"/>
  <c r="K25" i="19"/>
  <c r="K13" i="19"/>
  <c r="K41" i="19"/>
  <c r="K5" i="19"/>
  <c r="K15" i="20"/>
  <c r="K91" i="20"/>
  <c r="K97" i="20"/>
  <c r="K211" i="20"/>
  <c r="K205" i="20"/>
  <c r="K82" i="20"/>
  <c r="K123" i="20"/>
  <c r="K42" i="20"/>
  <c r="K150" i="20"/>
  <c r="K54" i="20"/>
  <c r="K49" i="20"/>
  <c r="K43" i="20"/>
  <c r="K40" i="20"/>
  <c r="K47" i="20"/>
  <c r="K98" i="20"/>
  <c r="K17" i="20"/>
  <c r="K130" i="20"/>
  <c r="K48" i="22"/>
  <c r="K131" i="22"/>
  <c r="K56" i="22"/>
  <c r="K8" i="22"/>
  <c r="K129" i="8"/>
  <c r="K15" i="8"/>
  <c r="K21" i="8"/>
  <c r="K78" i="8"/>
  <c r="K70" i="8"/>
  <c r="K37" i="8"/>
  <c r="K95" i="8"/>
  <c r="K115" i="8"/>
  <c r="K64" i="8"/>
  <c r="K52" i="8"/>
  <c r="K136" i="8"/>
  <c r="K122" i="8"/>
  <c r="K162" i="8"/>
  <c r="K132" i="8"/>
  <c r="K39" i="8"/>
  <c r="K2" i="8"/>
  <c r="K11" i="8"/>
  <c r="K58" i="8"/>
  <c r="K13" i="8"/>
  <c r="K38" i="8"/>
  <c r="K51" i="8"/>
  <c r="K18" i="8"/>
  <c r="K148" i="8"/>
  <c r="K149" i="8"/>
  <c r="K50" i="8"/>
  <c r="K154" i="8"/>
  <c r="K10" i="8"/>
  <c r="K46" i="8"/>
  <c r="K142" i="8"/>
  <c r="K36" i="8"/>
  <c r="K23" i="8"/>
  <c r="K69" i="8"/>
  <c r="K60" i="8"/>
  <c r="K135" i="8"/>
  <c r="K53" i="8"/>
  <c r="K143" i="8"/>
  <c r="K54" i="8"/>
  <c r="K121" i="8"/>
  <c r="K25" i="8"/>
  <c r="K130" i="8"/>
  <c r="K97" i="8"/>
  <c r="K57" i="8"/>
  <c r="K8" i="8"/>
  <c r="K14" i="8"/>
  <c r="K12" i="8"/>
  <c r="K89" i="8"/>
  <c r="K59" i="8"/>
  <c r="K88" i="8"/>
  <c r="K7" i="8"/>
  <c r="K42" i="8"/>
  <c r="K125" i="8"/>
  <c r="K90" i="8"/>
  <c r="K139" i="8"/>
  <c r="K22" i="8"/>
  <c r="K55" i="8"/>
  <c r="K4" i="8"/>
  <c r="K6" i="8"/>
  <c r="K114" i="8"/>
  <c r="K43" i="8"/>
  <c r="K30" i="8"/>
  <c r="K63" i="8"/>
  <c r="K73" i="8"/>
  <c r="K113" i="8"/>
  <c r="K28" i="8"/>
  <c r="K65" i="8"/>
  <c r="K146" i="8"/>
  <c r="K111" i="8"/>
  <c r="K179" i="8"/>
  <c r="K17" i="8"/>
  <c r="K24" i="8"/>
  <c r="K19" i="8"/>
  <c r="K72" i="8"/>
  <c r="K40" i="8"/>
  <c r="K41" i="8"/>
  <c r="K49" i="8"/>
  <c r="K71" i="8"/>
  <c r="K74" i="8"/>
  <c r="K92" i="8"/>
  <c r="K76" i="8"/>
  <c r="K123" i="8"/>
  <c r="K81" i="8"/>
  <c r="K16" i="8"/>
  <c r="K35" i="8"/>
  <c r="K33" i="8"/>
  <c r="K68" i="8"/>
  <c r="K32" i="8"/>
  <c r="K108" i="8"/>
  <c r="K82" i="8"/>
  <c r="K91" i="8"/>
  <c r="K9" i="8"/>
  <c r="K96" i="8"/>
  <c r="K137" i="8"/>
  <c r="K172" i="8"/>
  <c r="K26" i="8"/>
  <c r="K44" i="8"/>
  <c r="K79" i="8"/>
  <c r="K176" i="8"/>
  <c r="K107" i="8"/>
  <c r="K84" i="8"/>
  <c r="K31" i="8"/>
  <c r="K61" i="8"/>
  <c r="K100" i="8"/>
  <c r="K87" i="8"/>
  <c r="K83" i="8"/>
  <c r="K45" i="8"/>
  <c r="K116" i="8"/>
  <c r="K48" i="8"/>
  <c r="K34" i="8"/>
  <c r="K168" i="8"/>
  <c r="K105" i="8"/>
  <c r="K27" i="8"/>
  <c r="K90" i="19"/>
  <c r="K29" i="19"/>
  <c r="K129" i="19"/>
  <c r="K105" i="19"/>
  <c r="K16" i="19"/>
  <c r="K144" i="19"/>
  <c r="K112" i="19"/>
  <c r="K27" i="19"/>
  <c r="K91" i="19"/>
  <c r="K97" i="19"/>
  <c r="K59" i="19"/>
  <c r="K103" i="19"/>
  <c r="K30" i="19"/>
  <c r="K67" i="19"/>
  <c r="K23" i="19"/>
  <c r="K128" i="19"/>
  <c r="K7" i="19"/>
  <c r="K116" i="20"/>
  <c r="K39" i="20"/>
  <c r="K87" i="20"/>
  <c r="K141" i="20"/>
  <c r="K210" i="20"/>
  <c r="K204" i="20"/>
  <c r="K138" i="20"/>
  <c r="K115" i="20"/>
  <c r="K103" i="20"/>
  <c r="K55" i="20"/>
  <c r="K68" i="20"/>
  <c r="K26" i="20"/>
  <c r="K36" i="20"/>
  <c r="K64" i="20"/>
  <c r="K31" i="20"/>
  <c r="K4" i="20"/>
  <c r="K20" i="20"/>
  <c r="K2" i="20"/>
  <c r="K159" i="22"/>
  <c r="K140" i="22"/>
  <c r="K128" i="22"/>
  <c r="K72" i="19"/>
  <c r="K117" i="19"/>
  <c r="K84" i="19"/>
  <c r="K43" i="19"/>
  <c r="K42" i="19"/>
  <c r="K159" i="19"/>
  <c r="K55" i="19"/>
  <c r="K17" i="19"/>
  <c r="K47" i="19"/>
  <c r="K6" i="19"/>
  <c r="K32" i="19"/>
  <c r="K33" i="19"/>
  <c r="K12" i="19"/>
  <c r="K184" i="20"/>
  <c r="K84" i="20"/>
  <c r="K86" i="20"/>
  <c r="K176" i="20"/>
  <c r="K209" i="20"/>
  <c r="K203" i="20"/>
  <c r="K199" i="20"/>
  <c r="K195" i="20"/>
  <c r="K83" i="20"/>
  <c r="K73" i="20"/>
  <c r="K185" i="20"/>
  <c r="K59" i="20"/>
  <c r="K34" i="20"/>
  <c r="K93" i="20"/>
  <c r="K45" i="20"/>
  <c r="K7" i="20"/>
  <c r="K10" i="20"/>
  <c r="K3" i="22"/>
  <c r="K180" i="22"/>
  <c r="K146" i="22"/>
  <c r="K25" i="22"/>
  <c r="K21" i="22"/>
  <c r="K171" i="19"/>
  <c r="K163" i="19"/>
  <c r="K35" i="19"/>
  <c r="K64" i="19"/>
  <c r="K69" i="19"/>
  <c r="K60" i="19"/>
  <c r="K68" i="19"/>
  <c r="K66" i="19"/>
  <c r="K57" i="19"/>
  <c r="K104" i="19"/>
  <c r="K58" i="19"/>
  <c r="K51" i="19"/>
  <c r="K49" i="19"/>
  <c r="K140" i="19"/>
  <c r="K124" i="20"/>
  <c r="K206" i="20"/>
  <c r="K58" i="20"/>
  <c r="K120" i="20"/>
  <c r="K214" i="20"/>
  <c r="K208" i="20"/>
  <c r="K202" i="20"/>
  <c r="K198" i="20"/>
  <c r="K56" i="20"/>
  <c r="K18" i="20"/>
  <c r="K148" i="20"/>
  <c r="K41" i="20"/>
  <c r="K48" i="20"/>
  <c r="K79" i="20"/>
  <c r="K53" i="20"/>
  <c r="K190" i="20"/>
  <c r="K33" i="20"/>
  <c r="K6" i="20"/>
  <c r="K97" i="22"/>
  <c r="K111" i="22"/>
  <c r="K169" i="22"/>
  <c r="K85" i="22"/>
  <c r="K45" i="22"/>
  <c r="K59" i="22"/>
  <c r="K52" i="22"/>
  <c r="K7" i="16"/>
  <c r="K12" i="16"/>
  <c r="K130" i="16"/>
  <c r="K29" i="16"/>
  <c r="K52" i="16"/>
  <c r="K60" i="16"/>
  <c r="K94" i="16"/>
  <c r="K50" i="16"/>
  <c r="K13" i="16"/>
  <c r="K6" i="16"/>
  <c r="K134" i="16"/>
  <c r="K57" i="16"/>
  <c r="K24" i="16"/>
  <c r="K21" i="16"/>
  <c r="K51" i="16"/>
  <c r="K119" i="16"/>
  <c r="K107" i="16"/>
  <c r="K49" i="16"/>
  <c r="K4" i="16"/>
  <c r="K25" i="16"/>
  <c r="K75" i="16"/>
  <c r="K58" i="16"/>
  <c r="K46" i="16"/>
  <c r="K118" i="16"/>
  <c r="K131" i="16"/>
  <c r="K123" i="16"/>
  <c r="K8" i="16"/>
  <c r="K30" i="16"/>
  <c r="K10" i="16"/>
  <c r="K56" i="16"/>
  <c r="K32" i="16"/>
  <c r="K110" i="16"/>
  <c r="K84" i="16"/>
  <c r="K88" i="16"/>
  <c r="K19" i="16"/>
  <c r="K71" i="16"/>
  <c r="K79" i="16"/>
  <c r="K27" i="16"/>
  <c r="K106" i="16"/>
  <c r="K72" i="16"/>
  <c r="K2" i="16"/>
  <c r="K54" i="16"/>
  <c r="K77" i="16"/>
  <c r="K96" i="16"/>
  <c r="K103" i="16"/>
  <c r="K33" i="16"/>
  <c r="K140" i="16"/>
  <c r="K148" i="16"/>
  <c r="K164" i="16"/>
  <c r="K81" i="16"/>
  <c r="K138" i="16"/>
  <c r="K61" i="16"/>
  <c r="K149" i="16"/>
  <c r="K141" i="16"/>
  <c r="K124" i="16"/>
  <c r="K82" i="16"/>
  <c r="K55" i="16"/>
  <c r="K184" i="16"/>
  <c r="K15" i="16"/>
  <c r="K11" i="16"/>
  <c r="K40" i="16"/>
  <c r="K38" i="16"/>
  <c r="K95" i="16"/>
  <c r="K18" i="16"/>
  <c r="K17" i="16"/>
  <c r="K70" i="16"/>
  <c r="K63" i="16"/>
  <c r="K90" i="16"/>
  <c r="K86" i="16"/>
  <c r="K97" i="16"/>
  <c r="K26" i="16"/>
  <c r="K83" i="16"/>
  <c r="K36" i="16"/>
  <c r="K35" i="16"/>
  <c r="K101" i="16"/>
  <c r="K62" i="16"/>
  <c r="K42" i="16"/>
  <c r="K74" i="16"/>
  <c r="K159" i="16"/>
  <c r="K23" i="16"/>
  <c r="K160" i="16"/>
  <c r="K100" i="16"/>
  <c r="K93" i="16"/>
  <c r="K22" i="16"/>
  <c r="K20" i="16"/>
  <c r="K127" i="16"/>
  <c r="K132" i="16"/>
  <c r="K139" i="16"/>
  <c r="K64" i="16"/>
  <c r="K67" i="16"/>
  <c r="K112" i="16"/>
  <c r="K76" i="16"/>
  <c r="K48" i="16"/>
  <c r="K14" i="16"/>
  <c r="K16" i="16"/>
  <c r="K80" i="16"/>
  <c r="K163" i="16"/>
  <c r="K44" i="16"/>
  <c r="K113" i="16"/>
  <c r="K174" i="16"/>
  <c r="K3" i="16"/>
  <c r="K45" i="16"/>
  <c r="K73" i="16"/>
  <c r="K91" i="16"/>
  <c r="K143" i="16"/>
  <c r="K39" i="16"/>
  <c r="K37" i="16"/>
  <c r="K178" i="16"/>
  <c r="K41" i="16"/>
  <c r="K114" i="16"/>
  <c r="K53" i="16"/>
  <c r="K65" i="19"/>
  <c r="K126" i="19"/>
  <c r="K132" i="19"/>
  <c r="K107" i="19"/>
  <c r="K79" i="19"/>
  <c r="K88" i="19"/>
  <c r="K86" i="19"/>
  <c r="K37" i="19"/>
  <c r="K75" i="19"/>
  <c r="K28" i="19"/>
  <c r="K31" i="19"/>
  <c r="K20" i="19"/>
  <c r="K62" i="20"/>
  <c r="K46" i="20"/>
  <c r="K23" i="20"/>
  <c r="K163" i="20"/>
  <c r="K25" i="20"/>
  <c r="K196" i="20"/>
  <c r="K197" i="20"/>
  <c r="K194" i="20"/>
  <c r="K88" i="20"/>
  <c r="K77" i="20"/>
  <c r="K78" i="20"/>
  <c r="K37" i="20"/>
  <c r="K71" i="20"/>
  <c r="K19" i="20"/>
  <c r="K51" i="20"/>
  <c r="K12" i="20"/>
  <c r="K5" i="20"/>
  <c r="K118" i="22"/>
  <c r="K103" i="22"/>
  <c r="K41" i="22"/>
  <c r="K71" i="22"/>
  <c r="K87" i="22"/>
  <c r="K38" i="22"/>
  <c r="K9" i="27"/>
  <c r="D49" i="27"/>
  <c r="E13" i="27"/>
  <c r="D119" i="27"/>
  <c r="K37" i="27"/>
  <c r="D135" i="27"/>
  <c r="E49" i="27"/>
  <c r="K12" i="27"/>
  <c r="E119" i="27"/>
  <c r="K42" i="27"/>
  <c r="K5" i="27"/>
  <c r="K34" i="27"/>
  <c r="K24" i="27"/>
  <c r="K55" i="27"/>
  <c r="K90" i="27"/>
  <c r="K46" i="27"/>
  <c r="K33" i="27"/>
  <c r="K72" i="27"/>
  <c r="K23" i="27"/>
  <c r="K87" i="27"/>
  <c r="K96" i="27"/>
  <c r="K50" i="27"/>
  <c r="K76" i="27"/>
  <c r="K68" i="27"/>
  <c r="K112" i="27"/>
  <c r="K83" i="27"/>
  <c r="K174" i="27"/>
  <c r="K61" i="27"/>
  <c r="K41" i="27"/>
  <c r="K186" i="27"/>
  <c r="K56" i="27"/>
  <c r="K89" i="27"/>
  <c r="K99" i="27"/>
  <c r="K95" i="27"/>
  <c r="K102" i="27"/>
  <c r="K73" i="27"/>
  <c r="K22" i="27"/>
  <c r="K127" i="27"/>
  <c r="K21" i="27"/>
  <c r="K134" i="27"/>
  <c r="K184" i="27"/>
  <c r="K118" i="27"/>
  <c r="K129" i="27"/>
  <c r="K159" i="27"/>
  <c r="K48" i="27"/>
  <c r="K36" i="27"/>
  <c r="K31" i="27"/>
  <c r="K122" i="27"/>
  <c r="K45" i="27"/>
  <c r="K71" i="27"/>
  <c r="K111" i="27"/>
  <c r="K120" i="27"/>
  <c r="K163" i="27"/>
  <c r="K128" i="27"/>
  <c r="K165" i="27"/>
  <c r="K141" i="27"/>
  <c r="K157" i="27"/>
  <c r="K64" i="27"/>
  <c r="K69" i="27"/>
  <c r="K78" i="27"/>
  <c r="K17" i="27"/>
  <c r="K86" i="27"/>
  <c r="K94" i="27"/>
  <c r="K147" i="27"/>
  <c r="K171" i="27"/>
  <c r="K97" i="27"/>
  <c r="K107" i="27"/>
  <c r="K138" i="27"/>
  <c r="K4" i="27"/>
  <c r="D9" i="27"/>
  <c r="E135" i="27"/>
  <c r="D14" i="27"/>
  <c r="D95" i="27"/>
  <c r="D76" i="27"/>
  <c r="D102" i="27"/>
  <c r="D186" i="27"/>
  <c r="D99" i="27"/>
  <c r="D89" i="27"/>
  <c r="D56" i="27"/>
  <c r="D7" i="27"/>
  <c r="D68" i="27"/>
  <c r="D112" i="27"/>
  <c r="D83" i="27"/>
  <c r="D174" i="27"/>
  <c r="D61" i="27"/>
  <c r="D41" i="27"/>
  <c r="D73" i="27"/>
  <c r="D22" i="27"/>
  <c r="D127" i="27"/>
  <c r="D120" i="27"/>
  <c r="D21" i="27"/>
  <c r="D134" i="27"/>
  <c r="D184" i="27"/>
  <c r="D118" i="27"/>
  <c r="D163" i="27"/>
  <c r="D129" i="27"/>
  <c r="D159" i="27"/>
  <c r="D128" i="27"/>
  <c r="D165" i="27"/>
  <c r="D141" i="27"/>
  <c r="D48" i="27"/>
  <c r="D157" i="27"/>
  <c r="D64" i="27"/>
  <c r="D36" i="27"/>
  <c r="D69" i="27"/>
  <c r="D78" i="27"/>
  <c r="D31" i="27"/>
  <c r="D122" i="27"/>
  <c r="D17" i="27"/>
  <c r="D45" i="27"/>
  <c r="D86" i="27"/>
  <c r="D71" i="27"/>
  <c r="D94" i="27"/>
  <c r="D67" i="27"/>
  <c r="D147" i="27"/>
  <c r="D57" i="27"/>
  <c r="D35" i="27"/>
  <c r="D171" i="27"/>
  <c r="D51" i="27"/>
  <c r="D131" i="27"/>
  <c r="D70" i="27"/>
  <c r="D97" i="27"/>
  <c r="D107" i="27"/>
  <c r="D50" i="27"/>
  <c r="D111" i="27"/>
  <c r="D85" i="27"/>
  <c r="D96" i="27"/>
  <c r="D60" i="27"/>
  <c r="D75" i="27"/>
  <c r="D87" i="27"/>
  <c r="D39" i="27"/>
  <c r="D150" i="27"/>
  <c r="D32" i="27"/>
  <c r="D23" i="27"/>
  <c r="D81" i="27"/>
  <c r="D91" i="27"/>
  <c r="D72" i="27"/>
  <c r="D54" i="27"/>
  <c r="D16" i="27"/>
  <c r="D38" i="27"/>
  <c r="D33" i="27"/>
  <c r="D30" i="27"/>
  <c r="D63" i="27"/>
  <c r="D44" i="27"/>
  <c r="D46" i="27"/>
  <c r="D43" i="27"/>
  <c r="D52" i="27"/>
  <c r="D90" i="27"/>
  <c r="D29" i="27"/>
  <c r="D28" i="27"/>
  <c r="D55" i="27"/>
  <c r="D115" i="27"/>
  <c r="D40" i="27"/>
  <c r="D74" i="27"/>
  <c r="D24" i="27"/>
  <c r="D82" i="27"/>
  <c r="D59" i="27"/>
  <c r="D11" i="27"/>
  <c r="D34" i="27"/>
  <c r="D26" i="27"/>
  <c r="D100" i="27"/>
  <c r="L139" i="27"/>
  <c r="L19" i="27"/>
  <c r="L100" i="27"/>
  <c r="L40" i="27"/>
  <c r="L16" i="27"/>
  <c r="L150" i="27"/>
  <c r="L111" i="27"/>
  <c r="L64" i="27"/>
  <c r="L141" i="27"/>
  <c r="L186" i="27"/>
  <c r="L4" i="27"/>
  <c r="L14" i="27"/>
  <c r="L34" i="27"/>
  <c r="L55" i="27"/>
  <c r="L46" i="27"/>
  <c r="L72" i="27"/>
  <c r="L87" i="27"/>
  <c r="L138" i="27"/>
  <c r="L171" i="27"/>
  <c r="L94" i="27"/>
  <c r="L120" i="27"/>
  <c r="L83" i="27"/>
  <c r="L102" i="27"/>
  <c r="L18" i="27"/>
  <c r="L42" i="27"/>
  <c r="L24" i="27"/>
  <c r="L43" i="27"/>
  <c r="L91" i="27"/>
  <c r="L96" i="27"/>
  <c r="L51" i="27"/>
  <c r="L86" i="27"/>
  <c r="L69" i="27"/>
  <c r="L37" i="27"/>
  <c r="L15" i="27"/>
  <c r="L74" i="27"/>
  <c r="L44" i="27"/>
  <c r="L81" i="27"/>
  <c r="L85" i="27"/>
  <c r="L35" i="27"/>
  <c r="L45" i="27"/>
  <c r="L36" i="27"/>
  <c r="L134" i="27"/>
  <c r="L9" i="27"/>
  <c r="L5" i="27"/>
  <c r="L115" i="27"/>
  <c r="L63" i="27"/>
  <c r="L23" i="27"/>
  <c r="L107" i="27"/>
  <c r="L17" i="27"/>
  <c r="L165" i="27"/>
  <c r="L163" i="27"/>
  <c r="L21" i="27"/>
  <c r="L127" i="27"/>
  <c r="L41" i="27"/>
  <c r="L95" i="27"/>
  <c r="L135" i="27"/>
  <c r="L28" i="27"/>
  <c r="L30" i="27"/>
  <c r="L32" i="27"/>
  <c r="L50" i="27"/>
  <c r="L57" i="27"/>
  <c r="L122" i="27"/>
  <c r="L118" i="27"/>
  <c r="L61" i="27"/>
  <c r="L99" i="27"/>
  <c r="L7" i="27"/>
  <c r="L49" i="27"/>
  <c r="L26" i="27"/>
  <c r="L33" i="27"/>
  <c r="L39" i="27"/>
  <c r="L97" i="27"/>
  <c r="L147" i="27"/>
  <c r="L157" i="27"/>
  <c r="L128" i="27"/>
  <c r="L22" i="27"/>
  <c r="L174" i="27"/>
  <c r="L3" i="27"/>
  <c r="L13" i="27"/>
  <c r="L11" i="27"/>
  <c r="L29" i="27"/>
  <c r="L38" i="27"/>
  <c r="L75" i="27"/>
  <c r="L70" i="27"/>
  <c r="L67" i="27"/>
  <c r="L31" i="27"/>
  <c r="L48" i="27"/>
  <c r="L159" i="27"/>
  <c r="L73" i="27"/>
  <c r="L112" i="27"/>
  <c r="L8" i="27"/>
  <c r="L12" i="27"/>
  <c r="L59" i="27"/>
  <c r="L90" i="27"/>
  <c r="L54" i="27"/>
  <c r="L78" i="27"/>
  <c r="L68" i="27"/>
  <c r="L56" i="27"/>
  <c r="L6" i="27"/>
  <c r="L119" i="27"/>
  <c r="L82" i="27"/>
  <c r="L52" i="27"/>
  <c r="L60" i="27"/>
  <c r="L131" i="27"/>
  <c r="L71" i="27"/>
  <c r="L129" i="27"/>
  <c r="L184" i="27"/>
  <c r="L89" i="27"/>
  <c r="L76" i="27"/>
  <c r="K7" i="27"/>
  <c r="K3" i="27"/>
  <c r="K8" i="27"/>
  <c r="K6" i="27"/>
  <c r="K139" i="27"/>
  <c r="K18" i="27"/>
  <c r="D37" i="27"/>
  <c r="E9" i="27"/>
  <c r="K19" i="27"/>
  <c r="E14" i="27"/>
  <c r="K11" i="27"/>
  <c r="K74" i="27"/>
  <c r="K28" i="27"/>
  <c r="K52" i="27"/>
  <c r="K44" i="27"/>
  <c r="K38" i="27"/>
  <c r="K32" i="27"/>
  <c r="K75" i="27"/>
  <c r="K85" i="27"/>
  <c r="K70" i="27"/>
  <c r="K57" i="27"/>
  <c r="E56" i="27"/>
  <c r="E99" i="27"/>
  <c r="E89" i="27"/>
  <c r="E95" i="27"/>
  <c r="E102" i="27"/>
  <c r="E76" i="27"/>
  <c r="E186" i="27"/>
  <c r="E68" i="27"/>
  <c r="E112" i="27"/>
  <c r="E83" i="27"/>
  <c r="E174" i="27"/>
  <c r="E61" i="27"/>
  <c r="E73" i="27"/>
  <c r="E22" i="27"/>
  <c r="E127" i="27"/>
  <c r="E120" i="27"/>
  <c r="E21" i="27"/>
  <c r="E134" i="27"/>
  <c r="E184" i="27"/>
  <c r="E118" i="27"/>
  <c r="E163" i="27"/>
  <c r="E129" i="27"/>
  <c r="E159" i="27"/>
  <c r="E128" i="27"/>
  <c r="E165" i="27"/>
  <c r="E141" i="27"/>
  <c r="E48" i="27"/>
  <c r="E157" i="27"/>
  <c r="E64" i="27"/>
  <c r="E36" i="27"/>
  <c r="E69" i="27"/>
  <c r="E78" i="27"/>
  <c r="E31" i="27"/>
  <c r="E122" i="27"/>
  <c r="E17" i="27"/>
  <c r="E45" i="27"/>
  <c r="E86" i="27"/>
  <c r="E71" i="27"/>
  <c r="E94" i="27"/>
  <c r="E67" i="27"/>
  <c r="E147" i="27"/>
  <c r="E57" i="27"/>
  <c r="E35" i="27"/>
  <c r="E171" i="27"/>
  <c r="E51" i="27"/>
  <c r="E131" i="27"/>
  <c r="E70" i="27"/>
  <c r="E97" i="27"/>
  <c r="E41" i="27"/>
  <c r="E138" i="27"/>
  <c r="E50" i="27"/>
  <c r="E111" i="27"/>
  <c r="E85" i="27"/>
  <c r="E96" i="27"/>
  <c r="E60" i="27"/>
  <c r="E75" i="27"/>
  <c r="E87" i="27"/>
  <c r="E39" i="27"/>
  <c r="E150" i="27"/>
  <c r="E32" i="27"/>
  <c r="E23" i="27"/>
  <c r="E81" i="27"/>
  <c r="E91" i="27"/>
  <c r="E72" i="27"/>
  <c r="E54" i="27"/>
  <c r="E16" i="27"/>
  <c r="E38" i="27"/>
  <c r="E33" i="27"/>
  <c r="E30" i="27"/>
  <c r="E63" i="27"/>
  <c r="E44" i="27"/>
  <c r="E46" i="27"/>
  <c r="E43" i="27"/>
  <c r="E52" i="27"/>
  <c r="E90" i="27"/>
  <c r="E29" i="27"/>
  <c r="E28" i="27"/>
  <c r="E55" i="27"/>
  <c r="E115" i="27"/>
  <c r="E40" i="27"/>
  <c r="E74" i="27"/>
  <c r="E24" i="27"/>
  <c r="E82" i="27"/>
  <c r="E59" i="27"/>
  <c r="E11" i="27"/>
  <c r="E34" i="27"/>
  <c r="E26" i="27"/>
  <c r="E100" i="27"/>
  <c r="M3" i="27"/>
  <c r="M135" i="27"/>
  <c r="M15" i="27"/>
  <c r="M82" i="27"/>
  <c r="M29" i="27"/>
  <c r="M30" i="27"/>
  <c r="M81" i="27"/>
  <c r="M60" i="27"/>
  <c r="M70" i="27"/>
  <c r="M57" i="27"/>
  <c r="M45" i="27"/>
  <c r="M48" i="27"/>
  <c r="M184" i="27"/>
  <c r="M99" i="27"/>
  <c r="M6" i="27"/>
  <c r="M13" i="27"/>
  <c r="M74" i="27"/>
  <c r="M52" i="27"/>
  <c r="M38" i="27"/>
  <c r="M32" i="27"/>
  <c r="M85" i="27"/>
  <c r="M131" i="27"/>
  <c r="M67" i="27"/>
  <c r="M122" i="27"/>
  <c r="M36" i="27"/>
  <c r="M159" i="27"/>
  <c r="M118" i="27"/>
  <c r="M134" i="27"/>
  <c r="M73" i="27"/>
  <c r="M61" i="27"/>
  <c r="M89" i="27"/>
  <c r="M49" i="27"/>
  <c r="M26" i="27"/>
  <c r="M28" i="27"/>
  <c r="M33" i="27"/>
  <c r="M39" i="27"/>
  <c r="M50" i="27"/>
  <c r="M147" i="27"/>
  <c r="M128" i="27"/>
  <c r="M22" i="27"/>
  <c r="M174" i="27"/>
  <c r="M7" i="27"/>
  <c r="M19" i="27"/>
  <c r="M34" i="27"/>
  <c r="M16" i="27"/>
  <c r="M87" i="27"/>
  <c r="M97" i="27"/>
  <c r="M157" i="27"/>
  <c r="M83" i="27"/>
  <c r="M186" i="27"/>
  <c r="M8" i="27"/>
  <c r="M12" i="27"/>
  <c r="M11" i="27"/>
  <c r="M90" i="27"/>
  <c r="M54" i="27"/>
  <c r="M75" i="27"/>
  <c r="M31" i="27"/>
  <c r="M112" i="27"/>
  <c r="M56" i="27"/>
  <c r="M139" i="27"/>
  <c r="M14" i="27"/>
  <c r="M59" i="27"/>
  <c r="M72" i="27"/>
  <c r="M94" i="27"/>
  <c r="M78" i="27"/>
  <c r="M141" i="27"/>
  <c r="M68" i="27"/>
  <c r="M102" i="27"/>
  <c r="M18" i="27"/>
  <c r="M119" i="27"/>
  <c r="M24" i="27"/>
  <c r="M43" i="27"/>
  <c r="M96" i="27"/>
  <c r="M51" i="27"/>
  <c r="M71" i="27"/>
  <c r="M69" i="27"/>
  <c r="M129" i="27"/>
  <c r="M76" i="27"/>
  <c r="M4" i="27"/>
  <c r="M42" i="27"/>
  <c r="M40" i="27"/>
  <c r="M46" i="27"/>
  <c r="M91" i="27"/>
  <c r="M111" i="27"/>
  <c r="M171" i="27"/>
  <c r="M86" i="27"/>
  <c r="M64" i="27"/>
  <c r="M37" i="27"/>
  <c r="M5" i="27"/>
  <c r="M115" i="27"/>
  <c r="M44" i="27"/>
  <c r="M23" i="27"/>
  <c r="M107" i="27"/>
  <c r="M35" i="27"/>
  <c r="M17" i="27"/>
  <c r="M163" i="27"/>
  <c r="M21" i="27"/>
  <c r="M41" i="27"/>
  <c r="M95" i="27"/>
  <c r="M9" i="27"/>
  <c r="M100" i="27"/>
  <c r="M55" i="27"/>
  <c r="M63" i="27"/>
  <c r="M150" i="27"/>
  <c r="M138" i="27"/>
  <c r="M165" i="27"/>
  <c r="M120" i="27"/>
  <c r="M127" i="27"/>
  <c r="D3" i="27"/>
  <c r="D8" i="27"/>
  <c r="D6" i="27"/>
  <c r="D139" i="27"/>
  <c r="D18" i="27"/>
  <c r="D4" i="27"/>
  <c r="E37" i="27"/>
  <c r="D12" i="27"/>
  <c r="E7" i="27"/>
  <c r="E3" i="27"/>
  <c r="E8" i="27"/>
  <c r="E6" i="27"/>
  <c r="E139" i="27"/>
  <c r="E18" i="27"/>
  <c r="E4" i="27"/>
  <c r="K13" i="27"/>
  <c r="E12" i="27"/>
  <c r="K119" i="27"/>
  <c r="K15" i="27"/>
  <c r="K100" i="27"/>
  <c r="K59" i="27"/>
  <c r="K40" i="27"/>
  <c r="K63" i="27"/>
  <c r="K16" i="27"/>
  <c r="K91" i="27"/>
  <c r="K150" i="27"/>
  <c r="E107" i="27"/>
  <c r="K131" i="27"/>
  <c r="K67" i="27"/>
  <c r="K49" i="27"/>
  <c r="D19" i="27"/>
  <c r="D42" i="27"/>
  <c r="D5" i="27"/>
  <c r="D138" i="27"/>
  <c r="K135" i="27"/>
  <c r="D13" i="27"/>
  <c r="E19" i="27"/>
  <c r="K14" i="27"/>
  <c r="E42" i="27"/>
  <c r="E5" i="27"/>
  <c r="K26" i="27"/>
  <c r="K82" i="27"/>
  <c r="K115" i="27"/>
  <c r="K29" i="27"/>
  <c r="K43" i="27"/>
  <c r="K30" i="27"/>
  <c r="K54" i="27"/>
  <c r="K81" i="27"/>
  <c r="K39" i="27"/>
  <c r="K60" i="27"/>
  <c r="K51" i="27"/>
  <c r="K9" i="23" l="1"/>
  <c r="J9" i="23"/>
  <c r="H9" i="23"/>
  <c r="G9" i="23"/>
  <c r="F9" i="23"/>
  <c r="E9" i="23"/>
  <c r="D9" i="23"/>
  <c r="C9" i="23"/>
  <c r="B9" i="23"/>
  <c r="K8" i="23"/>
  <c r="J8" i="23"/>
  <c r="H8" i="23"/>
  <c r="G8" i="23"/>
  <c r="F8" i="23"/>
  <c r="E8" i="23"/>
  <c r="D8" i="23"/>
  <c r="C8" i="23"/>
  <c r="B8" i="23"/>
  <c r="K7" i="23"/>
  <c r="J7" i="23"/>
  <c r="H7" i="23"/>
  <c r="G7" i="23"/>
  <c r="F7" i="23"/>
  <c r="E7" i="23"/>
  <c r="D7" i="23"/>
  <c r="C7" i="23"/>
  <c r="B7" i="23"/>
  <c r="K6" i="23"/>
  <c r="J6" i="23"/>
  <c r="H6" i="23"/>
  <c r="G6" i="23"/>
  <c r="F6" i="23"/>
  <c r="E6" i="23"/>
  <c r="D6" i="23"/>
  <c r="C6" i="23"/>
  <c r="B6" i="23"/>
  <c r="K5" i="23"/>
  <c r="J5" i="23"/>
  <c r="H5" i="23"/>
  <c r="G5" i="23"/>
  <c r="F5" i="23"/>
  <c r="E5" i="23"/>
  <c r="D5" i="23"/>
  <c r="C5" i="23"/>
  <c r="B5" i="23"/>
  <c r="K4" i="23"/>
  <c r="J4" i="23"/>
  <c r="H4" i="23"/>
  <c r="G4" i="23"/>
  <c r="F4" i="23"/>
  <c r="E4" i="23"/>
  <c r="D4" i="23"/>
  <c r="C4" i="23"/>
  <c r="B4" i="23"/>
  <c r="K3" i="23"/>
  <c r="J3" i="23"/>
  <c r="H3" i="23"/>
  <c r="G3" i="23"/>
  <c r="F3" i="23"/>
  <c r="E3" i="23"/>
  <c r="D3" i="23"/>
  <c r="C3" i="23"/>
  <c r="B3" i="23"/>
  <c r="K2" i="23"/>
  <c r="J2" i="23"/>
  <c r="H2" i="23"/>
  <c r="G2" i="23"/>
  <c r="F2" i="23"/>
  <c r="E2" i="23"/>
  <c r="D2" i="23"/>
  <c r="C2" i="23"/>
  <c r="B2" i="23"/>
  <c r="K101" i="7"/>
  <c r="K100" i="7"/>
  <c r="K99" i="7"/>
  <c r="K98" i="7"/>
  <c r="K97" i="7"/>
  <c r="K96" i="7"/>
  <c r="K95" i="7"/>
  <c r="K119" i="3"/>
  <c r="K118" i="3"/>
  <c r="K117" i="3"/>
  <c r="K116" i="3"/>
  <c r="K115" i="3"/>
  <c r="K114" i="3"/>
  <c r="K113" i="3"/>
  <c r="K112" i="3"/>
  <c r="K111" i="3"/>
  <c r="K110" i="3"/>
  <c r="D10" i="23"/>
  <c r="J80" i="20" l="1"/>
  <c r="J156" i="20"/>
  <c r="J157" i="20"/>
  <c r="J119" i="20"/>
  <c r="J66" i="20"/>
  <c r="J144" i="20"/>
  <c r="J167" i="20"/>
  <c r="J151" i="20"/>
  <c r="J75" i="20"/>
  <c r="J155" i="20"/>
  <c r="J143" i="20"/>
  <c r="J60" i="20"/>
  <c r="J164" i="20"/>
  <c r="J140" i="20"/>
  <c r="J63" i="20"/>
  <c r="J52" i="20"/>
  <c r="J16" i="20"/>
  <c r="J106" i="20"/>
  <c r="J125" i="20"/>
  <c r="J126" i="20"/>
  <c r="J90" i="20"/>
  <c r="J94" i="20"/>
  <c r="J100" i="20"/>
  <c r="J50" i="20"/>
  <c r="J158" i="20"/>
  <c r="J139" i="20"/>
  <c r="J67" i="20"/>
  <c r="J22" i="20"/>
  <c r="J179" i="20"/>
  <c r="J117" i="20"/>
  <c r="J76" i="20"/>
  <c r="J118" i="20"/>
  <c r="J29" i="20"/>
  <c r="J121" i="20"/>
  <c r="J159" i="20"/>
  <c r="J104" i="20"/>
  <c r="J147" i="20"/>
  <c r="J174" i="20"/>
  <c r="J175" i="20"/>
  <c r="J181" i="20"/>
  <c r="J152" i="20"/>
  <c r="J172" i="20"/>
  <c r="J165" i="20"/>
  <c r="J169" i="20"/>
  <c r="J133" i="20"/>
  <c r="J74" i="20"/>
  <c r="J142" i="20"/>
  <c r="J145" i="20"/>
  <c r="J177" i="20"/>
  <c r="J136" i="20"/>
  <c r="J170" i="20"/>
  <c r="J95" i="20"/>
  <c r="J85" i="20"/>
  <c r="J114" i="20"/>
  <c r="J178" i="20"/>
  <c r="J3" i="20"/>
  <c r="J102" i="20"/>
  <c r="J183" i="20"/>
  <c r="J131" i="20"/>
  <c r="J137" i="20"/>
  <c r="J132" i="20"/>
  <c r="J168" i="20"/>
  <c r="J96" i="20"/>
  <c r="J180" i="20"/>
  <c r="J107" i="20"/>
  <c r="J146" i="20"/>
  <c r="J161" i="20"/>
  <c r="J111" i="20"/>
  <c r="J149" i="20"/>
  <c r="J99" i="20"/>
  <c r="J173" i="20"/>
  <c r="J388" i="20"/>
  <c r="J186" i="17"/>
  <c r="J187" i="17"/>
  <c r="J188" i="17"/>
  <c r="J189" i="17"/>
  <c r="J190" i="17"/>
  <c r="J191" i="17"/>
  <c r="J192" i="17"/>
  <c r="J193" i="17"/>
  <c r="J194" i="17"/>
  <c r="J195" i="17"/>
  <c r="J196" i="17"/>
  <c r="J197" i="17"/>
  <c r="J198" i="17"/>
  <c r="J199" i="17"/>
  <c r="J200" i="17"/>
  <c r="J201" i="17"/>
  <c r="J202" i="17"/>
  <c r="J203" i="17"/>
  <c r="J204" i="17"/>
  <c r="J205" i="17"/>
  <c r="J206" i="17"/>
  <c r="J207" i="17"/>
  <c r="J208" i="17"/>
  <c r="J209" i="17"/>
  <c r="J210" i="17"/>
  <c r="J211" i="17"/>
  <c r="J212" i="17"/>
  <c r="J213" i="17"/>
  <c r="J214" i="17"/>
  <c r="J120" i="17"/>
  <c r="J173" i="17"/>
  <c r="J388" i="17"/>
  <c r="J77" i="17"/>
  <c r="J88" i="17"/>
  <c r="J141" i="17"/>
  <c r="J50" i="17"/>
  <c r="J157" i="17"/>
  <c r="J115" i="17"/>
  <c r="J46" i="17"/>
  <c r="J69" i="17"/>
  <c r="J70" i="17"/>
  <c r="J135" i="17"/>
  <c r="J142" i="17"/>
  <c r="J94" i="17"/>
  <c r="J89" i="17"/>
  <c r="J169" i="17"/>
  <c r="J136" i="17"/>
  <c r="J137" i="17"/>
  <c r="J101" i="17"/>
  <c r="J122" i="17"/>
  <c r="J166" i="17"/>
  <c r="J34" i="17"/>
  <c r="J127" i="17"/>
  <c r="J30" i="17"/>
  <c r="J167" i="17"/>
  <c r="J66" i="17"/>
  <c r="J91" i="17"/>
  <c r="J55" i="17"/>
  <c r="J87" i="17"/>
  <c r="J170" i="17"/>
  <c r="J138" i="17"/>
  <c r="J179" i="17"/>
  <c r="J143" i="17"/>
  <c r="J172" i="17"/>
  <c r="J125" i="17"/>
  <c r="J100" i="17"/>
  <c r="J82" i="17"/>
  <c r="J182" i="17"/>
  <c r="J16" i="17"/>
  <c r="J161" i="17"/>
  <c r="J185" i="17"/>
  <c r="J131" i="17"/>
  <c r="J151" i="17"/>
  <c r="J106" i="17"/>
  <c r="J144" i="17"/>
  <c r="J119" i="17"/>
  <c r="J176" i="17"/>
  <c r="J152" i="17"/>
  <c r="J95" i="17"/>
  <c r="J153" i="17"/>
  <c r="J181" i="17"/>
  <c r="J177" i="17"/>
  <c r="J183" i="17"/>
  <c r="J108" i="17"/>
  <c r="J121" i="17"/>
  <c r="J79" i="17"/>
  <c r="J114" i="17"/>
  <c r="J175" i="17"/>
  <c r="J116" i="17"/>
  <c r="J86" i="17"/>
  <c r="J105" i="17"/>
  <c r="J162" i="17"/>
  <c r="J139" i="17"/>
  <c r="J168" i="17"/>
  <c r="J145" i="17"/>
  <c r="J140" i="17"/>
  <c r="J171" i="17"/>
  <c r="J163" i="17"/>
  <c r="J60" i="17"/>
  <c r="J146" i="17"/>
  <c r="J164" i="17"/>
  <c r="J184" i="17"/>
  <c r="J174" i="17"/>
  <c r="J8" i="18"/>
  <c r="J13" i="18"/>
  <c r="J29" i="18"/>
  <c r="J38" i="18"/>
  <c r="J26" i="18"/>
  <c r="J58" i="18"/>
  <c r="J83" i="18"/>
  <c r="J49" i="18"/>
  <c r="J59" i="18"/>
  <c r="J94" i="18"/>
  <c r="J75" i="18"/>
  <c r="J85" i="18"/>
  <c r="J113" i="18"/>
  <c r="J120" i="18"/>
  <c r="J128" i="18"/>
  <c r="J133" i="18"/>
  <c r="J101" i="18"/>
  <c r="J148" i="18"/>
  <c r="J90" i="18"/>
  <c r="J158" i="18"/>
  <c r="J166" i="18"/>
  <c r="J174" i="18"/>
  <c r="J181" i="18"/>
  <c r="J189" i="18"/>
  <c r="J197" i="18"/>
  <c r="J205" i="18"/>
  <c r="J213" i="18"/>
  <c r="J68" i="18"/>
  <c r="J46" i="18"/>
  <c r="J66" i="18"/>
  <c r="J73" i="18"/>
  <c r="J67" i="18"/>
  <c r="J106" i="18"/>
  <c r="J92" i="18"/>
  <c r="J121" i="18"/>
  <c r="J129" i="18"/>
  <c r="J140" i="18"/>
  <c r="J149" i="18"/>
  <c r="J123" i="18"/>
  <c r="J167" i="18"/>
  <c r="J182" i="18"/>
  <c r="J190" i="18"/>
  <c r="J198" i="18"/>
  <c r="J5" i="18"/>
  <c r="J16" i="18"/>
  <c r="J24" i="18"/>
  <c r="J40" i="18"/>
  <c r="J52" i="18"/>
  <c r="J77" i="18"/>
  <c r="J134" i="18"/>
  <c r="J159" i="18"/>
  <c r="J141" i="18"/>
  <c r="J206" i="18"/>
  <c r="J12" i="18"/>
  <c r="J11" i="18"/>
  <c r="J25" i="18"/>
  <c r="J31" i="18"/>
  <c r="J47" i="18"/>
  <c r="J45" i="18"/>
  <c r="J84" i="18"/>
  <c r="J53" i="18"/>
  <c r="J57" i="18"/>
  <c r="J48" i="18"/>
  <c r="J80" i="18"/>
  <c r="J105" i="18"/>
  <c r="J95" i="18"/>
  <c r="J122" i="18"/>
  <c r="J109" i="18"/>
  <c r="J108" i="18"/>
  <c r="J142" i="18"/>
  <c r="J150" i="18"/>
  <c r="J114" i="18"/>
  <c r="J160" i="18"/>
  <c r="J168" i="18"/>
  <c r="J175" i="18"/>
  <c r="J183" i="18"/>
  <c r="J191" i="18"/>
  <c r="J199" i="18"/>
  <c r="J207" i="18"/>
  <c r="J19" i="18"/>
  <c r="J34" i="18"/>
  <c r="J54" i="18"/>
  <c r="J60" i="18"/>
  <c r="J103" i="18"/>
  <c r="J116" i="18"/>
  <c r="J136" i="18"/>
  <c r="J155" i="18"/>
  <c r="J193" i="18"/>
  <c r="J4" i="18"/>
  <c r="J15" i="18"/>
  <c r="J22" i="18"/>
  <c r="J28" i="18"/>
  <c r="J36" i="18"/>
  <c r="J62" i="18"/>
  <c r="J50" i="18"/>
  <c r="J64" i="18"/>
  <c r="J55" i="18"/>
  <c r="J71" i="18"/>
  <c r="J70" i="18"/>
  <c r="J110" i="18"/>
  <c r="J115" i="18"/>
  <c r="J107" i="18"/>
  <c r="J100" i="18"/>
  <c r="J135" i="18"/>
  <c r="J143" i="18"/>
  <c r="J147" i="18"/>
  <c r="J154" i="18"/>
  <c r="J161" i="18"/>
  <c r="J169" i="18"/>
  <c r="J176" i="18"/>
  <c r="J184" i="18"/>
  <c r="J192" i="18"/>
  <c r="J200" i="18"/>
  <c r="J208" i="18"/>
  <c r="J14" i="18"/>
  <c r="J41" i="18"/>
  <c r="J42" i="18"/>
  <c r="J69" i="18"/>
  <c r="J74" i="18"/>
  <c r="J78" i="18"/>
  <c r="J87" i="18"/>
  <c r="J124" i="18"/>
  <c r="J130" i="18"/>
  <c r="J144" i="18"/>
  <c r="J99" i="18"/>
  <c r="J162" i="18"/>
  <c r="J170" i="18"/>
  <c r="J185" i="18"/>
  <c r="J209" i="18"/>
  <c r="J177" i="18"/>
  <c r="J201" i="18"/>
  <c r="J2" i="18"/>
  <c r="J7" i="18"/>
  <c r="J18" i="18"/>
  <c r="J20" i="18"/>
  <c r="J23" i="18"/>
  <c r="J32" i="18"/>
  <c r="J37" i="18"/>
  <c r="J61" i="18"/>
  <c r="J89" i="18"/>
  <c r="J72" i="18"/>
  <c r="J97" i="18"/>
  <c r="J98" i="18"/>
  <c r="J112" i="18"/>
  <c r="J117" i="18"/>
  <c r="J126" i="18"/>
  <c r="J111" i="18"/>
  <c r="J137" i="18"/>
  <c r="J145" i="18"/>
  <c r="J151" i="18"/>
  <c r="J156" i="18"/>
  <c r="J163" i="18"/>
  <c r="J171" i="18"/>
  <c r="J178" i="18"/>
  <c r="J186" i="18"/>
  <c r="J194" i="18"/>
  <c r="J202" i="18"/>
  <c r="J210" i="18"/>
  <c r="J187" i="18"/>
  <c r="J195" i="18"/>
  <c r="J211" i="18"/>
  <c r="J3" i="18"/>
  <c r="J27" i="18"/>
  <c r="J56" i="18"/>
  <c r="J63" i="18"/>
  <c r="J79" i="18"/>
  <c r="J86" i="18"/>
  <c r="J119" i="18"/>
  <c r="J139" i="18"/>
  <c r="J153" i="18"/>
  <c r="J165" i="18"/>
  <c r="J180" i="18"/>
  <c r="J196" i="18"/>
  <c r="J212" i="18"/>
  <c r="J214" i="18"/>
  <c r="J6" i="18"/>
  <c r="J9" i="18"/>
  <c r="J21" i="18"/>
  <c r="J44" i="18"/>
  <c r="J30" i="18"/>
  <c r="J35" i="18"/>
  <c r="J43" i="18"/>
  <c r="J65" i="18"/>
  <c r="J51" i="18"/>
  <c r="J93" i="18"/>
  <c r="J91" i="18"/>
  <c r="J76" i="18"/>
  <c r="J88" i="18"/>
  <c r="J118" i="18"/>
  <c r="J127" i="18"/>
  <c r="J131" i="18"/>
  <c r="J138" i="18"/>
  <c r="J146" i="18"/>
  <c r="J152" i="18"/>
  <c r="J157" i="18"/>
  <c r="J164" i="18"/>
  <c r="J172" i="18"/>
  <c r="J179" i="18"/>
  <c r="J203" i="18"/>
  <c r="J10" i="18"/>
  <c r="J17" i="18"/>
  <c r="J33" i="18"/>
  <c r="J39" i="18"/>
  <c r="J82" i="18"/>
  <c r="J81" i="18"/>
  <c r="J104" i="18"/>
  <c r="J102" i="18"/>
  <c r="J132" i="18"/>
  <c r="J96" i="18"/>
  <c r="J125" i="18"/>
  <c r="J173" i="18"/>
  <c r="J188" i="18"/>
  <c r="J204" i="18"/>
  <c r="J388" i="18"/>
  <c r="J186" i="16"/>
  <c r="J194" i="16"/>
  <c r="J202" i="16"/>
  <c r="J210" i="16"/>
  <c r="J187" i="16"/>
  <c r="J195" i="16"/>
  <c r="J203" i="16"/>
  <c r="J211" i="16"/>
  <c r="J188" i="16"/>
  <c r="J196" i="16"/>
  <c r="J204" i="16"/>
  <c r="J212" i="16"/>
  <c r="J189" i="16"/>
  <c r="J197" i="16"/>
  <c r="J205" i="16"/>
  <c r="J213" i="16"/>
  <c r="J190" i="16"/>
  <c r="J198" i="16"/>
  <c r="J206" i="16"/>
  <c r="J214" i="16"/>
  <c r="J191" i="16"/>
  <c r="J199" i="16"/>
  <c r="J207" i="16"/>
  <c r="J193" i="16"/>
  <c r="J201" i="16"/>
  <c r="J209" i="16"/>
  <c r="J34" i="16"/>
  <c r="J145" i="16"/>
  <c r="J129" i="16"/>
  <c r="J43" i="16"/>
  <c r="J166" i="16"/>
  <c r="J105" i="16"/>
  <c r="J167" i="16"/>
  <c r="J179" i="16"/>
  <c r="J176" i="16"/>
  <c r="J128" i="16"/>
  <c r="J144" i="16"/>
  <c r="J165" i="16"/>
  <c r="J156" i="16"/>
  <c r="J98" i="16"/>
  <c r="J157" i="16"/>
  <c r="J183" i="16"/>
  <c r="J111" i="16"/>
  <c r="J122" i="16"/>
  <c r="J297" i="16"/>
  <c r="J66" i="16"/>
  <c r="J69" i="16"/>
  <c r="J9" i="16"/>
  <c r="J153" i="16"/>
  <c r="J89" i="16"/>
  <c r="J5" i="16"/>
  <c r="J150" i="16"/>
  <c r="J126" i="16"/>
  <c r="J161" i="16"/>
  <c r="J135" i="16"/>
  <c r="J28" i="16"/>
  <c r="J120" i="16"/>
  <c r="J146" i="16"/>
  <c r="J181" i="16"/>
  <c r="J121" i="16"/>
  <c r="J142" i="16"/>
  <c r="J175" i="16"/>
  <c r="J115" i="16"/>
  <c r="J117" i="16"/>
  <c r="J152" i="16"/>
  <c r="J47" i="16"/>
  <c r="J180" i="16"/>
  <c r="J158" i="16"/>
  <c r="J185" i="16"/>
  <c r="J92" i="16"/>
  <c r="J168" i="16"/>
  <c r="J162" i="16"/>
  <c r="J192" i="16"/>
  <c r="J85" i="16"/>
  <c r="J136" i="16"/>
  <c r="J170" i="16"/>
  <c r="J116" i="16"/>
  <c r="J172" i="16"/>
  <c r="J147" i="16"/>
  <c r="J151" i="16"/>
  <c r="J154" i="16"/>
  <c r="J104" i="16"/>
  <c r="J200" i="16"/>
  <c r="J87" i="16"/>
  <c r="J125" i="16"/>
  <c r="J31" i="16"/>
  <c r="J59" i="16"/>
  <c r="J102" i="16"/>
  <c r="J133" i="16"/>
  <c r="J182" i="16"/>
  <c r="J137" i="16"/>
  <c r="J155" i="16"/>
  <c r="J208" i="16"/>
  <c r="J108" i="16"/>
  <c r="J68" i="16"/>
  <c r="J99" i="16"/>
  <c r="J65" i="16"/>
  <c r="J171" i="16"/>
  <c r="J78" i="16"/>
  <c r="J109" i="16"/>
  <c r="J177" i="16"/>
  <c r="J169" i="16"/>
  <c r="J173" i="16"/>
  <c r="J191" i="21"/>
  <c r="J199" i="21"/>
  <c r="J207" i="21"/>
  <c r="J111" i="21"/>
  <c r="J170" i="21"/>
  <c r="J52" i="21"/>
  <c r="J192" i="21"/>
  <c r="J200" i="21"/>
  <c r="J208" i="21"/>
  <c r="J193" i="21"/>
  <c r="J201" i="21"/>
  <c r="J209" i="21"/>
  <c r="J75" i="21"/>
  <c r="J127" i="21"/>
  <c r="J76" i="21"/>
  <c r="J186" i="21"/>
  <c r="J194" i="21"/>
  <c r="J202" i="21"/>
  <c r="J210" i="21"/>
  <c r="J98" i="21"/>
  <c r="J86" i="21"/>
  <c r="J106" i="21"/>
  <c r="J82" i="21"/>
  <c r="J187" i="21"/>
  <c r="J195" i="21"/>
  <c r="J203" i="21"/>
  <c r="J211" i="21"/>
  <c r="J71" i="21"/>
  <c r="J164" i="21"/>
  <c r="J119" i="21"/>
  <c r="J58" i="21"/>
  <c r="J188" i="21"/>
  <c r="J196" i="21"/>
  <c r="J204" i="21"/>
  <c r="J212" i="21"/>
  <c r="J141" i="21"/>
  <c r="J148" i="21"/>
  <c r="J165" i="21"/>
  <c r="J101" i="21"/>
  <c r="J190" i="21"/>
  <c r="J198" i="21"/>
  <c r="J206" i="21"/>
  <c r="J214" i="21"/>
  <c r="J147" i="21"/>
  <c r="J60" i="21"/>
  <c r="J118" i="21"/>
  <c r="J171" i="21"/>
  <c r="J149" i="21"/>
  <c r="J109" i="21"/>
  <c r="J5" i="21"/>
  <c r="J136" i="21"/>
  <c r="J143" i="21"/>
  <c r="J161" i="21"/>
  <c r="J189" i="21"/>
  <c r="J157" i="21"/>
  <c r="J182" i="21"/>
  <c r="J144" i="21"/>
  <c r="J142" i="21"/>
  <c r="J133" i="21"/>
  <c r="J113" i="21"/>
  <c r="J197" i="21"/>
  <c r="J184" i="21"/>
  <c r="J166" i="21"/>
  <c r="J185" i="21"/>
  <c r="J81" i="21"/>
  <c r="J145" i="21"/>
  <c r="J128" i="21"/>
  <c r="J205" i="21"/>
  <c r="J49" i="21"/>
  <c r="J131" i="21"/>
  <c r="J167" i="21"/>
  <c r="J120" i="21"/>
  <c r="J137" i="21"/>
  <c r="J146" i="21"/>
  <c r="J103" i="21"/>
  <c r="J213" i="21"/>
  <c r="J84" i="21"/>
  <c r="J40" i="21"/>
  <c r="J100" i="21"/>
  <c r="J150" i="21"/>
  <c r="J181" i="21"/>
  <c r="J132" i="21"/>
  <c r="J168" i="21"/>
  <c r="J77" i="21"/>
  <c r="J172" i="21"/>
  <c r="J90" i="21"/>
  <c r="J78" i="21"/>
  <c r="J177" i="21"/>
  <c r="J174" i="21"/>
  <c r="J138" i="21"/>
  <c r="J156" i="21"/>
  <c r="J173" i="21"/>
  <c r="J80" i="21"/>
  <c r="J151" i="21"/>
  <c r="J179" i="21"/>
  <c r="J176" i="21"/>
  <c r="J388" i="21"/>
  <c r="J11" i="21"/>
  <c r="J175" i="21"/>
  <c r="J180" i="21"/>
  <c r="J112" i="21"/>
  <c r="J114" i="21"/>
  <c r="J117" i="21"/>
  <c r="J188" i="22"/>
  <c r="J196" i="22"/>
  <c r="J204" i="22"/>
  <c r="J212" i="22"/>
  <c r="J54" i="22"/>
  <c r="J132" i="22"/>
  <c r="J165" i="22"/>
  <c r="J117" i="22"/>
  <c r="J173" i="22"/>
  <c r="J155" i="22"/>
  <c r="J124" i="22"/>
  <c r="J168" i="22"/>
  <c r="J170" i="22"/>
  <c r="J189" i="22"/>
  <c r="J197" i="22"/>
  <c r="J205" i="22"/>
  <c r="J213" i="22"/>
  <c r="J190" i="22"/>
  <c r="J198" i="22"/>
  <c r="J206" i="22"/>
  <c r="J214" i="22"/>
  <c r="J93" i="22"/>
  <c r="J33" i="22"/>
  <c r="J99" i="22"/>
  <c r="J63" i="22"/>
  <c r="J162" i="22"/>
  <c r="J51" i="22"/>
  <c r="J106" i="22"/>
  <c r="J176" i="22"/>
  <c r="J157" i="22"/>
  <c r="J388" i="22"/>
  <c r="J191" i="22"/>
  <c r="J199" i="22"/>
  <c r="J207" i="22"/>
  <c r="J50" i="22"/>
  <c r="J164" i="22"/>
  <c r="J121" i="22"/>
  <c r="J34" i="22"/>
  <c r="J166" i="22"/>
  <c r="J105" i="22"/>
  <c r="J163" i="22"/>
  <c r="J182" i="22"/>
  <c r="J114" i="22"/>
  <c r="J192" i="22"/>
  <c r="J200" i="22"/>
  <c r="J208" i="22"/>
  <c r="J153" i="22"/>
  <c r="J172" i="22"/>
  <c r="J127" i="22"/>
  <c r="J84" i="22"/>
  <c r="J133" i="22"/>
  <c r="J181" i="22"/>
  <c r="J108" i="22"/>
  <c r="J135" i="22"/>
  <c r="J160" i="22"/>
  <c r="J185" i="22"/>
  <c r="J193" i="22"/>
  <c r="J201" i="22"/>
  <c r="J209" i="22"/>
  <c r="J36" i="22"/>
  <c r="J81" i="22"/>
  <c r="J24" i="22"/>
  <c r="J175" i="22"/>
  <c r="J112" i="22"/>
  <c r="J2" i="22"/>
  <c r="J174" i="22"/>
  <c r="J116" i="22"/>
  <c r="J158" i="22"/>
  <c r="J187" i="22"/>
  <c r="J195" i="22"/>
  <c r="J203" i="22"/>
  <c r="J211" i="22"/>
  <c r="J73" i="22"/>
  <c r="J161" i="22"/>
  <c r="J29" i="22"/>
  <c r="J183" i="22"/>
  <c r="J134" i="22"/>
  <c r="J184" i="22"/>
  <c r="J91" i="22"/>
  <c r="J167" i="22"/>
  <c r="J92" i="22"/>
  <c r="J210" i="22"/>
  <c r="J35" i="22"/>
  <c r="J110" i="22"/>
  <c r="J129" i="22"/>
  <c r="J177" i="22"/>
  <c r="J137" i="22"/>
  <c r="J80" i="22"/>
  <c r="J115" i="22"/>
  <c r="J138" i="22"/>
  <c r="J6" i="22"/>
  <c r="J154" i="22"/>
  <c r="J130" i="22"/>
  <c r="J156" i="22"/>
  <c r="J186" i="22"/>
  <c r="J148" i="22"/>
  <c r="J150" i="22"/>
  <c r="J194" i="22"/>
  <c r="J27" i="22"/>
  <c r="J179" i="22"/>
  <c r="J202" i="22"/>
  <c r="J149" i="22"/>
  <c r="J136" i="22"/>
  <c r="J189" i="8"/>
  <c r="J197" i="8"/>
  <c r="J205" i="8"/>
  <c r="J213" i="8"/>
  <c r="J190" i="8"/>
  <c r="J198" i="8"/>
  <c r="J206" i="8"/>
  <c r="J214" i="8"/>
  <c r="J191" i="8"/>
  <c r="J199" i="8"/>
  <c r="J207" i="8"/>
  <c r="J184" i="8"/>
  <c r="J192" i="8"/>
  <c r="J200" i="8"/>
  <c r="J208" i="8"/>
  <c r="J185" i="8"/>
  <c r="J193" i="8"/>
  <c r="J201" i="8"/>
  <c r="J209" i="8"/>
  <c r="J186" i="8"/>
  <c r="J194" i="8"/>
  <c r="J202" i="8"/>
  <c r="J210" i="8"/>
  <c r="J188" i="8"/>
  <c r="J196" i="8"/>
  <c r="J204" i="8"/>
  <c r="J212" i="8"/>
  <c r="J195" i="8"/>
  <c r="J104" i="8"/>
  <c r="J169" i="8"/>
  <c r="J29" i="8"/>
  <c r="J182" i="8"/>
  <c r="J166" i="8"/>
  <c r="J140" i="8"/>
  <c r="J167" i="8"/>
  <c r="J158" i="8"/>
  <c r="J153" i="8"/>
  <c r="J203" i="8"/>
  <c r="J211" i="8"/>
  <c r="J93" i="8"/>
  <c r="J133" i="8"/>
  <c r="J77" i="8"/>
  <c r="J3" i="8"/>
  <c r="J80" i="8"/>
  <c r="J141" i="8"/>
  <c r="J175" i="8"/>
  <c r="J174" i="8"/>
  <c r="J388" i="8"/>
  <c r="J112" i="8"/>
  <c r="J98" i="8"/>
  <c r="J118" i="8"/>
  <c r="J75" i="8"/>
  <c r="J173" i="8"/>
  <c r="J103" i="8"/>
  <c r="J151" i="8"/>
  <c r="J178" i="8"/>
  <c r="J120" i="8"/>
  <c r="J85" i="8"/>
  <c r="J150" i="8"/>
  <c r="J145" i="8"/>
  <c r="J66" i="8"/>
  <c r="J161" i="8"/>
  <c r="J177" i="8"/>
  <c r="J102" i="8"/>
  <c r="J109" i="8"/>
  <c r="J163" i="8"/>
  <c r="J165" i="8"/>
  <c r="J155" i="8"/>
  <c r="J170" i="8"/>
  <c r="J99" i="8"/>
  <c r="J171" i="8"/>
  <c r="J5" i="8"/>
  <c r="J152" i="8"/>
  <c r="J119" i="8"/>
  <c r="J106" i="8"/>
  <c r="J47" i="8"/>
  <c r="J56" i="8"/>
  <c r="J20" i="8"/>
  <c r="J144" i="8"/>
  <c r="J110" i="8"/>
  <c r="J117" i="8"/>
  <c r="J157" i="8"/>
  <c r="J138" i="8"/>
  <c r="J127" i="8"/>
  <c r="J187" i="8"/>
  <c r="J159" i="8"/>
  <c r="J62" i="8"/>
  <c r="J126" i="8"/>
  <c r="J134" i="8"/>
  <c r="J180" i="8"/>
  <c r="J183" i="8"/>
  <c r="J101" i="8"/>
  <c r="J147" i="8"/>
  <c r="J94" i="8"/>
  <c r="J164" i="8"/>
  <c r="J181" i="8"/>
  <c r="J124" i="8"/>
  <c r="J67" i="8"/>
  <c r="J128" i="8"/>
  <c r="J156" i="8"/>
  <c r="J160" i="8"/>
  <c r="J131" i="8"/>
  <c r="J86" i="8"/>
  <c r="J188" i="19"/>
  <c r="J196" i="19"/>
  <c r="J204" i="19"/>
  <c r="J212" i="19"/>
  <c r="J189" i="19"/>
  <c r="J197" i="19"/>
  <c r="J205" i="19"/>
  <c r="J213" i="19"/>
  <c r="J190" i="19"/>
  <c r="J198" i="19"/>
  <c r="J206" i="19"/>
  <c r="J214" i="19"/>
  <c r="J191" i="19"/>
  <c r="J199" i="19"/>
  <c r="J207" i="19"/>
  <c r="J192" i="19"/>
  <c r="J200" i="19"/>
  <c r="J208" i="19"/>
  <c r="J185" i="19"/>
  <c r="J193" i="19"/>
  <c r="J201" i="19"/>
  <c r="J209" i="19"/>
  <c r="J187" i="19"/>
  <c r="J195" i="19"/>
  <c r="J203" i="19"/>
  <c r="J211" i="19"/>
  <c r="J71" i="19"/>
  <c r="J161" i="19"/>
  <c r="J151" i="19"/>
  <c r="J133" i="19"/>
  <c r="J168" i="19"/>
  <c r="J118" i="19"/>
  <c r="J180" i="19"/>
  <c r="J124" i="19"/>
  <c r="J156" i="19"/>
  <c r="J102" i="19"/>
  <c r="J82" i="19"/>
  <c r="J115" i="19"/>
  <c r="J74" i="19"/>
  <c r="J162" i="19"/>
  <c r="J76" i="19"/>
  <c r="J106" i="19"/>
  <c r="J181" i="19"/>
  <c r="J169" i="19"/>
  <c r="J388" i="19"/>
  <c r="J186" i="19"/>
  <c r="J73" i="19"/>
  <c r="J136" i="19"/>
  <c r="J153" i="19"/>
  <c r="J70" i="19"/>
  <c r="J173" i="19"/>
  <c r="J92" i="19"/>
  <c r="J138" i="19"/>
  <c r="J100" i="19"/>
  <c r="J110" i="19"/>
  <c r="J194" i="19"/>
  <c r="J149" i="19"/>
  <c r="J172" i="19"/>
  <c r="J166" i="19"/>
  <c r="J98" i="19"/>
  <c r="J167" i="19"/>
  <c r="J178" i="19"/>
  <c r="J109" i="19"/>
  <c r="J114" i="19"/>
  <c r="J170" i="19"/>
  <c r="J202" i="19"/>
  <c r="J46" i="19"/>
  <c r="J61" i="19"/>
  <c r="J36" i="19"/>
  <c r="J152" i="19"/>
  <c r="J127" i="19"/>
  <c r="J10" i="19"/>
  <c r="J158" i="19"/>
  <c r="J120" i="19"/>
  <c r="J113" i="19"/>
  <c r="J210" i="19"/>
  <c r="J150" i="19"/>
  <c r="J81" i="19"/>
  <c r="J130" i="19"/>
  <c r="J141" i="19"/>
  <c r="J179" i="19"/>
  <c r="J116" i="19"/>
  <c r="J143" i="19"/>
  <c r="J154" i="19"/>
  <c r="J147" i="19"/>
  <c r="J111" i="19"/>
  <c r="J165" i="19"/>
  <c r="J24" i="19"/>
  <c r="J183" i="19"/>
  <c r="J145" i="19"/>
  <c r="J184" i="19"/>
  <c r="J85" i="19"/>
  <c r="J155" i="19"/>
  <c r="J99" i="19"/>
  <c r="J176" i="19"/>
  <c r="J95" i="19"/>
  <c r="J148" i="19"/>
  <c r="J137" i="19"/>
  <c r="J83" i="19"/>
  <c r="J9" i="19"/>
  <c r="J101" i="19"/>
  <c r="J146" i="19"/>
  <c r="J175" i="19"/>
  <c r="I190" i="17"/>
  <c r="I198" i="17"/>
  <c r="I206" i="17"/>
  <c r="I214" i="17"/>
  <c r="I191" i="17"/>
  <c r="I199" i="17"/>
  <c r="I207" i="17"/>
  <c r="I77" i="17"/>
  <c r="I70" i="17"/>
  <c r="I101" i="17"/>
  <c r="I91" i="17"/>
  <c r="I171" i="17"/>
  <c r="I100" i="17"/>
  <c r="I106" i="17"/>
  <c r="I177" i="17"/>
  <c r="I192" i="17"/>
  <c r="I200" i="17"/>
  <c r="I208" i="17"/>
  <c r="I193" i="17"/>
  <c r="I201" i="17"/>
  <c r="I209" i="17"/>
  <c r="I141" i="17"/>
  <c r="I142" i="17"/>
  <c r="I166" i="17"/>
  <c r="I87" i="17"/>
  <c r="I168" i="17"/>
  <c r="I182" i="17"/>
  <c r="I119" i="17"/>
  <c r="I186" i="17"/>
  <c r="I194" i="17"/>
  <c r="I202" i="17"/>
  <c r="I210" i="17"/>
  <c r="I187" i="17"/>
  <c r="I195" i="17"/>
  <c r="I203" i="17"/>
  <c r="I211" i="17"/>
  <c r="I157" i="17"/>
  <c r="I89" i="17"/>
  <c r="I127" i="17"/>
  <c r="I138" i="17"/>
  <c r="I179" i="17"/>
  <c r="I161" i="17"/>
  <c r="I152" i="17"/>
  <c r="I189" i="17"/>
  <c r="I197" i="17"/>
  <c r="I205" i="17"/>
  <c r="I213" i="17"/>
  <c r="I46" i="17"/>
  <c r="I136" i="17"/>
  <c r="I167" i="17"/>
  <c r="I120" i="17"/>
  <c r="I172" i="17"/>
  <c r="I131" i="17"/>
  <c r="I153" i="17"/>
  <c r="I137" i="17"/>
  <c r="I60" i="17"/>
  <c r="I151" i="17"/>
  <c r="I162" i="17"/>
  <c r="I114" i="17"/>
  <c r="I183" i="17"/>
  <c r="I88" i="17"/>
  <c r="I122" i="17"/>
  <c r="I175" i="17"/>
  <c r="I144" i="17"/>
  <c r="I145" i="17"/>
  <c r="I139" i="17"/>
  <c r="I50" i="17"/>
  <c r="I34" i="17"/>
  <c r="I105" i="17"/>
  <c r="I176" i="17"/>
  <c r="I146" i="17"/>
  <c r="I86" i="17"/>
  <c r="I174" i="17"/>
  <c r="I79" i="17"/>
  <c r="I115" i="17"/>
  <c r="I30" i="17"/>
  <c r="I143" i="17"/>
  <c r="I95" i="17"/>
  <c r="I116" i="17"/>
  <c r="I164" i="17"/>
  <c r="I196" i="17"/>
  <c r="I135" i="17"/>
  <c r="I82" i="17"/>
  <c r="I388" i="17"/>
  <c r="I94" i="17"/>
  <c r="I108" i="17"/>
  <c r="I188" i="17"/>
  <c r="I69" i="17"/>
  <c r="I66" i="17"/>
  <c r="I125" i="17"/>
  <c r="I181" i="17"/>
  <c r="I173" i="17"/>
  <c r="I140" i="17"/>
  <c r="I212" i="17"/>
  <c r="I169" i="17"/>
  <c r="I184" i="17"/>
  <c r="I185" i="17"/>
  <c r="I121" i="17"/>
  <c r="I163" i="17"/>
  <c r="I55" i="17"/>
  <c r="I204" i="17"/>
  <c r="I170" i="17"/>
  <c r="I16" i="17"/>
  <c r="I3" i="18"/>
  <c r="I4" i="18"/>
  <c r="I10" i="18"/>
  <c r="I15" i="18"/>
  <c r="I17" i="18"/>
  <c r="I22" i="18"/>
  <c r="I33" i="18"/>
  <c r="I28" i="18"/>
  <c r="I27" i="18"/>
  <c r="I36" i="18"/>
  <c r="I39" i="18"/>
  <c r="I62" i="18"/>
  <c r="I82" i="18"/>
  <c r="I50" i="18"/>
  <c r="I56" i="18"/>
  <c r="I64" i="18"/>
  <c r="I81" i="18"/>
  <c r="I55" i="18"/>
  <c r="I63" i="18"/>
  <c r="I71" i="18"/>
  <c r="I79" i="18"/>
  <c r="I70" i="18"/>
  <c r="I104" i="18"/>
  <c r="I110" i="18"/>
  <c r="I86" i="18"/>
  <c r="I115" i="18"/>
  <c r="I119" i="18"/>
  <c r="I107" i="18"/>
  <c r="I102" i="18"/>
  <c r="I100" i="18"/>
  <c r="I132" i="18"/>
  <c r="I135" i="18"/>
  <c r="I139" i="18"/>
  <c r="I143" i="18"/>
  <c r="I96" i="18"/>
  <c r="I147" i="18"/>
  <c r="I153" i="18"/>
  <c r="I154" i="18"/>
  <c r="I125" i="18"/>
  <c r="I161" i="18"/>
  <c r="I165" i="18"/>
  <c r="I169" i="18"/>
  <c r="I173" i="18"/>
  <c r="I176" i="18"/>
  <c r="I180" i="18"/>
  <c r="I184" i="18"/>
  <c r="I188" i="18"/>
  <c r="I192" i="18"/>
  <c r="I196" i="18"/>
  <c r="I200" i="18"/>
  <c r="I204" i="18"/>
  <c r="I208" i="18"/>
  <c r="I212" i="18"/>
  <c r="I12" i="18"/>
  <c r="I25" i="18"/>
  <c r="I35" i="18"/>
  <c r="I53" i="18"/>
  <c r="I93" i="18"/>
  <c r="I88" i="18"/>
  <c r="I122" i="18"/>
  <c r="I108" i="18"/>
  <c r="I142" i="18"/>
  <c r="I152" i="18"/>
  <c r="I175" i="18"/>
  <c r="I187" i="18"/>
  <c r="I195" i="18"/>
  <c r="I203" i="18"/>
  <c r="I124" i="18"/>
  <c r="I144" i="18"/>
  <c r="I99" i="18"/>
  <c r="I158" i="18"/>
  <c r="I166" i="18"/>
  <c r="I177" i="18"/>
  <c r="I185" i="18"/>
  <c r="I197" i="18"/>
  <c r="I205" i="18"/>
  <c r="I209" i="18"/>
  <c r="I65" i="18"/>
  <c r="I183" i="18"/>
  <c r="I8" i="18"/>
  <c r="I14" i="18"/>
  <c r="I13" i="18"/>
  <c r="I19" i="18"/>
  <c r="I29" i="18"/>
  <c r="I41" i="18"/>
  <c r="I38" i="18"/>
  <c r="I34" i="18"/>
  <c r="I26" i="18"/>
  <c r="I42" i="18"/>
  <c r="I58" i="18"/>
  <c r="I54" i="18"/>
  <c r="I83" i="18"/>
  <c r="I69" i="18"/>
  <c r="I49" i="18"/>
  <c r="I60" i="18"/>
  <c r="I59" i="18"/>
  <c r="I74" i="18"/>
  <c r="I94" i="18"/>
  <c r="I78" i="18"/>
  <c r="I75" i="18"/>
  <c r="I103" i="18"/>
  <c r="I85" i="18"/>
  <c r="I87" i="18"/>
  <c r="I113" i="18"/>
  <c r="I116" i="18"/>
  <c r="I120" i="18"/>
  <c r="I128" i="18"/>
  <c r="I130" i="18"/>
  <c r="I133" i="18"/>
  <c r="I136" i="18"/>
  <c r="I101" i="18"/>
  <c r="I148" i="18"/>
  <c r="I90" i="18"/>
  <c r="I155" i="18"/>
  <c r="I162" i="18"/>
  <c r="I170" i="18"/>
  <c r="I174" i="18"/>
  <c r="I181" i="18"/>
  <c r="I189" i="18"/>
  <c r="I193" i="18"/>
  <c r="I201" i="18"/>
  <c r="I213" i="18"/>
  <c r="I9" i="18"/>
  <c r="I44" i="18"/>
  <c r="I51" i="18"/>
  <c r="I91" i="18"/>
  <c r="I76" i="18"/>
  <c r="I109" i="18"/>
  <c r="I164" i="18"/>
  <c r="I172" i="18"/>
  <c r="I191" i="18"/>
  <c r="I121" i="18"/>
  <c r="I140" i="18"/>
  <c r="I151" i="18"/>
  <c r="I159" i="18"/>
  <c r="I167" i="18"/>
  <c r="I141" i="18"/>
  <c r="I178" i="18"/>
  <c r="I186" i="18"/>
  <c r="I202" i="18"/>
  <c r="I157" i="18"/>
  <c r="I2" i="18"/>
  <c r="I5" i="18"/>
  <c r="I7" i="18"/>
  <c r="I16" i="18"/>
  <c r="I18" i="18"/>
  <c r="I24" i="18"/>
  <c r="I20" i="18"/>
  <c r="I40" i="18"/>
  <c r="I23" i="18"/>
  <c r="I68" i="18"/>
  <c r="I32" i="18"/>
  <c r="I46" i="18"/>
  <c r="I37" i="18"/>
  <c r="I52" i="18"/>
  <c r="I61" i="18"/>
  <c r="I66" i="18"/>
  <c r="I89" i="18"/>
  <c r="I73" i="18"/>
  <c r="I72" i="18"/>
  <c r="I67" i="18"/>
  <c r="I97" i="18"/>
  <c r="I77" i="18"/>
  <c r="I98" i="18"/>
  <c r="I106" i="18"/>
  <c r="I112" i="18"/>
  <c r="I92" i="18"/>
  <c r="I117" i="18"/>
  <c r="I126" i="18"/>
  <c r="I129" i="18"/>
  <c r="I111" i="18"/>
  <c r="I134" i="18"/>
  <c r="I137" i="18"/>
  <c r="I145" i="18"/>
  <c r="I149" i="18"/>
  <c r="I123" i="18"/>
  <c r="I156" i="18"/>
  <c r="I163" i="18"/>
  <c r="I171" i="18"/>
  <c r="I182" i="18"/>
  <c r="I190" i="18"/>
  <c r="I194" i="18"/>
  <c r="I198" i="18"/>
  <c r="I206" i="18"/>
  <c r="I210" i="18"/>
  <c r="I214" i="18"/>
  <c r="I11" i="18"/>
  <c r="I21" i="18"/>
  <c r="I31" i="18"/>
  <c r="I47" i="18"/>
  <c r="I45" i="18"/>
  <c r="I84" i="18"/>
  <c r="I57" i="18"/>
  <c r="I48" i="18"/>
  <c r="I95" i="18"/>
  <c r="I131" i="18"/>
  <c r="I150" i="18"/>
  <c r="I114" i="18"/>
  <c r="I168" i="18"/>
  <c r="I179" i="18"/>
  <c r="I211" i="18"/>
  <c r="I6" i="18"/>
  <c r="I30" i="18"/>
  <c r="I43" i="18"/>
  <c r="I80" i="18"/>
  <c r="I105" i="18"/>
  <c r="I118" i="18"/>
  <c r="I127" i="18"/>
  <c r="I138" i="18"/>
  <c r="I146" i="18"/>
  <c r="I160" i="18"/>
  <c r="I199" i="18"/>
  <c r="I207" i="18"/>
  <c r="I388" i="18"/>
  <c r="I144" i="16"/>
  <c r="I85" i="16"/>
  <c r="I165" i="16"/>
  <c r="I189" i="16"/>
  <c r="I193" i="16"/>
  <c r="I197" i="16"/>
  <c r="I201" i="16"/>
  <c r="I205" i="16"/>
  <c r="I209" i="16"/>
  <c r="I213" i="16"/>
  <c r="I66" i="16"/>
  <c r="I87" i="16"/>
  <c r="I69" i="16"/>
  <c r="I125" i="16"/>
  <c r="I9" i="16"/>
  <c r="I31" i="16"/>
  <c r="I153" i="16"/>
  <c r="I59" i="16"/>
  <c r="I89" i="16"/>
  <c r="I102" i="16"/>
  <c r="I5" i="16"/>
  <c r="I133" i="16"/>
  <c r="I150" i="16"/>
  <c r="I182" i="16"/>
  <c r="I126" i="16"/>
  <c r="I137" i="16"/>
  <c r="I186" i="16"/>
  <c r="I190" i="16"/>
  <c r="I194" i="16"/>
  <c r="I198" i="16"/>
  <c r="I202" i="16"/>
  <c r="I206" i="16"/>
  <c r="I210" i="16"/>
  <c r="I214" i="16"/>
  <c r="I108" i="16"/>
  <c r="I135" i="16"/>
  <c r="I68" i="16"/>
  <c r="I187" i="16"/>
  <c r="I191" i="16"/>
  <c r="I195" i="16"/>
  <c r="I199" i="16"/>
  <c r="I203" i="16"/>
  <c r="I207" i="16"/>
  <c r="I211" i="16"/>
  <c r="I188" i="16"/>
  <c r="I192" i="16"/>
  <c r="I196" i="16"/>
  <c r="I200" i="16"/>
  <c r="I204" i="16"/>
  <c r="I208" i="16"/>
  <c r="I212" i="16"/>
  <c r="I117" i="16"/>
  <c r="I99" i="16"/>
  <c r="I43" i="16"/>
  <c r="I157" i="16"/>
  <c r="I109" i="16"/>
  <c r="I179" i="16"/>
  <c r="I297" i="16"/>
  <c r="I104" i="16"/>
  <c r="I145" i="16"/>
  <c r="I175" i="16"/>
  <c r="I176" i="16"/>
  <c r="I128" i="16"/>
  <c r="I28" i="16"/>
  <c r="I47" i="16"/>
  <c r="I116" i="16"/>
  <c r="I121" i="16"/>
  <c r="I92" i="16"/>
  <c r="I154" i="16"/>
  <c r="I129" i="16"/>
  <c r="I98" i="16"/>
  <c r="I78" i="16"/>
  <c r="I167" i="16"/>
  <c r="I122" i="16"/>
  <c r="I161" i="16"/>
  <c r="I155" i="16"/>
  <c r="I136" i="16"/>
  <c r="I147" i="16"/>
  <c r="I65" i="16"/>
  <c r="I177" i="16"/>
  <c r="I162" i="16"/>
  <c r="I34" i="16"/>
  <c r="I152" i="16"/>
  <c r="I170" i="16"/>
  <c r="I181" i="16"/>
  <c r="I185" i="16"/>
  <c r="I151" i="16"/>
  <c r="I146" i="16"/>
  <c r="I183" i="16"/>
  <c r="I156" i="16"/>
  <c r="I171" i="16"/>
  <c r="I105" i="16"/>
  <c r="I111" i="16"/>
  <c r="I169" i="16"/>
  <c r="I115" i="16"/>
  <c r="I173" i="16"/>
  <c r="I120" i="16"/>
  <c r="I180" i="16"/>
  <c r="I172" i="16"/>
  <c r="I142" i="16"/>
  <c r="I168" i="16"/>
  <c r="I158" i="16"/>
  <c r="I166" i="16"/>
  <c r="I98" i="21"/>
  <c r="I147" i="21"/>
  <c r="I86" i="21"/>
  <c r="I60" i="21"/>
  <c r="I106" i="21"/>
  <c r="I118" i="21"/>
  <c r="I82" i="21"/>
  <c r="I171" i="21"/>
  <c r="I172" i="21"/>
  <c r="I182" i="21"/>
  <c r="I90" i="21"/>
  <c r="I144" i="21"/>
  <c r="I78" i="21"/>
  <c r="I142" i="21"/>
  <c r="I177" i="21"/>
  <c r="I133" i="21"/>
  <c r="I174" i="21"/>
  <c r="I113" i="21"/>
  <c r="I138" i="21"/>
  <c r="I186" i="21"/>
  <c r="I190" i="21"/>
  <c r="I194" i="21"/>
  <c r="I198" i="21"/>
  <c r="I202" i="21"/>
  <c r="I206" i="21"/>
  <c r="I210" i="21"/>
  <c r="I214" i="21"/>
  <c r="I71" i="21"/>
  <c r="I111" i="21"/>
  <c r="I164" i="21"/>
  <c r="I170" i="21"/>
  <c r="I119" i="21"/>
  <c r="I52" i="21"/>
  <c r="I58" i="21"/>
  <c r="I184" i="21"/>
  <c r="I173" i="21"/>
  <c r="I166" i="21"/>
  <c r="I80" i="21"/>
  <c r="I185" i="21"/>
  <c r="I151" i="21"/>
  <c r="I81" i="21"/>
  <c r="I179" i="21"/>
  <c r="I145" i="21"/>
  <c r="I176" i="21"/>
  <c r="I128" i="21"/>
  <c r="I388" i="21"/>
  <c r="I187" i="21"/>
  <c r="I191" i="21"/>
  <c r="I195" i="21"/>
  <c r="I199" i="21"/>
  <c r="I203" i="21"/>
  <c r="I207" i="21"/>
  <c r="I211" i="21"/>
  <c r="I141" i="21"/>
  <c r="I84" i="21"/>
  <c r="I148" i="21"/>
  <c r="I156" i="21"/>
  <c r="I165" i="21"/>
  <c r="I149" i="21"/>
  <c r="I101" i="21"/>
  <c r="I131" i="21"/>
  <c r="I175" i="21"/>
  <c r="I167" i="21"/>
  <c r="I180" i="21"/>
  <c r="I120" i="21"/>
  <c r="I112" i="21"/>
  <c r="I137" i="21"/>
  <c r="I114" i="21"/>
  <c r="I146" i="21"/>
  <c r="I117" i="21"/>
  <c r="I103" i="21"/>
  <c r="I188" i="21"/>
  <c r="I192" i="21"/>
  <c r="I196" i="21"/>
  <c r="I200" i="21"/>
  <c r="I204" i="21"/>
  <c r="I208" i="21"/>
  <c r="I212" i="21"/>
  <c r="I189" i="21"/>
  <c r="I193" i="21"/>
  <c r="I197" i="21"/>
  <c r="I201" i="21"/>
  <c r="I205" i="21"/>
  <c r="I209" i="21"/>
  <c r="I213" i="21"/>
  <c r="I127" i="21"/>
  <c r="I150" i="21"/>
  <c r="I11" i="21"/>
  <c r="I75" i="21"/>
  <c r="I49" i="21"/>
  <c r="I109" i="21"/>
  <c r="I161" i="21"/>
  <c r="I76" i="21"/>
  <c r="I181" i="21"/>
  <c r="I168" i="21"/>
  <c r="I77" i="21"/>
  <c r="I5" i="21"/>
  <c r="I100" i="21"/>
  <c r="I40" i="21"/>
  <c r="I132" i="21"/>
  <c r="I157" i="21"/>
  <c r="I143" i="21"/>
  <c r="I136" i="21"/>
  <c r="I50" i="22"/>
  <c r="I73" i="22"/>
  <c r="I164" i="22"/>
  <c r="I161" i="22"/>
  <c r="I121" i="22"/>
  <c r="I29" i="22"/>
  <c r="I34" i="22"/>
  <c r="I183" i="22"/>
  <c r="I166" i="22"/>
  <c r="I134" i="22"/>
  <c r="I105" i="22"/>
  <c r="I184" i="22"/>
  <c r="I163" i="22"/>
  <c r="I91" i="22"/>
  <c r="I182" i="22"/>
  <c r="I167" i="22"/>
  <c r="I114" i="22"/>
  <c r="I92" i="22"/>
  <c r="I187" i="22"/>
  <c r="I191" i="22"/>
  <c r="I195" i="22"/>
  <c r="I199" i="22"/>
  <c r="I203" i="22"/>
  <c r="I207" i="22"/>
  <c r="I211" i="22"/>
  <c r="I153" i="22"/>
  <c r="I54" i="22"/>
  <c r="I172" i="22"/>
  <c r="I132" i="22"/>
  <c r="I127" i="22"/>
  <c r="I165" i="22"/>
  <c r="I84" i="22"/>
  <c r="I117" i="22"/>
  <c r="I133" i="22"/>
  <c r="I173" i="22"/>
  <c r="I181" i="22"/>
  <c r="I155" i="22"/>
  <c r="I108" i="22"/>
  <c r="I124" i="22"/>
  <c r="I135" i="22"/>
  <c r="I168" i="22"/>
  <c r="I160" i="22"/>
  <c r="I170" i="22"/>
  <c r="I188" i="22"/>
  <c r="I192" i="22"/>
  <c r="I196" i="22"/>
  <c r="I200" i="22"/>
  <c r="I204" i="22"/>
  <c r="I208" i="22"/>
  <c r="I212" i="22"/>
  <c r="I36" i="22"/>
  <c r="I80" i="22"/>
  <c r="I81" i="22"/>
  <c r="I130" i="22"/>
  <c r="I24" i="22"/>
  <c r="I27" i="22"/>
  <c r="I175" i="22"/>
  <c r="I35" i="22"/>
  <c r="I112" i="22"/>
  <c r="I115" i="22"/>
  <c r="I2" i="22"/>
  <c r="I156" i="22"/>
  <c r="I174" i="22"/>
  <c r="I179" i="22"/>
  <c r="I116" i="22"/>
  <c r="I110" i="22"/>
  <c r="I158" i="22"/>
  <c r="I138" i="22"/>
  <c r="I185" i="22"/>
  <c r="I189" i="22"/>
  <c r="I193" i="22"/>
  <c r="I197" i="22"/>
  <c r="I201" i="22"/>
  <c r="I205" i="22"/>
  <c r="I209" i="22"/>
  <c r="I213" i="22"/>
  <c r="I186" i="22"/>
  <c r="I190" i="22"/>
  <c r="I194" i="22"/>
  <c r="I198" i="22"/>
  <c r="I202" i="22"/>
  <c r="I206" i="22"/>
  <c r="I210" i="22"/>
  <c r="I214" i="22"/>
  <c r="I63" i="22"/>
  <c r="I176" i="22"/>
  <c r="I136" i="22"/>
  <c r="I6" i="22"/>
  <c r="I154" i="22"/>
  <c r="I93" i="22"/>
  <c r="I162" i="22"/>
  <c r="I157" i="22"/>
  <c r="I148" i="22"/>
  <c r="I150" i="22"/>
  <c r="I149" i="22"/>
  <c r="I99" i="22"/>
  <c r="I33" i="22"/>
  <c r="I51" i="22"/>
  <c r="I388" i="22"/>
  <c r="I129" i="22"/>
  <c r="I177" i="22"/>
  <c r="I137" i="22"/>
  <c r="I106" i="22"/>
  <c r="I185" i="8"/>
  <c r="I189" i="8"/>
  <c r="I193" i="8"/>
  <c r="I197" i="8"/>
  <c r="I201" i="8"/>
  <c r="I205" i="8"/>
  <c r="I209" i="8"/>
  <c r="I213" i="8"/>
  <c r="I186" i="8"/>
  <c r="I190" i="8"/>
  <c r="I194" i="8"/>
  <c r="I198" i="8"/>
  <c r="I202" i="8"/>
  <c r="I206" i="8"/>
  <c r="I210" i="8"/>
  <c r="I214" i="8"/>
  <c r="I187" i="8"/>
  <c r="I191" i="8"/>
  <c r="I195" i="8"/>
  <c r="I199" i="8"/>
  <c r="I203" i="8"/>
  <c r="I207" i="8"/>
  <c r="I211" i="8"/>
  <c r="I192" i="8"/>
  <c r="I196" i="8"/>
  <c r="I155" i="8"/>
  <c r="I99" i="8"/>
  <c r="I5" i="8"/>
  <c r="I152" i="8"/>
  <c r="I128" i="8"/>
  <c r="I184" i="8"/>
  <c r="I212" i="8"/>
  <c r="I112" i="8"/>
  <c r="I159" i="8"/>
  <c r="I98" i="8"/>
  <c r="I62" i="8"/>
  <c r="I118" i="8"/>
  <c r="I126" i="8"/>
  <c r="I75" i="8"/>
  <c r="I134" i="8"/>
  <c r="I173" i="8"/>
  <c r="I180" i="8"/>
  <c r="I103" i="8"/>
  <c r="I183" i="8"/>
  <c r="I151" i="8"/>
  <c r="I101" i="8"/>
  <c r="I178" i="8"/>
  <c r="I147" i="8"/>
  <c r="I120" i="8"/>
  <c r="I94" i="8"/>
  <c r="I200" i="8"/>
  <c r="I170" i="8"/>
  <c r="I160" i="8"/>
  <c r="I86" i="8"/>
  <c r="I106" i="8"/>
  <c r="I188" i="8"/>
  <c r="I85" i="8"/>
  <c r="I104" i="8"/>
  <c r="I150" i="8"/>
  <c r="I169" i="8"/>
  <c r="I145" i="8"/>
  <c r="I29" i="8"/>
  <c r="I66" i="8"/>
  <c r="I182" i="8"/>
  <c r="I161" i="8"/>
  <c r="I166" i="8"/>
  <c r="I177" i="8"/>
  <c r="I140" i="8"/>
  <c r="I102" i="8"/>
  <c r="I167" i="8"/>
  <c r="I109" i="8"/>
  <c r="I158" i="8"/>
  <c r="I163" i="8"/>
  <c r="I153" i="8"/>
  <c r="I67" i="8"/>
  <c r="I131" i="8"/>
  <c r="I181" i="8"/>
  <c r="I124" i="8"/>
  <c r="I208" i="8"/>
  <c r="I204" i="8"/>
  <c r="I47" i="8"/>
  <c r="I93" i="8"/>
  <c r="I56" i="8"/>
  <c r="I133" i="8"/>
  <c r="I20" i="8"/>
  <c r="I77" i="8"/>
  <c r="I144" i="8"/>
  <c r="I3" i="8"/>
  <c r="I110" i="8"/>
  <c r="I80" i="8"/>
  <c r="I117" i="8"/>
  <c r="I141" i="8"/>
  <c r="I157" i="8"/>
  <c r="I175" i="8"/>
  <c r="I138" i="8"/>
  <c r="I174" i="8"/>
  <c r="I127" i="8"/>
  <c r="I388" i="8"/>
  <c r="I165" i="8"/>
  <c r="I156" i="8"/>
  <c r="I171" i="8"/>
  <c r="I164" i="8"/>
  <c r="I119" i="8"/>
  <c r="I188" i="19"/>
  <c r="I192" i="19"/>
  <c r="I196" i="19"/>
  <c r="I200" i="19"/>
  <c r="I204" i="19"/>
  <c r="I208" i="19"/>
  <c r="I212" i="19"/>
  <c r="I185" i="19"/>
  <c r="I189" i="19"/>
  <c r="I193" i="19"/>
  <c r="I197" i="19"/>
  <c r="I201" i="19"/>
  <c r="I205" i="19"/>
  <c r="I209" i="19"/>
  <c r="I213" i="19"/>
  <c r="I186" i="19"/>
  <c r="I190" i="19"/>
  <c r="I194" i="19"/>
  <c r="I198" i="19"/>
  <c r="I202" i="19"/>
  <c r="I206" i="19"/>
  <c r="I210" i="19"/>
  <c r="I214" i="19"/>
  <c r="I191" i="19"/>
  <c r="I61" i="19"/>
  <c r="I137" i="19"/>
  <c r="I152" i="19"/>
  <c r="I10" i="19"/>
  <c r="I120" i="19"/>
  <c r="I211" i="19"/>
  <c r="I73" i="19"/>
  <c r="I111" i="19"/>
  <c r="I136" i="19"/>
  <c r="I165" i="19"/>
  <c r="I153" i="19"/>
  <c r="I24" i="19"/>
  <c r="I70" i="19"/>
  <c r="I183" i="19"/>
  <c r="I173" i="19"/>
  <c r="I145" i="19"/>
  <c r="I92" i="19"/>
  <c r="I184" i="19"/>
  <c r="I138" i="19"/>
  <c r="I85" i="19"/>
  <c r="I100" i="19"/>
  <c r="I155" i="19"/>
  <c r="I110" i="19"/>
  <c r="I99" i="19"/>
  <c r="I199" i="19"/>
  <c r="I95" i="19"/>
  <c r="I83" i="19"/>
  <c r="I127" i="19"/>
  <c r="I101" i="19"/>
  <c r="I176" i="19"/>
  <c r="I113" i="19"/>
  <c r="I187" i="19"/>
  <c r="I149" i="19"/>
  <c r="I71" i="19"/>
  <c r="I172" i="19"/>
  <c r="I161" i="19"/>
  <c r="I166" i="19"/>
  <c r="I151" i="19"/>
  <c r="I98" i="19"/>
  <c r="I133" i="19"/>
  <c r="I167" i="19"/>
  <c r="I168" i="19"/>
  <c r="I178" i="19"/>
  <c r="I118" i="19"/>
  <c r="I109" i="19"/>
  <c r="I180" i="19"/>
  <c r="I114" i="19"/>
  <c r="I124" i="19"/>
  <c r="I170" i="19"/>
  <c r="I156" i="19"/>
  <c r="I36" i="19"/>
  <c r="I158" i="19"/>
  <c r="I175" i="19"/>
  <c r="I148" i="19"/>
  <c r="I207" i="19"/>
  <c r="I203" i="19"/>
  <c r="I102" i="19"/>
  <c r="I150" i="19"/>
  <c r="I82" i="19"/>
  <c r="I81" i="19"/>
  <c r="I115" i="19"/>
  <c r="I130" i="19"/>
  <c r="I74" i="19"/>
  <c r="I141" i="19"/>
  <c r="I162" i="19"/>
  <c r="I179" i="19"/>
  <c r="I76" i="19"/>
  <c r="I116" i="19"/>
  <c r="I106" i="19"/>
  <c r="I143" i="19"/>
  <c r="I181" i="19"/>
  <c r="I154" i="19"/>
  <c r="I169" i="19"/>
  <c r="I147" i="19"/>
  <c r="I388" i="19"/>
  <c r="I195" i="19"/>
  <c r="I46" i="19"/>
  <c r="I9" i="19"/>
  <c r="I146" i="19"/>
  <c r="I139" i="20"/>
  <c r="I155" i="20"/>
  <c r="I167" i="20"/>
  <c r="I90" i="20"/>
  <c r="I145" i="20"/>
  <c r="I178" i="20"/>
  <c r="I104" i="20"/>
  <c r="I107" i="20"/>
  <c r="I111" i="20"/>
  <c r="I118" i="20"/>
  <c r="I95" i="20"/>
  <c r="I159" i="20"/>
  <c r="I161" i="20"/>
  <c r="I117" i="20"/>
  <c r="I75" i="20"/>
  <c r="I67" i="20"/>
  <c r="I52" i="20"/>
  <c r="I151" i="20"/>
  <c r="I99" i="20"/>
  <c r="I3" i="20"/>
  <c r="I168" i="20"/>
  <c r="I152" i="20"/>
  <c r="I133" i="20"/>
  <c r="I140" i="20"/>
  <c r="I63" i="20"/>
  <c r="I126" i="20"/>
  <c r="I119" i="20"/>
  <c r="I177" i="20"/>
  <c r="I102" i="20"/>
  <c r="I147" i="20"/>
  <c r="I146" i="20"/>
  <c r="I74" i="20"/>
  <c r="I94" i="20"/>
  <c r="I180" i="20"/>
  <c r="I106" i="20"/>
  <c r="I125" i="20"/>
  <c r="I22" i="20"/>
  <c r="I179" i="20"/>
  <c r="I136" i="20"/>
  <c r="I183" i="20"/>
  <c r="I96" i="20"/>
  <c r="I172" i="20"/>
  <c r="I149" i="20"/>
  <c r="I29" i="20"/>
  <c r="I388" i="20"/>
  <c r="I80" i="20"/>
  <c r="I156" i="20"/>
  <c r="I157" i="20"/>
  <c r="I121" i="20"/>
  <c r="I170" i="20"/>
  <c r="I131" i="20"/>
  <c r="I174" i="20"/>
  <c r="I165" i="20"/>
  <c r="I142" i="20"/>
  <c r="I66" i="20"/>
  <c r="I144" i="20"/>
  <c r="I143" i="20"/>
  <c r="I50" i="20"/>
  <c r="I158" i="20"/>
  <c r="I114" i="20"/>
  <c r="I132" i="20"/>
  <c r="I181" i="20"/>
  <c r="I169" i="20"/>
  <c r="I16" i="20"/>
  <c r="I100" i="20"/>
  <c r="I60" i="20"/>
  <c r="I164" i="20"/>
  <c r="I85" i="20"/>
  <c r="I137" i="20"/>
  <c r="I175" i="20"/>
  <c r="I173" i="20"/>
  <c r="I76" i="20"/>
  <c r="F186" i="17"/>
  <c r="F190" i="17"/>
  <c r="F194" i="17"/>
  <c r="F202" i="17"/>
  <c r="F206" i="17"/>
  <c r="F210" i="17"/>
  <c r="F214" i="17"/>
  <c r="F77" i="17"/>
  <c r="F70" i="17"/>
  <c r="F101" i="17"/>
  <c r="F91" i="17"/>
  <c r="F138" i="17"/>
  <c r="F100" i="17"/>
  <c r="F161" i="17"/>
  <c r="F177" i="17"/>
  <c r="F162" i="17"/>
  <c r="F114" i="17"/>
  <c r="F94" i="17"/>
  <c r="F125" i="17"/>
  <c r="F164" i="17"/>
  <c r="F199" i="17"/>
  <c r="F115" i="17"/>
  <c r="F169" i="17"/>
  <c r="F30" i="17"/>
  <c r="F184" i="17"/>
  <c r="F143" i="17"/>
  <c r="F185" i="17"/>
  <c r="F95" i="17"/>
  <c r="F145" i="17"/>
  <c r="F139" i="17"/>
  <c r="F170" i="17"/>
  <c r="F151" i="17"/>
  <c r="F187" i="17"/>
  <c r="F191" i="17"/>
  <c r="F195" i="17"/>
  <c r="F203" i="17"/>
  <c r="F207" i="17"/>
  <c r="F211" i="17"/>
  <c r="F88" i="17"/>
  <c r="F135" i="17"/>
  <c r="F122" i="17"/>
  <c r="F55" i="17"/>
  <c r="F175" i="17"/>
  <c r="F82" i="17"/>
  <c r="F144" i="17"/>
  <c r="F183" i="17"/>
  <c r="F174" i="17"/>
  <c r="F388" i="17"/>
  <c r="F137" i="17"/>
  <c r="F16" i="17"/>
  <c r="F163" i="17"/>
  <c r="F188" i="17"/>
  <c r="F46" i="17"/>
  <c r="F136" i="17"/>
  <c r="F167" i="17"/>
  <c r="F120" i="17"/>
  <c r="F172" i="17"/>
  <c r="F182" i="17"/>
  <c r="F119" i="17"/>
  <c r="F108" i="17"/>
  <c r="F79" i="17"/>
  <c r="F69" i="17"/>
  <c r="F176" i="17"/>
  <c r="F192" i="17"/>
  <c r="F196" i="17"/>
  <c r="F200" i="17"/>
  <c r="F204" i="17"/>
  <c r="F208" i="17"/>
  <c r="F212" i="17"/>
  <c r="F141" i="17"/>
  <c r="F142" i="17"/>
  <c r="F166" i="17"/>
  <c r="F87" i="17"/>
  <c r="F168" i="17"/>
  <c r="F131" i="17"/>
  <c r="F153" i="17"/>
  <c r="F146" i="17"/>
  <c r="F86" i="17"/>
  <c r="F34" i="17"/>
  <c r="F181" i="17"/>
  <c r="F189" i="17"/>
  <c r="F193" i="17"/>
  <c r="F197" i="17"/>
  <c r="F201" i="17"/>
  <c r="F205" i="17"/>
  <c r="F209" i="17"/>
  <c r="F213" i="17"/>
  <c r="F66" i="17"/>
  <c r="F105" i="17"/>
  <c r="F116" i="17"/>
  <c r="F121" i="17"/>
  <c r="F198" i="17"/>
  <c r="F157" i="17"/>
  <c r="F89" i="17"/>
  <c r="F127" i="17"/>
  <c r="F171" i="17"/>
  <c r="F179" i="17"/>
  <c r="F106" i="17"/>
  <c r="F152" i="17"/>
  <c r="F173" i="17"/>
  <c r="F140" i="17"/>
  <c r="F50" i="17"/>
  <c r="F60" i="17"/>
  <c r="F66" i="20"/>
  <c r="F125" i="20"/>
  <c r="F22" i="20"/>
  <c r="F179" i="20"/>
  <c r="F136" i="20"/>
  <c r="F183" i="20"/>
  <c r="F132" i="20"/>
  <c r="F96" i="20"/>
  <c r="F172" i="20"/>
  <c r="F149" i="20"/>
  <c r="F139" i="20"/>
  <c r="F80" i="20"/>
  <c r="F156" i="20"/>
  <c r="F157" i="20"/>
  <c r="F121" i="20"/>
  <c r="F145" i="20"/>
  <c r="F178" i="20"/>
  <c r="F131" i="20"/>
  <c r="F174" i="20"/>
  <c r="F111" i="20"/>
  <c r="F142" i="20"/>
  <c r="F155" i="20"/>
  <c r="F167" i="20"/>
  <c r="F90" i="20"/>
  <c r="F170" i="20"/>
  <c r="F104" i="20"/>
  <c r="F107" i="20"/>
  <c r="F165" i="20"/>
  <c r="F118" i="20"/>
  <c r="F29" i="20"/>
  <c r="F99" i="20"/>
  <c r="F95" i="20"/>
  <c r="F159" i="20"/>
  <c r="F180" i="20"/>
  <c r="F161" i="20"/>
  <c r="F75" i="20"/>
  <c r="F94" i="20"/>
  <c r="F67" i="20"/>
  <c r="F52" i="20"/>
  <c r="F151" i="20"/>
  <c r="F16" i="20"/>
  <c r="F3" i="20"/>
  <c r="F168" i="20"/>
  <c r="F152" i="20"/>
  <c r="F133" i="20"/>
  <c r="F388" i="20"/>
  <c r="F117" i="20"/>
  <c r="F76" i="20"/>
  <c r="F63" i="20"/>
  <c r="F126" i="20"/>
  <c r="F60" i="20"/>
  <c r="F177" i="20"/>
  <c r="F102" i="20"/>
  <c r="F147" i="20"/>
  <c r="F173" i="20"/>
  <c r="F74" i="20"/>
  <c r="F140" i="20"/>
  <c r="F100" i="20"/>
  <c r="F119" i="20"/>
  <c r="F164" i="20"/>
  <c r="F85" i="20"/>
  <c r="F137" i="20"/>
  <c r="F175" i="20"/>
  <c r="F146" i="20"/>
  <c r="F106" i="20"/>
  <c r="F144" i="20"/>
  <c r="F143" i="20"/>
  <c r="F50" i="20"/>
  <c r="F158" i="20"/>
  <c r="F114" i="20"/>
  <c r="F181" i="20"/>
  <c r="F169" i="20"/>
  <c r="F183" i="27"/>
  <c r="F198" i="27"/>
  <c r="F202" i="27"/>
  <c r="F105" i="27"/>
  <c r="F176" i="27"/>
  <c r="F132" i="27"/>
  <c r="F130" i="27"/>
  <c r="F180" i="27"/>
  <c r="F27" i="27"/>
  <c r="F108" i="27"/>
  <c r="F104" i="27"/>
  <c r="F2" i="27"/>
  <c r="F156" i="27"/>
  <c r="F182" i="27"/>
  <c r="F113" i="27"/>
  <c r="F168" i="27"/>
  <c r="F114" i="27"/>
  <c r="F92" i="27"/>
  <c r="F142" i="27"/>
  <c r="F195" i="27"/>
  <c r="F162" i="27"/>
  <c r="F154" i="27"/>
  <c r="F145" i="27"/>
  <c r="F84" i="27"/>
  <c r="F153" i="27"/>
  <c r="F116" i="27"/>
  <c r="F169" i="27"/>
  <c r="F191" i="27"/>
  <c r="F199" i="27"/>
  <c r="F203" i="27"/>
  <c r="F65" i="27"/>
  <c r="F175" i="27"/>
  <c r="F178" i="27"/>
  <c r="F25" i="27"/>
  <c r="F58" i="27"/>
  <c r="F187" i="27"/>
  <c r="F126" i="27"/>
  <c r="F109" i="27"/>
  <c r="F123" i="27"/>
  <c r="F124" i="27"/>
  <c r="F173" i="27"/>
  <c r="F170" i="27"/>
  <c r="F164" i="27"/>
  <c r="F192" i="27"/>
  <c r="F204" i="27"/>
  <c r="F88" i="27"/>
  <c r="F179" i="27"/>
  <c r="F144" i="27"/>
  <c r="F143" i="27"/>
  <c r="F172" i="27"/>
  <c r="F196" i="27"/>
  <c r="F200" i="27"/>
  <c r="F47" i="27"/>
  <c r="F77" i="27"/>
  <c r="F136" i="27"/>
  <c r="F98" i="27"/>
  <c r="F185" i="27"/>
  <c r="F161" i="27"/>
  <c r="F101" i="27"/>
  <c r="F121" i="27"/>
  <c r="F158" i="27"/>
  <c r="F93" i="27"/>
  <c r="F148" i="27"/>
  <c r="F188" i="27"/>
  <c r="F117" i="27"/>
  <c r="F146" i="27"/>
  <c r="F167" i="27"/>
  <c r="F197" i="27"/>
  <c r="F152" i="27"/>
  <c r="F20" i="27"/>
  <c r="F10" i="27"/>
  <c r="F189" i="27"/>
  <c r="F155" i="27"/>
  <c r="F149" i="27"/>
  <c r="F151" i="27"/>
  <c r="F177" i="27"/>
  <c r="F193" i="27"/>
  <c r="F201" i="27"/>
  <c r="F103" i="27"/>
  <c r="F80" i="27"/>
  <c r="F53" i="27"/>
  <c r="F106" i="27"/>
  <c r="F62" i="27"/>
  <c r="F125" i="27"/>
  <c r="F181" i="27"/>
  <c r="F133" i="27"/>
  <c r="F110" i="27"/>
  <c r="F166" i="27"/>
  <c r="F190" i="27"/>
  <c r="F140" i="27"/>
  <c r="F373" i="27"/>
  <c r="F137" i="27"/>
  <c r="F194" i="27"/>
  <c r="F66" i="27"/>
  <c r="F160" i="27"/>
  <c r="F79" i="27"/>
  <c r="G10" i="23"/>
  <c r="G70" i="20"/>
  <c r="G166" i="20"/>
  <c r="G129" i="20"/>
  <c r="G69" i="20"/>
  <c r="G81" i="20"/>
  <c r="G182" i="20"/>
  <c r="G206" i="20"/>
  <c r="G58" i="20"/>
  <c r="G120" i="20"/>
  <c r="G138" i="20"/>
  <c r="G209" i="20"/>
  <c r="G163" i="20"/>
  <c r="G141" i="20"/>
  <c r="G128" i="20"/>
  <c r="G56" i="20"/>
  <c r="G200" i="20"/>
  <c r="G44" i="20"/>
  <c r="G199" i="20"/>
  <c r="G198" i="20"/>
  <c r="G192" i="20"/>
  <c r="G154" i="20"/>
  <c r="G109" i="20"/>
  <c r="G193" i="20"/>
  <c r="G73" i="20"/>
  <c r="G26" i="20"/>
  <c r="G21" i="20"/>
  <c r="G4" i="20"/>
  <c r="G64" i="20"/>
  <c r="G34" i="20"/>
  <c r="G54" i="20"/>
  <c r="G31" i="20"/>
  <c r="G55" i="20"/>
  <c r="G30" i="20"/>
  <c r="G113" i="20"/>
  <c r="G7" i="20"/>
  <c r="G8" i="20"/>
  <c r="G10" i="20"/>
  <c r="G134" i="20"/>
  <c r="G6" i="20"/>
  <c r="G108" i="20"/>
  <c r="G124" i="20"/>
  <c r="G15" i="20"/>
  <c r="G212" i="20"/>
  <c r="G25" i="20"/>
  <c r="G213" i="20"/>
  <c r="G211" i="20"/>
  <c r="G202" i="20"/>
  <c r="G87" i="20"/>
  <c r="G103" i="20"/>
  <c r="G127" i="20"/>
  <c r="G65" i="20"/>
  <c r="G123" i="20"/>
  <c r="G203" i="20"/>
  <c r="G49" i="20"/>
  <c r="G185" i="20"/>
  <c r="G191" i="20"/>
  <c r="G48" i="20"/>
  <c r="G82" i="20"/>
  <c r="G92" i="20"/>
  <c r="G13" i="20"/>
  <c r="G38" i="20"/>
  <c r="G105" i="20"/>
  <c r="G14" i="20"/>
  <c r="G188" i="20"/>
  <c r="G187" i="20"/>
  <c r="G112" i="20"/>
  <c r="G24" i="20"/>
  <c r="G12" i="20"/>
  <c r="G11" i="20"/>
  <c r="G130" i="20"/>
  <c r="G91" i="20"/>
  <c r="G101" i="20"/>
  <c r="G39" i="20"/>
  <c r="G171" i="20"/>
  <c r="G160" i="20"/>
  <c r="G46" i="20"/>
  <c r="G207" i="20"/>
  <c r="G72" i="20"/>
  <c r="G208" i="20"/>
  <c r="G57" i="20"/>
  <c r="G210" i="20"/>
  <c r="G205" i="20"/>
  <c r="G153" i="20"/>
  <c r="G201" i="20"/>
  <c r="G204" i="20"/>
  <c r="G194" i="20"/>
  <c r="G195" i="20"/>
  <c r="G83" i="20"/>
  <c r="G115" i="20"/>
  <c r="G150" i="20"/>
  <c r="G122" i="20"/>
  <c r="G186" i="20"/>
  <c r="G77" i="20"/>
  <c r="G32" i="20"/>
  <c r="G84" i="20"/>
  <c r="G89" i="20"/>
  <c r="G40" i="20"/>
  <c r="G45" i="20"/>
  <c r="G17" i="20"/>
  <c r="G5" i="20"/>
  <c r="G116" i="20"/>
  <c r="G98" i="20"/>
  <c r="G27" i="20"/>
  <c r="G28" i="20"/>
  <c r="G2" i="20"/>
  <c r="G184" i="20"/>
  <c r="G97" i="20"/>
  <c r="G197" i="20"/>
  <c r="G190" i="20"/>
  <c r="G41" i="20"/>
  <c r="G35" i="20"/>
  <c r="G19" i="20"/>
  <c r="G86" i="20"/>
  <c r="G162" i="20"/>
  <c r="G88" i="20"/>
  <c r="G148" i="20"/>
  <c r="G189" i="20"/>
  <c r="G20" i="20"/>
  <c r="G51" i="20"/>
  <c r="G23" i="20"/>
  <c r="G196" i="20"/>
  <c r="G78" i="20"/>
  <c r="G59" i="20"/>
  <c r="G68" i="20"/>
  <c r="G37" i="20"/>
  <c r="G176" i="20"/>
  <c r="G61" i="20"/>
  <c r="G42" i="20"/>
  <c r="G71" i="20"/>
  <c r="G93" i="20"/>
  <c r="G36" i="20"/>
  <c r="G135" i="20"/>
  <c r="G18" i="20"/>
  <c r="G79" i="20"/>
  <c r="G47" i="20"/>
  <c r="G9" i="20"/>
  <c r="G62" i="20"/>
  <c r="G110" i="20"/>
  <c r="G33" i="20"/>
  <c r="G43" i="20"/>
  <c r="G214" i="20"/>
  <c r="G53" i="20"/>
  <c r="F110" i="17"/>
  <c r="F180" i="17"/>
  <c r="F58" i="17"/>
  <c r="F74" i="17"/>
  <c r="F159" i="17"/>
  <c r="F97" i="17"/>
  <c r="F93" i="17"/>
  <c r="F98" i="17"/>
  <c r="F38" i="17"/>
  <c r="F118" i="17"/>
  <c r="F160" i="17"/>
  <c r="F78" i="17"/>
  <c r="F8" i="17"/>
  <c r="F107" i="17"/>
  <c r="F36" i="17"/>
  <c r="F103" i="17"/>
  <c r="F128" i="17"/>
  <c r="F63" i="17"/>
  <c r="F64" i="17"/>
  <c r="F90" i="17"/>
  <c r="F92" i="17"/>
  <c r="F112" i="17"/>
  <c r="F72" i="17"/>
  <c r="F3" i="17"/>
  <c r="F76" i="17"/>
  <c r="F17" i="17"/>
  <c r="F41" i="17"/>
  <c r="F52" i="17"/>
  <c r="F61" i="17"/>
  <c r="F28" i="17"/>
  <c r="F37" i="17"/>
  <c r="F20" i="17"/>
  <c r="F13" i="17"/>
  <c r="F33" i="17"/>
  <c r="F132" i="17"/>
  <c r="F102" i="17"/>
  <c r="F126" i="17"/>
  <c r="F83" i="17"/>
  <c r="F109" i="17"/>
  <c r="F156" i="17"/>
  <c r="F68" i="17"/>
  <c r="F154" i="17"/>
  <c r="F7" i="17"/>
  <c r="F130" i="17"/>
  <c r="F155" i="17"/>
  <c r="F123" i="17"/>
  <c r="F39" i="17"/>
  <c r="F117" i="17"/>
  <c r="F165" i="17"/>
  <c r="F54" i="17"/>
  <c r="F27" i="17"/>
  <c r="F18" i="17"/>
  <c r="F2" i="17"/>
  <c r="F133" i="17"/>
  <c r="F57" i="17"/>
  <c r="F99" i="17"/>
  <c r="F40" i="17"/>
  <c r="F75" i="17"/>
  <c r="F6" i="17"/>
  <c r="F9" i="17"/>
  <c r="F85" i="17"/>
  <c r="F24" i="17"/>
  <c r="F10" i="17"/>
  <c r="F96" i="17"/>
  <c r="F43" i="17"/>
  <c r="F56" i="17"/>
  <c r="F22" i="17"/>
  <c r="F31" i="17"/>
  <c r="F25" i="17"/>
  <c r="F111" i="17"/>
  <c r="F4" i="17"/>
  <c r="F26" i="17"/>
  <c r="F48" i="17"/>
  <c r="F44" i="17"/>
  <c r="F21" i="17"/>
  <c r="F51" i="17"/>
  <c r="F113" i="17"/>
  <c r="F149" i="17"/>
  <c r="F158" i="17"/>
  <c r="F80" i="17"/>
  <c r="F104" i="17"/>
  <c r="F29" i="17"/>
  <c r="F19" i="17"/>
  <c r="F81" i="17"/>
  <c r="F42" i="17"/>
  <c r="F49" i="17"/>
  <c r="F53" i="17"/>
  <c r="F124" i="17"/>
  <c r="F11" i="17"/>
  <c r="F12" i="17"/>
  <c r="F178" i="17"/>
  <c r="F150" i="17"/>
  <c r="F62" i="17"/>
  <c r="F65" i="17"/>
  <c r="F147" i="17"/>
  <c r="F32" i="17"/>
  <c r="F73" i="17"/>
  <c r="F14" i="17"/>
  <c r="F129" i="17"/>
  <c r="F45" i="17"/>
  <c r="F47" i="17"/>
  <c r="F71" i="17"/>
  <c r="F67" i="17"/>
  <c r="F23" i="17"/>
  <c r="F15" i="17"/>
  <c r="F59" i="17"/>
  <c r="F134" i="17"/>
  <c r="F35" i="17"/>
  <c r="F5" i="17"/>
  <c r="F148" i="17"/>
  <c r="F84" i="17"/>
  <c r="D114" i="16"/>
  <c r="D184" i="16"/>
  <c r="D36" i="16"/>
  <c r="D48" i="16"/>
  <c r="D174" i="16"/>
  <c r="D53" i="16"/>
  <c r="D134" i="16"/>
  <c r="D11" i="16"/>
  <c r="D81" i="16"/>
  <c r="D75" i="16"/>
  <c r="D70" i="16"/>
  <c r="D94" i="16"/>
  <c r="D39" i="16"/>
  <c r="D141" i="16"/>
  <c r="D113" i="16"/>
  <c r="D19" i="16"/>
  <c r="D16" i="16"/>
  <c r="D46" i="16"/>
  <c r="D56" i="16"/>
  <c r="D118" i="16"/>
  <c r="D13" i="16"/>
  <c r="D96" i="16"/>
  <c r="D90" i="16"/>
  <c r="D132" i="16"/>
  <c r="D6" i="16"/>
  <c r="D4" i="16"/>
  <c r="D71" i="16"/>
  <c r="D54" i="16"/>
  <c r="D101" i="16"/>
  <c r="D138" i="16"/>
  <c r="D25" i="16"/>
  <c r="D30" i="16"/>
  <c r="D106" i="16"/>
  <c r="D72" i="16"/>
  <c r="D84" i="16"/>
  <c r="D20" i="16"/>
  <c r="D49" i="16"/>
  <c r="D127" i="16"/>
  <c r="D103" i="16"/>
  <c r="D97" i="16"/>
  <c r="D37" i="16"/>
  <c r="D160" i="16"/>
  <c r="D7" i="16"/>
  <c r="D17" i="16"/>
  <c r="D45" i="16"/>
  <c r="D10" i="16"/>
  <c r="D51" i="16"/>
  <c r="D73" i="16"/>
  <c r="D119" i="16"/>
  <c r="D91" i="16"/>
  <c r="D123" i="16"/>
  <c r="D64" i="16"/>
  <c r="D124" i="16"/>
  <c r="D26" i="16"/>
  <c r="D15" i="16"/>
  <c r="D3" i="16"/>
  <c r="D35" i="16"/>
  <c r="D29" i="16"/>
  <c r="D80" i="16"/>
  <c r="D18" i="16"/>
  <c r="D178" i="16"/>
  <c r="D93" i="16"/>
  <c r="D57" i="16"/>
  <c r="D38" i="16"/>
  <c r="D63" i="16"/>
  <c r="D163" i="16"/>
  <c r="D74" i="16"/>
  <c r="D67" i="16"/>
  <c r="D76" i="16"/>
  <c r="D100" i="16"/>
  <c r="D21" i="16"/>
  <c r="D58" i="16"/>
  <c r="D32" i="16"/>
  <c r="D88" i="16"/>
  <c r="D86" i="16"/>
  <c r="D149" i="16"/>
  <c r="D2" i="16"/>
  <c r="D22" i="16"/>
  <c r="D61" i="16"/>
  <c r="D60" i="16"/>
  <c r="D148" i="16"/>
  <c r="D164" i="16"/>
  <c r="D12" i="16"/>
  <c r="D77" i="16"/>
  <c r="D50" i="16"/>
  <c r="D8" i="16"/>
  <c r="D52" i="16"/>
  <c r="D95" i="16"/>
  <c r="D33" i="16"/>
  <c r="D41" i="16"/>
  <c r="D112" i="16"/>
  <c r="D130" i="16"/>
  <c r="D23" i="16"/>
  <c r="D55" i="16"/>
  <c r="D14" i="16"/>
  <c r="D159" i="16"/>
  <c r="D82" i="16"/>
  <c r="D40" i="16"/>
  <c r="D107" i="16"/>
  <c r="D27" i="16"/>
  <c r="D42" i="16"/>
  <c r="D110" i="16"/>
  <c r="D44" i="16"/>
  <c r="D62" i="16"/>
  <c r="D131" i="16"/>
  <c r="D139" i="16"/>
  <c r="D143" i="16"/>
  <c r="D140" i="16"/>
  <c r="D83" i="16"/>
  <c r="D24" i="16"/>
  <c r="D79" i="16"/>
  <c r="M114" i="16"/>
  <c r="M184" i="16"/>
  <c r="M36" i="16"/>
  <c r="M48" i="16"/>
  <c r="M174" i="16"/>
  <c r="M53" i="16"/>
  <c r="M12" i="16"/>
  <c r="M35" i="16"/>
  <c r="M79" i="16"/>
  <c r="M27" i="16"/>
  <c r="M58" i="16"/>
  <c r="M60" i="16"/>
  <c r="M77" i="16"/>
  <c r="M107" i="16"/>
  <c r="M80" i="16"/>
  <c r="M42" i="16"/>
  <c r="M139" i="16"/>
  <c r="M18" i="16"/>
  <c r="M148" i="16"/>
  <c r="M178" i="16"/>
  <c r="M93" i="16"/>
  <c r="M14" i="16"/>
  <c r="M2" i="16"/>
  <c r="M57" i="16"/>
  <c r="M52" i="16"/>
  <c r="M29" i="16"/>
  <c r="M40" i="16"/>
  <c r="M62" i="16"/>
  <c r="M32" i="16"/>
  <c r="M110" i="16"/>
  <c r="M88" i="16"/>
  <c r="M143" i="16"/>
  <c r="M86" i="16"/>
  <c r="M159" i="16"/>
  <c r="M149" i="16"/>
  <c r="M164" i="16"/>
  <c r="M7" i="16"/>
  <c r="M17" i="16"/>
  <c r="M45" i="16"/>
  <c r="M10" i="16"/>
  <c r="M51" i="16"/>
  <c r="M73" i="16"/>
  <c r="M119" i="16"/>
  <c r="M3" i="16"/>
  <c r="M8" i="16"/>
  <c r="M130" i="16"/>
  <c r="M21" i="16"/>
  <c r="M24" i="16"/>
  <c r="M22" i="16"/>
  <c r="M38" i="16"/>
  <c r="M63" i="16"/>
  <c r="M61" i="16"/>
  <c r="M163" i="16"/>
  <c r="M74" i="16"/>
  <c r="M33" i="16"/>
  <c r="M67" i="16"/>
  <c r="M23" i="16"/>
  <c r="M83" i="16"/>
  <c r="M76" i="16"/>
  <c r="M6" i="16"/>
  <c r="M4" i="16"/>
  <c r="M71" i="16"/>
  <c r="M54" i="16"/>
  <c r="M101" i="16"/>
  <c r="M138" i="16"/>
  <c r="M50" i="16"/>
  <c r="M131" i="16"/>
  <c r="M95" i="16"/>
  <c r="M44" i="16"/>
  <c r="M140" i="16"/>
  <c r="M82" i="16"/>
  <c r="M55" i="16"/>
  <c r="M25" i="16"/>
  <c r="M81" i="16"/>
  <c r="M118" i="16"/>
  <c r="M141" i="16"/>
  <c r="M160" i="16"/>
  <c r="M134" i="16"/>
  <c r="M46" i="16"/>
  <c r="M49" i="16"/>
  <c r="M103" i="16"/>
  <c r="M37" i="16"/>
  <c r="M113" i="16"/>
  <c r="M112" i="16"/>
  <c r="M19" i="16"/>
  <c r="M94" i="16"/>
  <c r="M96" i="16"/>
  <c r="M41" i="16"/>
  <c r="M100" i="16"/>
  <c r="M13" i="16"/>
  <c r="M64" i="16"/>
  <c r="M11" i="16"/>
  <c r="M91" i="16"/>
  <c r="M90" i="16"/>
  <c r="M30" i="16"/>
  <c r="M56" i="16"/>
  <c r="M123" i="16"/>
  <c r="M39" i="16"/>
  <c r="M132" i="16"/>
  <c r="M26" i="16"/>
  <c r="M15" i="16"/>
  <c r="M106" i="16"/>
  <c r="M20" i="16"/>
  <c r="M75" i="16"/>
  <c r="M127" i="16"/>
  <c r="M70" i="16"/>
  <c r="M84" i="16"/>
  <c r="M97" i="16"/>
  <c r="M124" i="16"/>
  <c r="M16" i="16"/>
  <c r="M72" i="16"/>
  <c r="L110" i="21"/>
  <c r="L183" i="21"/>
  <c r="L46" i="21"/>
  <c r="L44" i="21"/>
  <c r="L169" i="21"/>
  <c r="L97" i="21"/>
  <c r="L7" i="21"/>
  <c r="L139" i="21"/>
  <c r="L22" i="21"/>
  <c r="L32" i="21"/>
  <c r="L27" i="21"/>
  <c r="L47" i="21"/>
  <c r="L21" i="21"/>
  <c r="L16" i="21"/>
  <c r="L67" i="21"/>
  <c r="L24" i="21"/>
  <c r="L3" i="21"/>
  <c r="L9" i="21"/>
  <c r="L29" i="21"/>
  <c r="L66" i="21"/>
  <c r="L25" i="21"/>
  <c r="L13" i="21"/>
  <c r="L33" i="21"/>
  <c r="L72" i="21"/>
  <c r="L26" i="21"/>
  <c r="L4" i="21"/>
  <c r="L140" i="21"/>
  <c r="L61" i="21"/>
  <c r="L124" i="21"/>
  <c r="L91" i="21"/>
  <c r="L85" i="21"/>
  <c r="L38" i="21"/>
  <c r="L129" i="21"/>
  <c r="L64" i="21"/>
  <c r="L10" i="21"/>
  <c r="L30" i="21"/>
  <c r="L63" i="21"/>
  <c r="L125" i="21"/>
  <c r="L73" i="21"/>
  <c r="L65" i="21"/>
  <c r="L94" i="21"/>
  <c r="L45" i="21"/>
  <c r="L108" i="21"/>
  <c r="L12" i="21"/>
  <c r="L31" i="21"/>
  <c r="L43" i="21"/>
  <c r="L95" i="21"/>
  <c r="L17" i="21"/>
  <c r="L37" i="21"/>
  <c r="L23" i="21"/>
  <c r="L68" i="21"/>
  <c r="L48" i="21"/>
  <c r="L79" i="21"/>
  <c r="L39" i="21"/>
  <c r="L154" i="21"/>
  <c r="L115" i="21"/>
  <c r="L83" i="21"/>
  <c r="L62" i="21"/>
  <c r="L36" i="21"/>
  <c r="L2" i="21"/>
  <c r="L126" i="21"/>
  <c r="L55" i="21"/>
  <c r="L28" i="21"/>
  <c r="L51" i="21"/>
  <c r="L123" i="21"/>
  <c r="L162" i="21"/>
  <c r="L70" i="21"/>
  <c r="L93" i="21"/>
  <c r="L152" i="21"/>
  <c r="L15" i="21"/>
  <c r="L56" i="21"/>
  <c r="L92" i="21"/>
  <c r="L57" i="21"/>
  <c r="L35" i="21"/>
  <c r="L102" i="21"/>
  <c r="L54" i="21"/>
  <c r="L107" i="21"/>
  <c r="L19" i="21"/>
  <c r="L158" i="21"/>
  <c r="L50" i="21"/>
  <c r="L96" i="21"/>
  <c r="L178" i="21"/>
  <c r="L153" i="21"/>
  <c r="L18" i="21"/>
  <c r="L88" i="21"/>
  <c r="L134" i="21"/>
  <c r="L159" i="21"/>
  <c r="L42" i="21"/>
  <c r="L160" i="21"/>
  <c r="L130" i="21"/>
  <c r="L59" i="21"/>
  <c r="L6" i="21"/>
  <c r="L122" i="21"/>
  <c r="L14" i="21"/>
  <c r="L20" i="21"/>
  <c r="L87" i="21"/>
  <c r="L34" i="21"/>
  <c r="L105" i="21"/>
  <c r="L53" i="21"/>
  <c r="L163" i="21"/>
  <c r="L8" i="21"/>
  <c r="L41" i="21"/>
  <c r="L99" i="21"/>
  <c r="L74" i="21"/>
  <c r="L135" i="21"/>
  <c r="L89" i="21"/>
  <c r="L104" i="21"/>
  <c r="L155" i="21"/>
  <c r="L116" i="21"/>
  <c r="L69" i="21"/>
  <c r="L121" i="21"/>
  <c r="F99" i="27"/>
  <c r="F89" i="27"/>
  <c r="F95" i="27"/>
  <c r="F102" i="27"/>
  <c r="F76" i="27"/>
  <c r="F186" i="27"/>
  <c r="F56" i="27"/>
  <c r="F174" i="27"/>
  <c r="F68" i="27"/>
  <c r="F41" i="27"/>
  <c r="F112" i="27"/>
  <c r="F138" i="27"/>
  <c r="F83" i="27"/>
  <c r="F61" i="27"/>
  <c r="F127" i="27"/>
  <c r="F21" i="27"/>
  <c r="F134" i="27"/>
  <c r="F184" i="27"/>
  <c r="F118" i="27"/>
  <c r="F129" i="27"/>
  <c r="F159" i="27"/>
  <c r="F48" i="27"/>
  <c r="F36" i="27"/>
  <c r="F31" i="27"/>
  <c r="F122" i="27"/>
  <c r="F45" i="27"/>
  <c r="F71" i="27"/>
  <c r="F73" i="27"/>
  <c r="F111" i="27"/>
  <c r="F85" i="27"/>
  <c r="F96" i="27"/>
  <c r="F60" i="27"/>
  <c r="F75" i="27"/>
  <c r="F87" i="27"/>
  <c r="F39" i="27"/>
  <c r="F150" i="27"/>
  <c r="F32" i="27"/>
  <c r="F23" i="27"/>
  <c r="F81" i="27"/>
  <c r="F91" i="27"/>
  <c r="F72" i="27"/>
  <c r="F54" i="27"/>
  <c r="F16" i="27"/>
  <c r="F38" i="27"/>
  <c r="F33" i="27"/>
  <c r="F30" i="27"/>
  <c r="F63" i="27"/>
  <c r="F44" i="27"/>
  <c r="F46" i="27"/>
  <c r="F43" i="27"/>
  <c r="F52" i="27"/>
  <c r="F90" i="27"/>
  <c r="F29" i="27"/>
  <c r="F28" i="27"/>
  <c r="F55" i="27"/>
  <c r="F115" i="27"/>
  <c r="F40" i="27"/>
  <c r="F74" i="27"/>
  <c r="F24" i="27"/>
  <c r="F82" i="27"/>
  <c r="F59" i="27"/>
  <c r="F11" i="27"/>
  <c r="F34" i="27"/>
  <c r="F26" i="27"/>
  <c r="F100" i="27"/>
  <c r="F5" i="27"/>
  <c r="F15" i="27"/>
  <c r="F42" i="27"/>
  <c r="F22" i="27"/>
  <c r="F120" i="27"/>
  <c r="F163" i="27"/>
  <c r="F128" i="27"/>
  <c r="F165" i="27"/>
  <c r="F141" i="27"/>
  <c r="F157" i="27"/>
  <c r="F64" i="27"/>
  <c r="F69" i="27"/>
  <c r="F78" i="27"/>
  <c r="F17" i="27"/>
  <c r="F86" i="27"/>
  <c r="F94" i="27"/>
  <c r="F147" i="27"/>
  <c r="F171" i="27"/>
  <c r="F97" i="27"/>
  <c r="F107" i="27"/>
  <c r="F51" i="27"/>
  <c r="F12" i="27"/>
  <c r="F4" i="27"/>
  <c r="F18" i="27"/>
  <c r="F139" i="27"/>
  <c r="F6" i="27"/>
  <c r="F8" i="27"/>
  <c r="F3" i="27"/>
  <c r="F7" i="27"/>
  <c r="F37" i="27"/>
  <c r="F67" i="27"/>
  <c r="F131" i="27"/>
  <c r="F14" i="27"/>
  <c r="F9" i="27"/>
  <c r="F135" i="27"/>
  <c r="F57" i="27"/>
  <c r="F70" i="27"/>
  <c r="F119" i="27"/>
  <c r="F49" i="27"/>
  <c r="F13" i="27"/>
  <c r="F35" i="27"/>
  <c r="F50" i="27"/>
  <c r="F19" i="27"/>
  <c r="H117" i="19"/>
  <c r="H182" i="19"/>
  <c r="H56" i="19"/>
  <c r="H65" i="19"/>
  <c r="H171" i="19"/>
  <c r="H72" i="19"/>
  <c r="H129" i="19"/>
  <c r="H131" i="19"/>
  <c r="H78" i="19"/>
  <c r="H105" i="19"/>
  <c r="H43" i="19"/>
  <c r="H177" i="19"/>
  <c r="H163" i="19"/>
  <c r="H16" i="19"/>
  <c r="H48" i="19"/>
  <c r="H40" i="19"/>
  <c r="H27" i="19"/>
  <c r="H157" i="19"/>
  <c r="H54" i="19"/>
  <c r="H142" i="19"/>
  <c r="H112" i="19"/>
  <c r="H66" i="19"/>
  <c r="H44" i="19"/>
  <c r="H50" i="19"/>
  <c r="H38" i="19"/>
  <c r="H97" i="19"/>
  <c r="H67" i="19"/>
  <c r="H31" i="19"/>
  <c r="H26" i="19"/>
  <c r="H28" i="19"/>
  <c r="H51" i="19"/>
  <c r="H108" i="19"/>
  <c r="H20" i="19"/>
  <c r="H15" i="19"/>
  <c r="H12" i="19"/>
  <c r="H25" i="19"/>
  <c r="H30" i="19"/>
  <c r="H140" i="19"/>
  <c r="H35" i="19"/>
  <c r="H52" i="19"/>
  <c r="H77" i="19"/>
  <c r="H135" i="19"/>
  <c r="H89" i="19"/>
  <c r="H121" i="19"/>
  <c r="H79" i="19"/>
  <c r="H80" i="19"/>
  <c r="H55" i="19"/>
  <c r="H75" i="19"/>
  <c r="H58" i="19"/>
  <c r="H34" i="19"/>
  <c r="H8" i="19"/>
  <c r="H94" i="19"/>
  <c r="H33" i="19"/>
  <c r="H22" i="19"/>
  <c r="H11" i="19"/>
  <c r="H23" i="19"/>
  <c r="H39" i="19"/>
  <c r="H2" i="19"/>
  <c r="H90" i="19"/>
  <c r="H29" i="19"/>
  <c r="H139" i="19"/>
  <c r="H160" i="19"/>
  <c r="H60" i="19"/>
  <c r="H87" i="19"/>
  <c r="H68" i="19"/>
  <c r="H91" i="19"/>
  <c r="H134" i="19"/>
  <c r="H63" i="19"/>
  <c r="H107" i="19"/>
  <c r="H103" i="19"/>
  <c r="H53" i="19"/>
  <c r="H6" i="19"/>
  <c r="H17" i="19"/>
  <c r="H59" i="19"/>
  <c r="H86" i="19"/>
  <c r="H37" i="19"/>
  <c r="H96" i="19"/>
  <c r="H3" i="19"/>
  <c r="H49" i="19"/>
  <c r="H119" i="19"/>
  <c r="H21" i="19"/>
  <c r="H18" i="19"/>
  <c r="H5" i="19"/>
  <c r="H7" i="19"/>
  <c r="H93" i="19"/>
  <c r="H64" i="19"/>
  <c r="H84" i="19"/>
  <c r="H69" i="19"/>
  <c r="H123" i="19"/>
  <c r="H88" i="19"/>
  <c r="H13" i="19"/>
  <c r="H42" i="19"/>
  <c r="H125" i="19"/>
  <c r="H47" i="19"/>
  <c r="H122" i="19"/>
  <c r="H126" i="19"/>
  <c r="H164" i="19"/>
  <c r="H57" i="19"/>
  <c r="H128" i="19"/>
  <c r="H45" i="19"/>
  <c r="H62" i="19"/>
  <c r="H41" i="19"/>
  <c r="H174" i="19"/>
  <c r="H159" i="19"/>
  <c r="H32" i="19"/>
  <c r="H4" i="19"/>
  <c r="H132" i="19"/>
  <c r="H104" i="19"/>
  <c r="H144" i="19"/>
  <c r="H19" i="19"/>
  <c r="H14" i="19"/>
  <c r="I117" i="19"/>
  <c r="I182" i="19"/>
  <c r="I56" i="19"/>
  <c r="I65" i="19"/>
  <c r="I171" i="19"/>
  <c r="I72" i="19"/>
  <c r="I105" i="19"/>
  <c r="I43" i="19"/>
  <c r="I93" i="19"/>
  <c r="I163" i="19"/>
  <c r="I122" i="19"/>
  <c r="I64" i="19"/>
  <c r="I29" i="19"/>
  <c r="I35" i="19"/>
  <c r="I52" i="19"/>
  <c r="I77" i="19"/>
  <c r="I135" i="19"/>
  <c r="I89" i="19"/>
  <c r="I121" i="19"/>
  <c r="I79" i="19"/>
  <c r="I80" i="19"/>
  <c r="I55" i="19"/>
  <c r="I75" i="19"/>
  <c r="I58" i="19"/>
  <c r="I34" i="19"/>
  <c r="I8" i="19"/>
  <c r="I94" i="19"/>
  <c r="I33" i="19"/>
  <c r="I22" i="19"/>
  <c r="I11" i="19"/>
  <c r="I23" i="19"/>
  <c r="I39" i="19"/>
  <c r="I2" i="19"/>
  <c r="I90" i="19"/>
  <c r="I139" i="19"/>
  <c r="I177" i="19"/>
  <c r="I160" i="19"/>
  <c r="I60" i="19"/>
  <c r="I87" i="19"/>
  <c r="I68" i="19"/>
  <c r="I91" i="19"/>
  <c r="I134" i="19"/>
  <c r="I63" i="19"/>
  <c r="I107" i="19"/>
  <c r="I103" i="19"/>
  <c r="I53" i="19"/>
  <c r="I6" i="19"/>
  <c r="I17" i="19"/>
  <c r="I59" i="19"/>
  <c r="I86" i="19"/>
  <c r="I37" i="19"/>
  <c r="I96" i="19"/>
  <c r="I3" i="19"/>
  <c r="I49" i="19"/>
  <c r="I119" i="19"/>
  <c r="I21" i="19"/>
  <c r="I18" i="19"/>
  <c r="I5" i="19"/>
  <c r="I7" i="19"/>
  <c r="I129" i="19"/>
  <c r="I131" i="19"/>
  <c r="I78" i="19"/>
  <c r="I132" i="19"/>
  <c r="I42" i="19"/>
  <c r="I144" i="19"/>
  <c r="I126" i="19"/>
  <c r="I174" i="19"/>
  <c r="I62" i="19"/>
  <c r="I164" i="19"/>
  <c r="I159" i="19"/>
  <c r="I88" i="19"/>
  <c r="I125" i="19"/>
  <c r="I45" i="19"/>
  <c r="I19" i="19"/>
  <c r="I57" i="19"/>
  <c r="I32" i="19"/>
  <c r="I13" i="19"/>
  <c r="I104" i="19"/>
  <c r="I47" i="19"/>
  <c r="I41" i="19"/>
  <c r="I14" i="19"/>
  <c r="I128" i="19"/>
  <c r="I4" i="19"/>
  <c r="I16" i="19"/>
  <c r="I48" i="19"/>
  <c r="I40" i="19"/>
  <c r="I27" i="19"/>
  <c r="I157" i="19"/>
  <c r="I54" i="19"/>
  <c r="I142" i="19"/>
  <c r="I112" i="19"/>
  <c r="I66" i="19"/>
  <c r="I44" i="19"/>
  <c r="I50" i="19"/>
  <c r="I38" i="19"/>
  <c r="I97" i="19"/>
  <c r="I67" i="19"/>
  <c r="I31" i="19"/>
  <c r="I26" i="19"/>
  <c r="I28" i="19"/>
  <c r="I51" i="19"/>
  <c r="I108" i="19"/>
  <c r="I20" i="19"/>
  <c r="I15" i="19"/>
  <c r="I12" i="19"/>
  <c r="I25" i="19"/>
  <c r="I30" i="19"/>
  <c r="I140" i="19"/>
  <c r="I69" i="19"/>
  <c r="I123" i="19"/>
  <c r="I84" i="19"/>
  <c r="H70" i="20"/>
  <c r="H166" i="20"/>
  <c r="H182" i="20"/>
  <c r="H81" i="20"/>
  <c r="H69" i="20"/>
  <c r="H129" i="20"/>
  <c r="H206" i="20"/>
  <c r="H58" i="20"/>
  <c r="H120" i="20"/>
  <c r="H138" i="20"/>
  <c r="H209" i="20"/>
  <c r="H163" i="20"/>
  <c r="H141" i="20"/>
  <c r="H128" i="20"/>
  <c r="H56" i="20"/>
  <c r="H200" i="20"/>
  <c r="H44" i="20"/>
  <c r="H199" i="20"/>
  <c r="H198" i="20"/>
  <c r="H192" i="20"/>
  <c r="H154" i="20"/>
  <c r="H109" i="20"/>
  <c r="H193" i="20"/>
  <c r="H73" i="20"/>
  <c r="H26" i="20"/>
  <c r="H21" i="20"/>
  <c r="H4" i="20"/>
  <c r="H64" i="20"/>
  <c r="H34" i="20"/>
  <c r="H54" i="20"/>
  <c r="H31" i="20"/>
  <c r="H55" i="20"/>
  <c r="H30" i="20"/>
  <c r="H113" i="20"/>
  <c r="H7" i="20"/>
  <c r="H8" i="20"/>
  <c r="H10" i="20"/>
  <c r="H134" i="20"/>
  <c r="H6" i="20"/>
  <c r="H108" i="20"/>
  <c r="H124" i="20"/>
  <c r="H15" i="20"/>
  <c r="H212" i="20"/>
  <c r="H25" i="20"/>
  <c r="H213" i="20"/>
  <c r="H211" i="20"/>
  <c r="H202" i="20"/>
  <c r="H87" i="20"/>
  <c r="H103" i="20"/>
  <c r="H127" i="20"/>
  <c r="H65" i="20"/>
  <c r="H123" i="20"/>
  <c r="H203" i="20"/>
  <c r="H49" i="20"/>
  <c r="H185" i="20"/>
  <c r="H191" i="20"/>
  <c r="H48" i="20"/>
  <c r="H82" i="20"/>
  <c r="H92" i="20"/>
  <c r="H13" i="20"/>
  <c r="H38" i="20"/>
  <c r="H105" i="20"/>
  <c r="H14" i="20"/>
  <c r="H188" i="20"/>
  <c r="H187" i="20"/>
  <c r="H112" i="20"/>
  <c r="H24" i="20"/>
  <c r="H12" i="20"/>
  <c r="H11" i="20"/>
  <c r="H130" i="20"/>
  <c r="H91" i="20"/>
  <c r="H101" i="20"/>
  <c r="H39" i="20"/>
  <c r="H171" i="20"/>
  <c r="H160" i="20"/>
  <c r="H46" i="20"/>
  <c r="H207" i="20"/>
  <c r="H72" i="20"/>
  <c r="H208" i="20"/>
  <c r="H57" i="20"/>
  <c r="H210" i="20"/>
  <c r="H205" i="20"/>
  <c r="H153" i="20"/>
  <c r="H201" i="20"/>
  <c r="H204" i="20"/>
  <c r="H194" i="20"/>
  <c r="H195" i="20"/>
  <c r="H83" i="20"/>
  <c r="H115" i="20"/>
  <c r="H150" i="20"/>
  <c r="H122" i="20"/>
  <c r="H186" i="20"/>
  <c r="H77" i="20"/>
  <c r="H32" i="20"/>
  <c r="H148" i="20"/>
  <c r="H27" i="20"/>
  <c r="H79" i="20"/>
  <c r="H71" i="20"/>
  <c r="H189" i="20"/>
  <c r="H28" i="20"/>
  <c r="H47" i="20"/>
  <c r="H93" i="20"/>
  <c r="H20" i="20"/>
  <c r="H2" i="20"/>
  <c r="H9" i="20"/>
  <c r="H36" i="20"/>
  <c r="H51" i="20"/>
  <c r="H184" i="20"/>
  <c r="H84" i="20"/>
  <c r="H86" i="20"/>
  <c r="H62" i="20"/>
  <c r="H116" i="20"/>
  <c r="H176" i="20"/>
  <c r="H23" i="20"/>
  <c r="H97" i="20"/>
  <c r="H61" i="20"/>
  <c r="H162" i="20"/>
  <c r="H214" i="20"/>
  <c r="H196" i="20"/>
  <c r="H135" i="20"/>
  <c r="H197" i="20"/>
  <c r="H42" i="20"/>
  <c r="H89" i="20"/>
  <c r="H88" i="20"/>
  <c r="H110" i="20"/>
  <c r="H98" i="20"/>
  <c r="H78" i="20"/>
  <c r="H18" i="20"/>
  <c r="H190" i="20"/>
  <c r="H40" i="20"/>
  <c r="H43" i="20"/>
  <c r="H59" i="20"/>
  <c r="H41" i="20"/>
  <c r="H45" i="20"/>
  <c r="H53" i="20"/>
  <c r="H68" i="20"/>
  <c r="H35" i="20"/>
  <c r="H17" i="20"/>
  <c r="H33" i="20"/>
  <c r="H37" i="20"/>
  <c r="H19" i="20"/>
  <c r="H5" i="20"/>
  <c r="G110" i="17"/>
  <c r="G180" i="17"/>
  <c r="G58" i="17"/>
  <c r="G74" i="17"/>
  <c r="G159" i="17"/>
  <c r="G97" i="17"/>
  <c r="G98" i="17"/>
  <c r="G38" i="17"/>
  <c r="G126" i="17"/>
  <c r="G107" i="17"/>
  <c r="G36" i="17"/>
  <c r="G103" i="17"/>
  <c r="G128" i="17"/>
  <c r="G63" i="17"/>
  <c r="G64" i="17"/>
  <c r="G90" i="17"/>
  <c r="G92" i="17"/>
  <c r="G112" i="17"/>
  <c r="G72" i="17"/>
  <c r="G3" i="17"/>
  <c r="G76" i="17"/>
  <c r="G17" i="17"/>
  <c r="G41" i="17"/>
  <c r="G52" i="17"/>
  <c r="G61" i="17"/>
  <c r="G28" i="17"/>
  <c r="G102" i="17"/>
  <c r="G178" i="17"/>
  <c r="G150" i="17"/>
  <c r="G149" i="17"/>
  <c r="G158" i="17"/>
  <c r="G134" i="17"/>
  <c r="G62" i="17"/>
  <c r="G96" i="17"/>
  <c r="G148" i="17"/>
  <c r="G65" i="17"/>
  <c r="G80" i="17"/>
  <c r="G43" i="17"/>
  <c r="G99" i="17"/>
  <c r="G56" i="17"/>
  <c r="G44" i="17"/>
  <c r="G49" i="17"/>
  <c r="G83" i="17"/>
  <c r="G109" i="17"/>
  <c r="G156" i="17"/>
  <c r="G68" i="17"/>
  <c r="G154" i="17"/>
  <c r="G7" i="17"/>
  <c r="G130" i="17"/>
  <c r="G155" i="17"/>
  <c r="G123" i="17"/>
  <c r="G39" i="17"/>
  <c r="G117" i="17"/>
  <c r="G165" i="17"/>
  <c r="G54" i="17"/>
  <c r="G27" i="17"/>
  <c r="G71" i="17"/>
  <c r="G59" i="17"/>
  <c r="G40" i="17"/>
  <c r="G22" i="17"/>
  <c r="G21" i="17"/>
  <c r="G53" i="17"/>
  <c r="G6" i="17"/>
  <c r="G73" i="17"/>
  <c r="G124" i="17"/>
  <c r="G93" i="17"/>
  <c r="G18" i="17"/>
  <c r="G26" i="17"/>
  <c r="G2" i="17"/>
  <c r="G129" i="17"/>
  <c r="G19" i="17"/>
  <c r="G45" i="17"/>
  <c r="G48" i="17"/>
  <c r="G133" i="17"/>
  <c r="G47" i="17"/>
  <c r="G81" i="17"/>
  <c r="G57" i="17"/>
  <c r="G42" i="17"/>
  <c r="G147" i="17"/>
  <c r="G67" i="17"/>
  <c r="G35" i="17"/>
  <c r="G75" i="17"/>
  <c r="G31" i="17"/>
  <c r="G32" i="17"/>
  <c r="G25" i="17"/>
  <c r="G9" i="17"/>
  <c r="G4" i="17"/>
  <c r="G29" i="17"/>
  <c r="G14" i="17"/>
  <c r="G5" i="17"/>
  <c r="G118" i="17"/>
  <c r="G111" i="17"/>
  <c r="G33" i="17"/>
  <c r="G51" i="17"/>
  <c r="G113" i="17"/>
  <c r="G160" i="17"/>
  <c r="G8" i="17"/>
  <c r="G104" i="17"/>
  <c r="G132" i="17"/>
  <c r="G11" i="17"/>
  <c r="G12" i="17"/>
  <c r="G37" i="17"/>
  <c r="G20" i="17"/>
  <c r="G23" i="17"/>
  <c r="G15" i="17"/>
  <c r="G78" i="17"/>
  <c r="G84" i="17"/>
  <c r="G13" i="17"/>
  <c r="G85" i="17"/>
  <c r="G10" i="17"/>
  <c r="G24" i="17"/>
  <c r="E114" i="16"/>
  <c r="E184" i="16"/>
  <c r="E36" i="16"/>
  <c r="E48" i="16"/>
  <c r="E174" i="16"/>
  <c r="E53" i="16"/>
  <c r="E3" i="16"/>
  <c r="E8" i="16"/>
  <c r="E130" i="16"/>
  <c r="E21" i="16"/>
  <c r="E24" i="16"/>
  <c r="E22" i="16"/>
  <c r="E38" i="16"/>
  <c r="E63" i="16"/>
  <c r="E61" i="16"/>
  <c r="E163" i="16"/>
  <c r="E74" i="16"/>
  <c r="E33" i="16"/>
  <c r="E67" i="16"/>
  <c r="E23" i="16"/>
  <c r="E83" i="16"/>
  <c r="E76" i="16"/>
  <c r="E134" i="16"/>
  <c r="E11" i="16"/>
  <c r="E81" i="16"/>
  <c r="E75" i="16"/>
  <c r="E70" i="16"/>
  <c r="E94" i="16"/>
  <c r="E39" i="16"/>
  <c r="E141" i="16"/>
  <c r="E19" i="16"/>
  <c r="E16" i="16"/>
  <c r="E46" i="16"/>
  <c r="E56" i="16"/>
  <c r="E118" i="16"/>
  <c r="E6" i="16"/>
  <c r="E4" i="16"/>
  <c r="E71" i="16"/>
  <c r="E54" i="16"/>
  <c r="E101" i="16"/>
  <c r="E138" i="16"/>
  <c r="E50" i="16"/>
  <c r="E131" i="16"/>
  <c r="E95" i="16"/>
  <c r="E44" i="16"/>
  <c r="E140" i="16"/>
  <c r="E82" i="16"/>
  <c r="E55" i="16"/>
  <c r="E14" i="16"/>
  <c r="E2" i="16"/>
  <c r="E57" i="16"/>
  <c r="E52" i="16"/>
  <c r="E29" i="16"/>
  <c r="E40" i="16"/>
  <c r="E62" i="16"/>
  <c r="E32" i="16"/>
  <c r="E110" i="16"/>
  <c r="E88" i="16"/>
  <c r="E143" i="16"/>
  <c r="E86" i="16"/>
  <c r="E159" i="16"/>
  <c r="E149" i="16"/>
  <c r="E164" i="16"/>
  <c r="E41" i="16"/>
  <c r="E79" i="16"/>
  <c r="E119" i="16"/>
  <c r="E49" i="16"/>
  <c r="E103" i="16"/>
  <c r="E37" i="16"/>
  <c r="E113" i="16"/>
  <c r="E112" i="16"/>
  <c r="E12" i="16"/>
  <c r="E51" i="16"/>
  <c r="E72" i="16"/>
  <c r="E91" i="16"/>
  <c r="E123" i="16"/>
  <c r="E124" i="16"/>
  <c r="E17" i="16"/>
  <c r="E30" i="16"/>
  <c r="E60" i="16"/>
  <c r="E107" i="16"/>
  <c r="E42" i="16"/>
  <c r="E139" i="16"/>
  <c r="E148" i="16"/>
  <c r="E45" i="16"/>
  <c r="E58" i="16"/>
  <c r="E90" i="16"/>
  <c r="E93" i="16"/>
  <c r="E10" i="16"/>
  <c r="E132" i="16"/>
  <c r="E26" i="16"/>
  <c r="E106" i="16"/>
  <c r="E20" i="16"/>
  <c r="E80" i="16"/>
  <c r="E100" i="16"/>
  <c r="E77" i="16"/>
  <c r="E96" i="16"/>
  <c r="E127" i="16"/>
  <c r="E35" i="16"/>
  <c r="E73" i="16"/>
  <c r="E18" i="16"/>
  <c r="E15" i="16"/>
  <c r="E7" i="16"/>
  <c r="E160" i="16"/>
  <c r="E13" i="16"/>
  <c r="E64" i="16"/>
  <c r="E27" i="16"/>
  <c r="E178" i="16"/>
  <c r="E25" i="16"/>
  <c r="E84" i="16"/>
  <c r="E97" i="16"/>
  <c r="D110" i="21"/>
  <c r="D183" i="21"/>
  <c r="D46" i="21"/>
  <c r="D44" i="21"/>
  <c r="D169" i="21"/>
  <c r="D97" i="21"/>
  <c r="D7" i="21"/>
  <c r="D4" i="21"/>
  <c r="D25" i="21"/>
  <c r="D2" i="21"/>
  <c r="D3" i="21"/>
  <c r="D47" i="21"/>
  <c r="D10" i="21"/>
  <c r="D56" i="21"/>
  <c r="D139" i="21"/>
  <c r="D17" i="21"/>
  <c r="D13" i="21"/>
  <c r="D12" i="21"/>
  <c r="D9" i="21"/>
  <c r="D21" i="21"/>
  <c r="D14" i="21"/>
  <c r="D22" i="21"/>
  <c r="D140" i="21"/>
  <c r="D33" i="21"/>
  <c r="D126" i="21"/>
  <c r="D29" i="21"/>
  <c r="D16" i="21"/>
  <c r="D30" i="21"/>
  <c r="D88" i="21"/>
  <c r="D32" i="21"/>
  <c r="D37" i="21"/>
  <c r="D72" i="21"/>
  <c r="D31" i="21"/>
  <c r="D66" i="21"/>
  <c r="D67" i="21"/>
  <c r="D74" i="21"/>
  <c r="D63" i="21"/>
  <c r="D27" i="21"/>
  <c r="D43" i="21"/>
  <c r="D26" i="21"/>
  <c r="D23" i="21"/>
  <c r="D61" i="21"/>
  <c r="D24" i="21"/>
  <c r="D51" i="21"/>
  <c r="D68" i="21"/>
  <c r="D48" i="21"/>
  <c r="D79" i="21"/>
  <c r="D39" i="21"/>
  <c r="D154" i="21"/>
  <c r="D115" i="21"/>
  <c r="D83" i="21"/>
  <c r="D62" i="21"/>
  <c r="D36" i="21"/>
  <c r="D163" i="21"/>
  <c r="D15" i="21"/>
  <c r="D41" i="21"/>
  <c r="D104" i="21"/>
  <c r="D92" i="21"/>
  <c r="D57" i="21"/>
  <c r="D123" i="21"/>
  <c r="D35" i="21"/>
  <c r="D162" i="21"/>
  <c r="D55" i="21"/>
  <c r="D28" i="21"/>
  <c r="D124" i="21"/>
  <c r="D91" i="21"/>
  <c r="D85" i="21"/>
  <c r="D38" i="21"/>
  <c r="D129" i="21"/>
  <c r="D64" i="21"/>
  <c r="D95" i="21"/>
  <c r="D125" i="21"/>
  <c r="D45" i="21"/>
  <c r="D34" i="21"/>
  <c r="D105" i="21"/>
  <c r="D122" i="21"/>
  <c r="D87" i="21"/>
  <c r="D153" i="21"/>
  <c r="D18" i="21"/>
  <c r="D94" i="21"/>
  <c r="D108" i="21"/>
  <c r="D69" i="21"/>
  <c r="D73" i="21"/>
  <c r="D160" i="21"/>
  <c r="D130" i="21"/>
  <c r="D134" i="21"/>
  <c r="D159" i="21"/>
  <c r="D42" i="21"/>
  <c r="D20" i="21"/>
  <c r="D93" i="21"/>
  <c r="D102" i="21"/>
  <c r="D107" i="21"/>
  <c r="D50" i="21"/>
  <c r="D96" i="21"/>
  <c r="D155" i="21"/>
  <c r="D8" i="21"/>
  <c r="D135" i="21"/>
  <c r="D99" i="21"/>
  <c r="D53" i="21"/>
  <c r="D89" i="21"/>
  <c r="D54" i="21"/>
  <c r="D19" i="21"/>
  <c r="D158" i="21"/>
  <c r="D178" i="21"/>
  <c r="D70" i="21"/>
  <c r="D116" i="21"/>
  <c r="D152" i="21"/>
  <c r="D65" i="21"/>
  <c r="D59" i="21"/>
  <c r="D121" i="21"/>
  <c r="D6" i="21"/>
  <c r="M110" i="21"/>
  <c r="M46" i="21"/>
  <c r="M97" i="21"/>
  <c r="M183" i="21"/>
  <c r="M44" i="21"/>
  <c r="M169" i="21"/>
  <c r="M4" i="21"/>
  <c r="M17" i="21"/>
  <c r="M140" i="21"/>
  <c r="M37" i="21"/>
  <c r="M43" i="21"/>
  <c r="M10" i="21"/>
  <c r="M14" i="21"/>
  <c r="M30" i="21"/>
  <c r="M74" i="21"/>
  <c r="M51" i="21"/>
  <c r="M15" i="21"/>
  <c r="M124" i="21"/>
  <c r="M125" i="21"/>
  <c r="M55" i="21"/>
  <c r="M102" i="21"/>
  <c r="M41" i="21"/>
  <c r="M95" i="21"/>
  <c r="M89" i="21"/>
  <c r="M73" i="21"/>
  <c r="M28" i="21"/>
  <c r="M47" i="21"/>
  <c r="M21" i="21"/>
  <c r="M16" i="21"/>
  <c r="M67" i="21"/>
  <c r="M2" i="21"/>
  <c r="M12" i="21"/>
  <c r="M126" i="21"/>
  <c r="M31" i="21"/>
  <c r="M23" i="21"/>
  <c r="M13" i="21"/>
  <c r="M72" i="21"/>
  <c r="M26" i="21"/>
  <c r="M3" i="21"/>
  <c r="M29" i="21"/>
  <c r="M63" i="21"/>
  <c r="M65" i="21"/>
  <c r="M94" i="21"/>
  <c r="M45" i="21"/>
  <c r="M108" i="21"/>
  <c r="M25" i="21"/>
  <c r="M33" i="21"/>
  <c r="M9" i="21"/>
  <c r="M66" i="21"/>
  <c r="M27" i="21"/>
  <c r="M104" i="21"/>
  <c r="M22" i="21"/>
  <c r="M54" i="21"/>
  <c r="M107" i="21"/>
  <c r="M19" i="21"/>
  <c r="M158" i="21"/>
  <c r="M50" i="21"/>
  <c r="M96" i="21"/>
  <c r="M178" i="21"/>
  <c r="M153" i="21"/>
  <c r="M18" i="21"/>
  <c r="M88" i="21"/>
  <c r="M85" i="21"/>
  <c r="M129" i="21"/>
  <c r="M64" i="21"/>
  <c r="M155" i="21"/>
  <c r="M8" i="21"/>
  <c r="M69" i="21"/>
  <c r="M68" i="21"/>
  <c r="M163" i="21"/>
  <c r="M134" i="21"/>
  <c r="M116" i="21"/>
  <c r="M159" i="21"/>
  <c r="M42" i="21"/>
  <c r="M160" i="21"/>
  <c r="M130" i="21"/>
  <c r="M135" i="21"/>
  <c r="M59" i="21"/>
  <c r="M99" i="21"/>
  <c r="M79" i="21"/>
  <c r="M154" i="21"/>
  <c r="M83" i="21"/>
  <c r="M36" i="21"/>
  <c r="M20" i="21"/>
  <c r="M123" i="21"/>
  <c r="M70" i="21"/>
  <c r="M152" i="21"/>
  <c r="M121" i="21"/>
  <c r="M6" i="21"/>
  <c r="M7" i="21"/>
  <c r="M32" i="21"/>
  <c r="M39" i="21"/>
  <c r="M62" i="21"/>
  <c r="M61" i="21"/>
  <c r="M92" i="21"/>
  <c r="M57" i="21"/>
  <c r="M24" i="21"/>
  <c r="M122" i="21"/>
  <c r="M56" i="21"/>
  <c r="M48" i="21"/>
  <c r="M35" i="21"/>
  <c r="M139" i="21"/>
  <c r="M105" i="21"/>
  <c r="M38" i="21"/>
  <c r="M91" i="21"/>
  <c r="M53" i="21"/>
  <c r="M93" i="21"/>
  <c r="M87" i="21"/>
  <c r="M162" i="21"/>
  <c r="M115" i="21"/>
  <c r="M34" i="21"/>
  <c r="L103" i="22"/>
  <c r="L180" i="22"/>
  <c r="L48" i="22"/>
  <c r="L102" i="22"/>
  <c r="L147" i="22"/>
  <c r="L118" i="22"/>
  <c r="L7" i="22"/>
  <c r="L61" i="22"/>
  <c r="L10" i="22"/>
  <c r="L100" i="22"/>
  <c r="L96" i="22"/>
  <c r="L19" i="22"/>
  <c r="L95" i="22"/>
  <c r="L42" i="22"/>
  <c r="L57" i="22"/>
  <c r="L88" i="22"/>
  <c r="L141" i="22"/>
  <c r="L18" i="22"/>
  <c r="L8" i="22"/>
  <c r="L31" i="22"/>
  <c r="L139" i="22"/>
  <c r="L52" i="22"/>
  <c r="L69" i="22"/>
  <c r="L65" i="22"/>
  <c r="L32" i="22"/>
  <c r="L59" i="22"/>
  <c r="L151" i="22"/>
  <c r="L98" i="22"/>
  <c r="L178" i="22"/>
  <c r="L20" i="22"/>
  <c r="L38" i="22"/>
  <c r="L37" i="22"/>
  <c r="L94" i="22"/>
  <c r="L55" i="22"/>
  <c r="L104" i="22"/>
  <c r="L64" i="22"/>
  <c r="L83" i="22"/>
  <c r="L45" i="22"/>
  <c r="L123" i="22"/>
  <c r="L76" i="22"/>
  <c r="L46" i="22"/>
  <c r="L152" i="22"/>
  <c r="L23" i="22"/>
  <c r="L72" i="22"/>
  <c r="L56" i="22"/>
  <c r="L113" i="22"/>
  <c r="L142" i="22"/>
  <c r="L86" i="22"/>
  <c r="L146" i="22"/>
  <c r="L126" i="22"/>
  <c r="L75" i="22"/>
  <c r="L122" i="22"/>
  <c r="L79" i="22"/>
  <c r="L101" i="22"/>
  <c r="L125" i="22"/>
  <c r="L28" i="22"/>
  <c r="L78" i="22"/>
  <c r="L169" i="22"/>
  <c r="L41" i="22"/>
  <c r="L131" i="22"/>
  <c r="L12" i="22"/>
  <c r="L11" i="22"/>
  <c r="L128" i="22"/>
  <c r="L70" i="22"/>
  <c r="L58" i="22"/>
  <c r="L82" i="22"/>
  <c r="L109" i="22"/>
  <c r="L4" i="22"/>
  <c r="L21" i="22"/>
  <c r="L62" i="22"/>
  <c r="L44" i="22"/>
  <c r="L171" i="22"/>
  <c r="L13" i="22"/>
  <c r="L39" i="22"/>
  <c r="L66" i="22"/>
  <c r="L144" i="22"/>
  <c r="L53" i="22"/>
  <c r="L107" i="22"/>
  <c r="L25" i="22"/>
  <c r="L111" i="22"/>
  <c r="L97" i="22"/>
  <c r="L5" i="22"/>
  <c r="L77" i="22"/>
  <c r="L145" i="22"/>
  <c r="L71" i="22"/>
  <c r="L68" i="22"/>
  <c r="L3" i="22"/>
  <c r="L90" i="22"/>
  <c r="L47" i="22"/>
  <c r="L159" i="22"/>
  <c r="L16" i="22"/>
  <c r="L87" i="22"/>
  <c r="L67" i="22"/>
  <c r="L22" i="22"/>
  <c r="L43" i="22"/>
  <c r="L140" i="22"/>
  <c r="L120" i="22"/>
  <c r="L85" i="22"/>
  <c r="L14" i="22"/>
  <c r="L89" i="22"/>
  <c r="L26" i="22"/>
  <c r="L74" i="22"/>
  <c r="L143" i="22"/>
  <c r="L30" i="22"/>
  <c r="L60" i="22"/>
  <c r="L40" i="22"/>
  <c r="L15" i="22"/>
  <c r="L49" i="22"/>
  <c r="L17" i="22"/>
  <c r="L9" i="22"/>
  <c r="L119" i="22"/>
  <c r="I105" i="8"/>
  <c r="I39" i="8"/>
  <c r="I84" i="8"/>
  <c r="I172" i="8"/>
  <c r="I179" i="8"/>
  <c r="I57" i="8"/>
  <c r="I15" i="8"/>
  <c r="I114" i="8"/>
  <c r="I34" i="8"/>
  <c r="I21" i="8"/>
  <c r="I88" i="8"/>
  <c r="I82" i="8"/>
  <c r="I42" i="8"/>
  <c r="I115" i="8"/>
  <c r="I113" i="8"/>
  <c r="I54" i="8"/>
  <c r="I76" i="8"/>
  <c r="I32" i="8"/>
  <c r="I46" i="8"/>
  <c r="I87" i="8"/>
  <c r="I97" i="8"/>
  <c r="I107" i="8"/>
  <c r="I132" i="8"/>
  <c r="I137" i="8"/>
  <c r="I92" i="8"/>
  <c r="I4" i="8"/>
  <c r="I31" i="8"/>
  <c r="I24" i="8"/>
  <c r="I48" i="8"/>
  <c r="I59" i="8"/>
  <c r="I51" i="8"/>
  <c r="I135" i="8"/>
  <c r="I53" i="8"/>
  <c r="I96" i="8"/>
  <c r="I50" i="8"/>
  <c r="I52" i="8"/>
  <c r="I90" i="8"/>
  <c r="I122" i="8"/>
  <c r="I68" i="8"/>
  <c r="I10" i="8"/>
  <c r="I130" i="8"/>
  <c r="I30" i="8"/>
  <c r="I154" i="8"/>
  <c r="I129" i="8"/>
  <c r="I14" i="8"/>
  <c r="I19" i="8"/>
  <c r="I72" i="8"/>
  <c r="I43" i="8"/>
  <c r="I41" i="8"/>
  <c r="I61" i="8"/>
  <c r="I74" i="8"/>
  <c r="I136" i="8"/>
  <c r="I28" i="8"/>
  <c r="I139" i="8"/>
  <c r="I55" i="8"/>
  <c r="I143" i="8"/>
  <c r="I2" i="8"/>
  <c r="I36" i="8"/>
  <c r="I108" i="8"/>
  <c r="I89" i="8"/>
  <c r="I35" i="8"/>
  <c r="I71" i="8"/>
  <c r="I33" i="8"/>
  <c r="I22" i="8"/>
  <c r="I81" i="8"/>
  <c r="I12" i="8"/>
  <c r="I13" i="8"/>
  <c r="I18" i="8"/>
  <c r="I148" i="8"/>
  <c r="I91" i="8"/>
  <c r="I65" i="8"/>
  <c r="I176" i="8"/>
  <c r="I63" i="8"/>
  <c r="I17" i="8"/>
  <c r="I23" i="8"/>
  <c r="I44" i="8"/>
  <c r="I95" i="8"/>
  <c r="I64" i="8"/>
  <c r="I7" i="8"/>
  <c r="I142" i="8"/>
  <c r="I11" i="8"/>
  <c r="I58" i="8"/>
  <c r="I78" i="8"/>
  <c r="I40" i="8"/>
  <c r="I49" i="8"/>
  <c r="I83" i="8"/>
  <c r="I149" i="8"/>
  <c r="I100" i="8"/>
  <c r="I121" i="8"/>
  <c r="I123" i="8"/>
  <c r="I111" i="8"/>
  <c r="I8" i="8"/>
  <c r="I26" i="8"/>
  <c r="I16" i="8"/>
  <c r="I69" i="8"/>
  <c r="I38" i="8"/>
  <c r="I70" i="8"/>
  <c r="I37" i="8"/>
  <c r="I73" i="8"/>
  <c r="I79" i="8"/>
  <c r="I125" i="8"/>
  <c r="I25" i="8"/>
  <c r="I168" i="8"/>
  <c r="I146" i="8"/>
  <c r="I162" i="8"/>
  <c r="I116" i="8"/>
  <c r="I9" i="8"/>
  <c r="I6" i="8"/>
  <c r="I27" i="8"/>
  <c r="I60" i="8"/>
  <c r="I45" i="8"/>
  <c r="L105" i="8"/>
  <c r="L179" i="8"/>
  <c r="L39" i="8"/>
  <c r="L57" i="8"/>
  <c r="L172" i="8"/>
  <c r="L84" i="8"/>
  <c r="L4" i="8"/>
  <c r="L129" i="8"/>
  <c r="L2" i="8"/>
  <c r="L17" i="8"/>
  <c r="L142" i="8"/>
  <c r="L26" i="8"/>
  <c r="L9" i="8"/>
  <c r="L15" i="8"/>
  <c r="L31" i="8"/>
  <c r="L14" i="8"/>
  <c r="L36" i="8"/>
  <c r="L12" i="8"/>
  <c r="L11" i="8"/>
  <c r="L16" i="8"/>
  <c r="L6" i="8"/>
  <c r="L114" i="8"/>
  <c r="L24" i="8"/>
  <c r="L19" i="8"/>
  <c r="L108" i="8"/>
  <c r="L23" i="8"/>
  <c r="L58" i="8"/>
  <c r="L34" i="8"/>
  <c r="L48" i="8"/>
  <c r="L72" i="8"/>
  <c r="L89" i="8"/>
  <c r="L13" i="8"/>
  <c r="L78" i="8"/>
  <c r="L69" i="8"/>
  <c r="L27" i="8"/>
  <c r="L21" i="8"/>
  <c r="L59" i="8"/>
  <c r="L43" i="8"/>
  <c r="L44" i="8"/>
  <c r="L40" i="8"/>
  <c r="L38" i="8"/>
  <c r="L60" i="8"/>
  <c r="L88" i="8"/>
  <c r="L51" i="8"/>
  <c r="L41" i="8"/>
  <c r="L35" i="8"/>
  <c r="L30" i="8"/>
  <c r="L49" i="8"/>
  <c r="L70" i="8"/>
  <c r="L63" i="8"/>
  <c r="L82" i="8"/>
  <c r="L135" i="8"/>
  <c r="L61" i="8"/>
  <c r="L18" i="8"/>
  <c r="L83" i="8"/>
  <c r="L37" i="8"/>
  <c r="L7" i="8"/>
  <c r="L42" i="8"/>
  <c r="L53" i="8"/>
  <c r="L71" i="8"/>
  <c r="L95" i="8"/>
  <c r="L73" i="8"/>
  <c r="L45" i="8"/>
  <c r="L115" i="8"/>
  <c r="L74" i="8"/>
  <c r="L148" i="8"/>
  <c r="L149" i="8"/>
  <c r="L79" i="8"/>
  <c r="L143" i="8"/>
  <c r="L96" i="8"/>
  <c r="L33" i="8"/>
  <c r="L64" i="8"/>
  <c r="L100" i="8"/>
  <c r="L125" i="8"/>
  <c r="L92" i="8"/>
  <c r="L113" i="8"/>
  <c r="L50" i="8"/>
  <c r="L91" i="8"/>
  <c r="L154" i="8"/>
  <c r="L54" i="8"/>
  <c r="L52" i="8"/>
  <c r="L90" i="8"/>
  <c r="L136" i="8"/>
  <c r="L137" i="8"/>
  <c r="L121" i="8"/>
  <c r="L122" i="8"/>
  <c r="L28" i="8"/>
  <c r="L25" i="8"/>
  <c r="L76" i="8"/>
  <c r="L68" i="8"/>
  <c r="L168" i="8"/>
  <c r="L10" i="8"/>
  <c r="L139" i="8"/>
  <c r="L123" i="8"/>
  <c r="L22" i="8"/>
  <c r="L65" i="8"/>
  <c r="L130" i="8"/>
  <c r="L32" i="8"/>
  <c r="L55" i="8"/>
  <c r="L176" i="8"/>
  <c r="L146" i="8"/>
  <c r="L162" i="8"/>
  <c r="L116" i="8"/>
  <c r="L8" i="8"/>
  <c r="L46" i="8"/>
  <c r="L87" i="8"/>
  <c r="L97" i="8"/>
  <c r="L107" i="8"/>
  <c r="L132" i="8"/>
  <c r="L81" i="8"/>
  <c r="L111" i="8"/>
  <c r="I81" i="20"/>
  <c r="I70" i="20"/>
  <c r="I182" i="20"/>
  <c r="I69" i="20"/>
  <c r="I166" i="20"/>
  <c r="I129" i="20"/>
  <c r="I108" i="20"/>
  <c r="I124" i="20"/>
  <c r="I15" i="20"/>
  <c r="I212" i="20"/>
  <c r="I25" i="20"/>
  <c r="I213" i="20"/>
  <c r="I211" i="20"/>
  <c r="I202" i="20"/>
  <c r="I87" i="20"/>
  <c r="I103" i="20"/>
  <c r="I127" i="20"/>
  <c r="I65" i="20"/>
  <c r="I123" i="20"/>
  <c r="I203" i="20"/>
  <c r="I49" i="20"/>
  <c r="I185" i="20"/>
  <c r="I191" i="20"/>
  <c r="I48" i="20"/>
  <c r="I82" i="20"/>
  <c r="I92" i="20"/>
  <c r="I13" i="20"/>
  <c r="I38" i="20"/>
  <c r="I105" i="20"/>
  <c r="I14" i="20"/>
  <c r="I188" i="20"/>
  <c r="I187" i="20"/>
  <c r="I112" i="20"/>
  <c r="I24" i="20"/>
  <c r="I12" i="20"/>
  <c r="I11" i="20"/>
  <c r="I130" i="20"/>
  <c r="I91" i="20"/>
  <c r="I101" i="20"/>
  <c r="I39" i="20"/>
  <c r="I171" i="20"/>
  <c r="I160" i="20"/>
  <c r="I46" i="20"/>
  <c r="I207" i="20"/>
  <c r="I72" i="20"/>
  <c r="I208" i="20"/>
  <c r="I57" i="20"/>
  <c r="I210" i="20"/>
  <c r="I205" i="20"/>
  <c r="I153" i="20"/>
  <c r="I201" i="20"/>
  <c r="I204" i="20"/>
  <c r="I194" i="20"/>
  <c r="I195" i="20"/>
  <c r="I83" i="20"/>
  <c r="I115" i="20"/>
  <c r="I150" i="20"/>
  <c r="I122" i="20"/>
  <c r="I186" i="20"/>
  <c r="I77" i="20"/>
  <c r="I32" i="20"/>
  <c r="I148" i="20"/>
  <c r="I27" i="20"/>
  <c r="I79" i="20"/>
  <c r="I71" i="20"/>
  <c r="I189" i="20"/>
  <c r="I28" i="20"/>
  <c r="I47" i="20"/>
  <c r="I93" i="20"/>
  <c r="I20" i="20"/>
  <c r="I2" i="20"/>
  <c r="I9" i="20"/>
  <c r="I36" i="20"/>
  <c r="I51" i="20"/>
  <c r="I184" i="20"/>
  <c r="I84" i="20"/>
  <c r="I86" i="20"/>
  <c r="I62" i="20"/>
  <c r="I116" i="20"/>
  <c r="I176" i="20"/>
  <c r="I23" i="20"/>
  <c r="I97" i="20"/>
  <c r="I61" i="20"/>
  <c r="I162" i="20"/>
  <c r="I214" i="20"/>
  <c r="I196" i="20"/>
  <c r="I135" i="20"/>
  <c r="I197" i="20"/>
  <c r="I42" i="20"/>
  <c r="I89" i="20"/>
  <c r="I88" i="20"/>
  <c r="I110" i="20"/>
  <c r="I98" i="20"/>
  <c r="I78" i="20"/>
  <c r="I18" i="20"/>
  <c r="I190" i="20"/>
  <c r="I56" i="20"/>
  <c r="I193" i="20"/>
  <c r="I54" i="20"/>
  <c r="I113" i="20"/>
  <c r="I134" i="20"/>
  <c r="I209" i="20"/>
  <c r="I199" i="20"/>
  <c r="I21" i="20"/>
  <c r="I41" i="20"/>
  <c r="I35" i="20"/>
  <c r="I19" i="20"/>
  <c r="I58" i="20"/>
  <c r="I141" i="20"/>
  <c r="I154" i="20"/>
  <c r="I34" i="20"/>
  <c r="I30" i="20"/>
  <c r="I10" i="20"/>
  <c r="I120" i="20"/>
  <c r="I200" i="20"/>
  <c r="I73" i="20"/>
  <c r="I59" i="20"/>
  <c r="I68" i="20"/>
  <c r="I37" i="20"/>
  <c r="I163" i="20"/>
  <c r="I198" i="20"/>
  <c r="I64" i="20"/>
  <c r="I55" i="20"/>
  <c r="I8" i="20"/>
  <c r="I128" i="20"/>
  <c r="I109" i="20"/>
  <c r="I43" i="20"/>
  <c r="I53" i="20"/>
  <c r="I33" i="20"/>
  <c r="I206" i="20"/>
  <c r="I192" i="20"/>
  <c r="I40" i="20"/>
  <c r="I45" i="20"/>
  <c r="I17" i="20"/>
  <c r="I5" i="20"/>
  <c r="I138" i="20"/>
  <c r="I7" i="20"/>
  <c r="I26" i="20"/>
  <c r="I6" i="20"/>
  <c r="I4" i="20"/>
  <c r="I31" i="20"/>
  <c r="I44" i="20"/>
  <c r="H74" i="17"/>
  <c r="H58" i="17"/>
  <c r="H159" i="17"/>
  <c r="H180" i="17"/>
  <c r="H110" i="17"/>
  <c r="H97" i="17"/>
  <c r="H98" i="17"/>
  <c r="H109" i="17"/>
  <c r="H83" i="17"/>
  <c r="H36" i="17"/>
  <c r="H160" i="17"/>
  <c r="H102" i="17"/>
  <c r="H178" i="17"/>
  <c r="H126" i="17"/>
  <c r="H150" i="17"/>
  <c r="H149" i="17"/>
  <c r="H158" i="17"/>
  <c r="H134" i="17"/>
  <c r="H62" i="17"/>
  <c r="H96" i="17"/>
  <c r="H148" i="17"/>
  <c r="H65" i="17"/>
  <c r="H80" i="17"/>
  <c r="H43" i="17"/>
  <c r="H99" i="17"/>
  <c r="H56" i="17"/>
  <c r="H44" i="17"/>
  <c r="H49" i="17"/>
  <c r="H84" i="17"/>
  <c r="H104" i="17"/>
  <c r="H111" i="17"/>
  <c r="H85" i="17"/>
  <c r="H51" i="17"/>
  <c r="H11" i="17"/>
  <c r="H15" i="17"/>
  <c r="H10" i="17"/>
  <c r="H93" i="17"/>
  <c r="H18" i="17"/>
  <c r="H26" i="17"/>
  <c r="H2" i="17"/>
  <c r="H129" i="17"/>
  <c r="H19" i="17"/>
  <c r="H45" i="17"/>
  <c r="H48" i="17"/>
  <c r="H133" i="17"/>
  <c r="H47" i="17"/>
  <c r="H81" i="17"/>
  <c r="H57" i="17"/>
  <c r="H42" i="17"/>
  <c r="H118" i="17"/>
  <c r="H78" i="17"/>
  <c r="H8" i="17"/>
  <c r="H103" i="17"/>
  <c r="H90" i="17"/>
  <c r="H112" i="17"/>
  <c r="H22" i="17"/>
  <c r="H31" i="17"/>
  <c r="H25" i="17"/>
  <c r="H4" i="17"/>
  <c r="H113" i="17"/>
  <c r="H156" i="17"/>
  <c r="H68" i="17"/>
  <c r="H130" i="17"/>
  <c r="H117" i="17"/>
  <c r="H21" i="17"/>
  <c r="H132" i="17"/>
  <c r="H128" i="17"/>
  <c r="H76" i="17"/>
  <c r="H17" i="17"/>
  <c r="H29" i="17"/>
  <c r="H12" i="17"/>
  <c r="H39" i="17"/>
  <c r="H54" i="17"/>
  <c r="H41" i="17"/>
  <c r="H53" i="17"/>
  <c r="H37" i="17"/>
  <c r="H124" i="17"/>
  <c r="H20" i="17"/>
  <c r="H64" i="17"/>
  <c r="H3" i="17"/>
  <c r="H147" i="17"/>
  <c r="H52" i="17"/>
  <c r="H32" i="17"/>
  <c r="H73" i="17"/>
  <c r="H23" i="17"/>
  <c r="H14" i="17"/>
  <c r="H7" i="17"/>
  <c r="H155" i="17"/>
  <c r="H123" i="17"/>
  <c r="H71" i="17"/>
  <c r="H67" i="17"/>
  <c r="H61" i="17"/>
  <c r="H13" i="17"/>
  <c r="H107" i="17"/>
  <c r="H63" i="17"/>
  <c r="H92" i="17"/>
  <c r="H72" i="17"/>
  <c r="H59" i="17"/>
  <c r="H35" i="17"/>
  <c r="H28" i="17"/>
  <c r="H24" i="17"/>
  <c r="H5" i="17"/>
  <c r="H33" i="17"/>
  <c r="H40" i="17"/>
  <c r="H9" i="17"/>
  <c r="H154" i="17"/>
  <c r="H165" i="17"/>
  <c r="H75" i="17"/>
  <c r="H38" i="17"/>
  <c r="H27" i="17"/>
  <c r="H6" i="17"/>
  <c r="F114" i="16"/>
  <c r="F184" i="16"/>
  <c r="F36" i="16"/>
  <c r="F48" i="16"/>
  <c r="F174" i="16"/>
  <c r="F53" i="16"/>
  <c r="F15" i="16"/>
  <c r="F14" i="16"/>
  <c r="F6" i="16"/>
  <c r="F3" i="16"/>
  <c r="F12" i="16"/>
  <c r="F19" i="16"/>
  <c r="F7" i="16"/>
  <c r="F134" i="16"/>
  <c r="F2" i="16"/>
  <c r="F4" i="16"/>
  <c r="F8" i="16"/>
  <c r="F35" i="16"/>
  <c r="F17" i="16"/>
  <c r="F25" i="16"/>
  <c r="F11" i="16"/>
  <c r="F57" i="16"/>
  <c r="F71" i="16"/>
  <c r="F130" i="16"/>
  <c r="F79" i="16"/>
  <c r="F16" i="16"/>
  <c r="F45" i="16"/>
  <c r="F30" i="16"/>
  <c r="F81" i="16"/>
  <c r="F52" i="16"/>
  <c r="F21" i="16"/>
  <c r="F27" i="16"/>
  <c r="F46" i="16"/>
  <c r="F10" i="16"/>
  <c r="F106" i="16"/>
  <c r="F75" i="16"/>
  <c r="F29" i="16"/>
  <c r="F54" i="16"/>
  <c r="F24" i="16"/>
  <c r="F58" i="16"/>
  <c r="F56" i="16"/>
  <c r="F51" i="16"/>
  <c r="F70" i="16"/>
  <c r="F40" i="16"/>
  <c r="F101" i="16"/>
  <c r="F22" i="16"/>
  <c r="F60" i="16"/>
  <c r="F118" i="16"/>
  <c r="F73" i="16"/>
  <c r="F72" i="16"/>
  <c r="F94" i="16"/>
  <c r="F62" i="16"/>
  <c r="F138" i="16"/>
  <c r="F38" i="16"/>
  <c r="F77" i="16"/>
  <c r="F119" i="16"/>
  <c r="F84" i="16"/>
  <c r="F32" i="16"/>
  <c r="F50" i="16"/>
  <c r="F63" i="16"/>
  <c r="F107" i="16"/>
  <c r="F13" i="16"/>
  <c r="F91" i="16"/>
  <c r="F20" i="16"/>
  <c r="F110" i="16"/>
  <c r="F131" i="16"/>
  <c r="F61" i="16"/>
  <c r="F80" i="16"/>
  <c r="F96" i="16"/>
  <c r="F49" i="16"/>
  <c r="F88" i="16"/>
  <c r="F95" i="16"/>
  <c r="F163" i="16"/>
  <c r="F42" i="16"/>
  <c r="F90" i="16"/>
  <c r="F123" i="16"/>
  <c r="F127" i="16"/>
  <c r="F143" i="16"/>
  <c r="F103" i="16"/>
  <c r="F39" i="16"/>
  <c r="F86" i="16"/>
  <c r="F74" i="16"/>
  <c r="F139" i="16"/>
  <c r="F132" i="16"/>
  <c r="F159" i="16"/>
  <c r="F18" i="16"/>
  <c r="F64" i="16"/>
  <c r="F149" i="16"/>
  <c r="F44" i="16"/>
  <c r="F97" i="16"/>
  <c r="F141" i="16"/>
  <c r="F33" i="16"/>
  <c r="F37" i="16"/>
  <c r="F140" i="16"/>
  <c r="F67" i="16"/>
  <c r="F148" i="16"/>
  <c r="F124" i="16"/>
  <c r="F164" i="16"/>
  <c r="F23" i="16"/>
  <c r="F178" i="16"/>
  <c r="F26" i="16"/>
  <c r="F82" i="16"/>
  <c r="F113" i="16"/>
  <c r="F41" i="16"/>
  <c r="F83" i="16"/>
  <c r="F112" i="16"/>
  <c r="F160" i="16"/>
  <c r="F76" i="16"/>
  <c r="F55" i="16"/>
  <c r="F100" i="16"/>
  <c r="F93" i="16"/>
  <c r="E110" i="21"/>
  <c r="E183" i="21"/>
  <c r="E46" i="21"/>
  <c r="E44" i="21"/>
  <c r="E169" i="21"/>
  <c r="E97" i="21"/>
  <c r="E2" i="21"/>
  <c r="E12" i="21"/>
  <c r="E126" i="21"/>
  <c r="E31" i="21"/>
  <c r="E23" i="21"/>
  <c r="E139" i="21"/>
  <c r="E22" i="21"/>
  <c r="E32" i="21"/>
  <c r="E27" i="21"/>
  <c r="E7" i="21"/>
  <c r="E56" i="21"/>
  <c r="E88" i="21"/>
  <c r="E47" i="21"/>
  <c r="E21" i="21"/>
  <c r="E16" i="21"/>
  <c r="E67" i="21"/>
  <c r="E24" i="21"/>
  <c r="E3" i="21"/>
  <c r="E29" i="21"/>
  <c r="E43" i="21"/>
  <c r="E95" i="21"/>
  <c r="E54" i="21"/>
  <c r="E134" i="21"/>
  <c r="E107" i="21"/>
  <c r="E116" i="21"/>
  <c r="E19" i="21"/>
  <c r="E159" i="21"/>
  <c r="E158" i="21"/>
  <c r="E50" i="21"/>
  <c r="E96" i="21"/>
  <c r="E42" i="21"/>
  <c r="E87" i="21"/>
  <c r="E160" i="21"/>
  <c r="E155" i="21"/>
  <c r="E178" i="21"/>
  <c r="E130" i="21"/>
  <c r="E8" i="21"/>
  <c r="E17" i="21"/>
  <c r="E37" i="21"/>
  <c r="E89" i="21"/>
  <c r="E14" i="21"/>
  <c r="E74" i="21"/>
  <c r="E15" i="21"/>
  <c r="E41" i="21"/>
  <c r="E104" i="21"/>
  <c r="E92" i="21"/>
  <c r="E57" i="21"/>
  <c r="E123" i="21"/>
  <c r="E35" i="21"/>
  <c r="E162" i="21"/>
  <c r="E9" i="21"/>
  <c r="E66" i="21"/>
  <c r="E26" i="21"/>
  <c r="E55" i="21"/>
  <c r="E28" i="21"/>
  <c r="E10" i="21"/>
  <c r="E30" i="21"/>
  <c r="E63" i="21"/>
  <c r="E125" i="21"/>
  <c r="E73" i="21"/>
  <c r="E65" i="21"/>
  <c r="E85" i="21"/>
  <c r="E33" i="21"/>
  <c r="E39" i="21"/>
  <c r="E115" i="21"/>
  <c r="E62" i="21"/>
  <c r="E163" i="21"/>
  <c r="E20" i="21"/>
  <c r="E4" i="21"/>
  <c r="E72" i="21"/>
  <c r="E124" i="21"/>
  <c r="E48" i="21"/>
  <c r="E70" i="21"/>
  <c r="E93" i="21"/>
  <c r="E152" i="21"/>
  <c r="E13" i="21"/>
  <c r="E51" i="21"/>
  <c r="E91" i="21"/>
  <c r="E129" i="21"/>
  <c r="E64" i="21"/>
  <c r="E135" i="21"/>
  <c r="E59" i="21"/>
  <c r="E99" i="21"/>
  <c r="E122" i="21"/>
  <c r="E61" i="21"/>
  <c r="E68" i="21"/>
  <c r="E153" i="21"/>
  <c r="E18" i="21"/>
  <c r="E25" i="21"/>
  <c r="E108" i="21"/>
  <c r="E69" i="21"/>
  <c r="E102" i="21"/>
  <c r="E79" i="21"/>
  <c r="E83" i="21"/>
  <c r="E6" i="21"/>
  <c r="E94" i="21"/>
  <c r="E154" i="21"/>
  <c r="E121" i="21"/>
  <c r="E45" i="21"/>
  <c r="E53" i="21"/>
  <c r="E140" i="21"/>
  <c r="E38" i="21"/>
  <c r="E36" i="21"/>
  <c r="E105" i="21"/>
  <c r="E34" i="21"/>
  <c r="D103" i="22"/>
  <c r="D180" i="22"/>
  <c r="D48" i="22"/>
  <c r="D102" i="22"/>
  <c r="D147" i="22"/>
  <c r="D118" i="22"/>
  <c r="D4" i="22"/>
  <c r="D5" i="22"/>
  <c r="D18" i="22"/>
  <c r="D7" i="22"/>
  <c r="D13" i="22"/>
  <c r="D8" i="22"/>
  <c r="D20" i="22"/>
  <c r="D67" i="22"/>
  <c r="D31" i="22"/>
  <c r="D17" i="22"/>
  <c r="D16" i="22"/>
  <c r="D12" i="22"/>
  <c r="D46" i="22"/>
  <c r="D72" i="22"/>
  <c r="D9" i="22"/>
  <c r="D47" i="22"/>
  <c r="D140" i="22"/>
  <c r="D49" i="22"/>
  <c r="D89" i="22"/>
  <c r="D142" i="22"/>
  <c r="D126" i="22"/>
  <c r="D43" i="22"/>
  <c r="D62" i="22"/>
  <c r="D113" i="22"/>
  <c r="D58" i="22"/>
  <c r="D101" i="22"/>
  <c r="D53" i="22"/>
  <c r="D74" i="22"/>
  <c r="D171" i="22"/>
  <c r="D68" i="22"/>
  <c r="D22" i="22"/>
  <c r="D15" i="22"/>
  <c r="D11" i="22"/>
  <c r="D75" i="22"/>
  <c r="D39" i="22"/>
  <c r="D87" i="22"/>
  <c r="D144" i="22"/>
  <c r="D119" i="22"/>
  <c r="D159" i="22"/>
  <c r="D125" i="22"/>
  <c r="D82" i="22"/>
  <c r="D78" i="22"/>
  <c r="D10" i="22"/>
  <c r="D56" i="22"/>
  <c r="D77" i="22"/>
  <c r="D104" i="22"/>
  <c r="D30" i="22"/>
  <c r="D76" i="22"/>
  <c r="D40" i="22"/>
  <c r="D85" i="22"/>
  <c r="D139" i="22"/>
  <c r="D100" i="22"/>
  <c r="D90" i="22"/>
  <c r="D122" i="22"/>
  <c r="D64" i="22"/>
  <c r="D98" i="22"/>
  <c r="D141" i="22"/>
  <c r="D152" i="22"/>
  <c r="D28" i="22"/>
  <c r="D14" i="22"/>
  <c r="D23" i="22"/>
  <c r="D37" i="22"/>
  <c r="D32" i="22"/>
  <c r="D42" i="22"/>
  <c r="D145" i="22"/>
  <c r="D123" i="22"/>
  <c r="D120" i="22"/>
  <c r="D86" i="22"/>
  <c r="D97" i="22"/>
  <c r="D109" i="22"/>
  <c r="D21" i="22"/>
  <c r="D60" i="22"/>
  <c r="D143" i="22"/>
  <c r="D44" i="22"/>
  <c r="D111" i="22"/>
  <c r="D26" i="22"/>
  <c r="D69" i="22"/>
  <c r="D66" i="22"/>
  <c r="D151" i="22"/>
  <c r="D57" i="22"/>
  <c r="D3" i="22"/>
  <c r="D96" i="22"/>
  <c r="D55" i="22"/>
  <c r="D71" i="22"/>
  <c r="D41" i="22"/>
  <c r="D131" i="22"/>
  <c r="D52" i="22"/>
  <c r="D128" i="22"/>
  <c r="D94" i="22"/>
  <c r="D83" i="22"/>
  <c r="D79" i="22"/>
  <c r="D178" i="22"/>
  <c r="D169" i="22"/>
  <c r="D146" i="22"/>
  <c r="D38" i="22"/>
  <c r="D59" i="22"/>
  <c r="D95" i="22"/>
  <c r="D70" i="22"/>
  <c r="D45" i="22"/>
  <c r="D61" i="22"/>
  <c r="D19" i="22"/>
  <c r="D88" i="22"/>
  <c r="D107" i="22"/>
  <c r="D65" i="22"/>
  <c r="D25" i="22"/>
  <c r="M103" i="22"/>
  <c r="M180" i="22"/>
  <c r="M48" i="22"/>
  <c r="M102" i="22"/>
  <c r="M147" i="22"/>
  <c r="M118" i="22"/>
  <c r="M4" i="22"/>
  <c r="M5" i="22"/>
  <c r="M18" i="22"/>
  <c r="M7" i="22"/>
  <c r="M13" i="22"/>
  <c r="M8" i="22"/>
  <c r="M20" i="22"/>
  <c r="M67" i="22"/>
  <c r="M31" i="22"/>
  <c r="M17" i="22"/>
  <c r="M61" i="22"/>
  <c r="M16" i="22"/>
  <c r="M22" i="22"/>
  <c r="M14" i="22"/>
  <c r="M139" i="22"/>
  <c r="M23" i="22"/>
  <c r="M126" i="22"/>
  <c r="M10" i="22"/>
  <c r="M38" i="22"/>
  <c r="M12" i="22"/>
  <c r="M15" i="22"/>
  <c r="M26" i="22"/>
  <c r="M52" i="22"/>
  <c r="M21" i="22"/>
  <c r="M43" i="22"/>
  <c r="M100" i="22"/>
  <c r="M37" i="22"/>
  <c r="M46" i="22"/>
  <c r="M11" i="22"/>
  <c r="M69" i="22"/>
  <c r="M128" i="22"/>
  <c r="M62" i="22"/>
  <c r="M96" i="22"/>
  <c r="M94" i="22"/>
  <c r="M72" i="22"/>
  <c r="M75" i="22"/>
  <c r="M56" i="22"/>
  <c r="M65" i="22"/>
  <c r="M77" i="22"/>
  <c r="M19" i="22"/>
  <c r="M55" i="22"/>
  <c r="M9" i="22"/>
  <c r="M39" i="22"/>
  <c r="M90" i="22"/>
  <c r="M32" i="22"/>
  <c r="M122" i="22"/>
  <c r="M113" i="22"/>
  <c r="M95" i="22"/>
  <c r="M104" i="22"/>
  <c r="M47" i="22"/>
  <c r="M87" i="22"/>
  <c r="M66" i="22"/>
  <c r="M59" i="22"/>
  <c r="M60" i="22"/>
  <c r="M42" i="22"/>
  <c r="M64" i="22"/>
  <c r="M140" i="22"/>
  <c r="M143" i="22"/>
  <c r="M151" i="22"/>
  <c r="M70" i="22"/>
  <c r="M57" i="22"/>
  <c r="M83" i="22"/>
  <c r="M79" i="22"/>
  <c r="M58" i="22"/>
  <c r="M88" i="22"/>
  <c r="M49" i="22"/>
  <c r="M144" i="22"/>
  <c r="M145" i="22"/>
  <c r="M98" i="22"/>
  <c r="M101" i="22"/>
  <c r="M45" i="22"/>
  <c r="M89" i="22"/>
  <c r="M119" i="22"/>
  <c r="M53" i="22"/>
  <c r="M141" i="22"/>
  <c r="M123" i="22"/>
  <c r="M159" i="22"/>
  <c r="M142" i="22"/>
  <c r="M74" i="22"/>
  <c r="M44" i="22"/>
  <c r="M125" i="22"/>
  <c r="M30" i="22"/>
  <c r="M171" i="22"/>
  <c r="M71" i="22"/>
  <c r="M120" i="22"/>
  <c r="M82" i="22"/>
  <c r="M68" i="22"/>
  <c r="M86" i="22"/>
  <c r="M178" i="22"/>
  <c r="M152" i="22"/>
  <c r="M28" i="22"/>
  <c r="M76" i="22"/>
  <c r="M107" i="22"/>
  <c r="M78" i="22"/>
  <c r="M40" i="22"/>
  <c r="M169" i="22"/>
  <c r="M85" i="22"/>
  <c r="M146" i="22"/>
  <c r="M25" i="22"/>
  <c r="M41" i="22"/>
  <c r="M111" i="22"/>
  <c r="M131" i="22"/>
  <c r="M3" i="22"/>
  <c r="M97" i="22"/>
  <c r="M109" i="22"/>
  <c r="D105" i="8"/>
  <c r="D179" i="8"/>
  <c r="D39" i="8"/>
  <c r="D57" i="8"/>
  <c r="D172" i="8"/>
  <c r="D84" i="8"/>
  <c r="D4" i="8"/>
  <c r="D129" i="8"/>
  <c r="D2" i="8"/>
  <c r="D17" i="8"/>
  <c r="D142" i="8"/>
  <c r="D26" i="8"/>
  <c r="D9" i="8"/>
  <c r="D15" i="8"/>
  <c r="D31" i="8"/>
  <c r="D14" i="8"/>
  <c r="D36" i="8"/>
  <c r="D12" i="8"/>
  <c r="D11" i="8"/>
  <c r="D16" i="8"/>
  <c r="D6" i="8"/>
  <c r="D114" i="8"/>
  <c r="D24" i="8"/>
  <c r="D19" i="8"/>
  <c r="D108" i="8"/>
  <c r="D23" i="8"/>
  <c r="D58" i="8"/>
  <c r="D34" i="8"/>
  <c r="D48" i="8"/>
  <c r="D72" i="8"/>
  <c r="D89" i="8"/>
  <c r="D13" i="8"/>
  <c r="D78" i="8"/>
  <c r="D69" i="8"/>
  <c r="D27" i="8"/>
  <c r="D21" i="8"/>
  <c r="D59" i="8"/>
  <c r="D43" i="8"/>
  <c r="D44" i="8"/>
  <c r="D40" i="8"/>
  <c r="D38" i="8"/>
  <c r="D60" i="8"/>
  <c r="D88" i="8"/>
  <c r="D51" i="8"/>
  <c r="D41" i="8"/>
  <c r="D35" i="8"/>
  <c r="D30" i="8"/>
  <c r="D49" i="8"/>
  <c r="D70" i="8"/>
  <c r="D63" i="8"/>
  <c r="D82" i="8"/>
  <c r="D135" i="8"/>
  <c r="D61" i="8"/>
  <c r="D18" i="8"/>
  <c r="D83" i="8"/>
  <c r="D37" i="8"/>
  <c r="D7" i="8"/>
  <c r="D42" i="8"/>
  <c r="D53" i="8"/>
  <c r="D71" i="8"/>
  <c r="D95" i="8"/>
  <c r="D73" i="8"/>
  <c r="D45" i="8"/>
  <c r="D115" i="8"/>
  <c r="D74" i="8"/>
  <c r="D148" i="8"/>
  <c r="D149" i="8"/>
  <c r="D79" i="8"/>
  <c r="D143" i="8"/>
  <c r="D96" i="8"/>
  <c r="D33" i="8"/>
  <c r="D64" i="8"/>
  <c r="D100" i="8"/>
  <c r="D125" i="8"/>
  <c r="D92" i="8"/>
  <c r="D113" i="8"/>
  <c r="D50" i="8"/>
  <c r="D91" i="8"/>
  <c r="D154" i="8"/>
  <c r="D54" i="8"/>
  <c r="D52" i="8"/>
  <c r="D90" i="8"/>
  <c r="D136" i="8"/>
  <c r="D137" i="8"/>
  <c r="D121" i="8"/>
  <c r="D122" i="8"/>
  <c r="D28" i="8"/>
  <c r="D25" i="8"/>
  <c r="D76" i="8"/>
  <c r="D68" i="8"/>
  <c r="D168" i="8"/>
  <c r="D10" i="8"/>
  <c r="D139" i="8"/>
  <c r="D123" i="8"/>
  <c r="D22" i="8"/>
  <c r="D65" i="8"/>
  <c r="D130" i="8"/>
  <c r="D32" i="8"/>
  <c r="D55" i="8"/>
  <c r="D176" i="8"/>
  <c r="D146" i="8"/>
  <c r="D162" i="8"/>
  <c r="D116" i="8"/>
  <c r="D46" i="8"/>
  <c r="D81" i="8"/>
  <c r="D8" i="8"/>
  <c r="D111" i="8"/>
  <c r="D87" i="8"/>
  <c r="D97" i="8"/>
  <c r="D107" i="8"/>
  <c r="D132" i="8"/>
  <c r="M105" i="8"/>
  <c r="M179" i="8"/>
  <c r="M39" i="8"/>
  <c r="M57" i="8"/>
  <c r="M172" i="8"/>
  <c r="M84" i="8"/>
  <c r="M4" i="8"/>
  <c r="M129" i="8"/>
  <c r="M2" i="8"/>
  <c r="M17" i="8"/>
  <c r="M142" i="8"/>
  <c r="M26" i="8"/>
  <c r="M9" i="8"/>
  <c r="M15" i="8"/>
  <c r="M31" i="8"/>
  <c r="M14" i="8"/>
  <c r="M36" i="8"/>
  <c r="M12" i="8"/>
  <c r="M11" i="8"/>
  <c r="M16" i="8"/>
  <c r="M6" i="8"/>
  <c r="M114" i="8"/>
  <c r="M24" i="8"/>
  <c r="M19" i="8"/>
  <c r="M108" i="8"/>
  <c r="M23" i="8"/>
  <c r="M58" i="8"/>
  <c r="M34" i="8"/>
  <c r="M48" i="8"/>
  <c r="M72" i="8"/>
  <c r="M89" i="8"/>
  <c r="M13" i="8"/>
  <c r="M78" i="8"/>
  <c r="M69" i="8"/>
  <c r="M27" i="8"/>
  <c r="M21" i="8"/>
  <c r="M59" i="8"/>
  <c r="M43" i="8"/>
  <c r="M44" i="8"/>
  <c r="M40" i="8"/>
  <c r="M38" i="8"/>
  <c r="M60" i="8"/>
  <c r="M88" i="8"/>
  <c r="M51" i="8"/>
  <c r="M41" i="8"/>
  <c r="M35" i="8"/>
  <c r="M30" i="8"/>
  <c r="M49" i="8"/>
  <c r="M70" i="8"/>
  <c r="M63" i="8"/>
  <c r="M82" i="8"/>
  <c r="M135" i="8"/>
  <c r="M61" i="8"/>
  <c r="M18" i="8"/>
  <c r="M83" i="8"/>
  <c r="M37" i="8"/>
  <c r="M7" i="8"/>
  <c r="M42" i="8"/>
  <c r="M53" i="8"/>
  <c r="M71" i="8"/>
  <c r="M95" i="8"/>
  <c r="M73" i="8"/>
  <c r="M45" i="8"/>
  <c r="M115" i="8"/>
  <c r="M74" i="8"/>
  <c r="M148" i="8"/>
  <c r="M149" i="8"/>
  <c r="M79" i="8"/>
  <c r="M143" i="8"/>
  <c r="M96" i="8"/>
  <c r="M33" i="8"/>
  <c r="M64" i="8"/>
  <c r="M100" i="8"/>
  <c r="M125" i="8"/>
  <c r="M92" i="8"/>
  <c r="M113" i="8"/>
  <c r="M50" i="8"/>
  <c r="M91" i="8"/>
  <c r="M154" i="8"/>
  <c r="M54" i="8"/>
  <c r="M52" i="8"/>
  <c r="M90" i="8"/>
  <c r="M136" i="8"/>
  <c r="M137" i="8"/>
  <c r="M121" i="8"/>
  <c r="M122" i="8"/>
  <c r="M28" i="8"/>
  <c r="M25" i="8"/>
  <c r="M76" i="8"/>
  <c r="M68" i="8"/>
  <c r="M168" i="8"/>
  <c r="M10" i="8"/>
  <c r="M139" i="8"/>
  <c r="M123" i="8"/>
  <c r="M22" i="8"/>
  <c r="M65" i="8"/>
  <c r="M130" i="8"/>
  <c r="M32" i="8"/>
  <c r="M55" i="8"/>
  <c r="M176" i="8"/>
  <c r="M146" i="8"/>
  <c r="M162" i="8"/>
  <c r="M46" i="8"/>
  <c r="M87" i="8"/>
  <c r="M97" i="8"/>
  <c r="M107" i="8"/>
  <c r="M132" i="8"/>
  <c r="M8" i="8"/>
  <c r="M111" i="8"/>
  <c r="M81" i="8"/>
  <c r="M116" i="8"/>
  <c r="L117" i="19"/>
  <c r="L182" i="19"/>
  <c r="L56" i="19"/>
  <c r="L65" i="19"/>
  <c r="L171" i="19"/>
  <c r="L72" i="19"/>
  <c r="L7" i="19"/>
  <c r="L5" i="19"/>
  <c r="L18" i="19"/>
  <c r="L21" i="19"/>
  <c r="L119" i="19"/>
  <c r="L49" i="19"/>
  <c r="L3" i="19"/>
  <c r="L96" i="19"/>
  <c r="L37" i="19"/>
  <c r="L86" i="19"/>
  <c r="L59" i="19"/>
  <c r="L17" i="19"/>
  <c r="L6" i="19"/>
  <c r="L53" i="19"/>
  <c r="L103" i="19"/>
  <c r="L107" i="19"/>
  <c r="L63" i="19"/>
  <c r="L134" i="19"/>
  <c r="L91" i="19"/>
  <c r="L68" i="19"/>
  <c r="L87" i="19"/>
  <c r="L60" i="19"/>
  <c r="L160" i="19"/>
  <c r="L29" i="19"/>
  <c r="L64" i="19"/>
  <c r="L122" i="19"/>
  <c r="L163" i="19"/>
  <c r="L93" i="19"/>
  <c r="L4" i="19"/>
  <c r="L128" i="19"/>
  <c r="L14" i="19"/>
  <c r="L41" i="19"/>
  <c r="L47" i="19"/>
  <c r="L104" i="19"/>
  <c r="L13" i="19"/>
  <c r="L32" i="19"/>
  <c r="L57" i="19"/>
  <c r="L19" i="19"/>
  <c r="L45" i="19"/>
  <c r="L125" i="19"/>
  <c r="L88" i="19"/>
  <c r="L159" i="19"/>
  <c r="L164" i="19"/>
  <c r="L62" i="19"/>
  <c r="L174" i="19"/>
  <c r="L126" i="19"/>
  <c r="L144" i="19"/>
  <c r="L42" i="19"/>
  <c r="L132" i="19"/>
  <c r="L123" i="19"/>
  <c r="L35" i="19"/>
  <c r="L139" i="19"/>
  <c r="L69" i="19"/>
  <c r="L84" i="19"/>
  <c r="L90" i="19"/>
  <c r="L23" i="19"/>
  <c r="L94" i="19"/>
  <c r="L58" i="19"/>
  <c r="L50" i="19"/>
  <c r="L89" i="19"/>
  <c r="L177" i="19"/>
  <c r="L43" i="19"/>
  <c r="L12" i="19"/>
  <c r="L51" i="19"/>
  <c r="L67" i="19"/>
  <c r="L79" i="19"/>
  <c r="L66" i="19"/>
  <c r="L77" i="19"/>
  <c r="L11" i="19"/>
  <c r="L8" i="19"/>
  <c r="L75" i="19"/>
  <c r="L54" i="19"/>
  <c r="L48" i="19"/>
  <c r="L131" i="19"/>
  <c r="L129" i="19"/>
  <c r="L140" i="19"/>
  <c r="L15" i="19"/>
  <c r="L28" i="19"/>
  <c r="L97" i="19"/>
  <c r="L44" i="19"/>
  <c r="L2" i="19"/>
  <c r="L22" i="19"/>
  <c r="L55" i="19"/>
  <c r="L112" i="19"/>
  <c r="L52" i="19"/>
  <c r="L27" i="19"/>
  <c r="L105" i="19"/>
  <c r="L30" i="19"/>
  <c r="L20" i="19"/>
  <c r="L26" i="19"/>
  <c r="L38" i="19"/>
  <c r="L121" i="19"/>
  <c r="L16" i="19"/>
  <c r="L25" i="19"/>
  <c r="L108" i="19"/>
  <c r="L31" i="19"/>
  <c r="L142" i="19"/>
  <c r="L40" i="19"/>
  <c r="L80" i="19"/>
  <c r="L157" i="19"/>
  <c r="L135" i="19"/>
  <c r="L39" i="19"/>
  <c r="L33" i="19"/>
  <c r="L34" i="19"/>
  <c r="L78" i="19"/>
  <c r="I110" i="17"/>
  <c r="I97" i="17"/>
  <c r="I74" i="17"/>
  <c r="I58" i="17"/>
  <c r="I159" i="17"/>
  <c r="I180" i="17"/>
  <c r="I109" i="17"/>
  <c r="I83" i="17"/>
  <c r="I36" i="17"/>
  <c r="I160" i="17"/>
  <c r="I178" i="17"/>
  <c r="I126" i="17"/>
  <c r="I150" i="17"/>
  <c r="I149" i="17"/>
  <c r="I158" i="17"/>
  <c r="I134" i="17"/>
  <c r="I62" i="17"/>
  <c r="I96" i="17"/>
  <c r="I148" i="17"/>
  <c r="I65" i="17"/>
  <c r="I80" i="17"/>
  <c r="I43" i="17"/>
  <c r="I99" i="17"/>
  <c r="I56" i="17"/>
  <c r="I44" i="17"/>
  <c r="I49" i="17"/>
  <c r="I84" i="17"/>
  <c r="I104" i="17"/>
  <c r="I98" i="17"/>
  <c r="I156" i="17"/>
  <c r="I38" i="17"/>
  <c r="I68" i="17"/>
  <c r="I154" i="17"/>
  <c r="I7" i="17"/>
  <c r="I130" i="17"/>
  <c r="I155" i="17"/>
  <c r="I123" i="17"/>
  <c r="I39" i="17"/>
  <c r="I117" i="17"/>
  <c r="I165" i="17"/>
  <c r="I54" i="17"/>
  <c r="I27" i="17"/>
  <c r="I71" i="17"/>
  <c r="I59" i="17"/>
  <c r="I40" i="17"/>
  <c r="I22" i="17"/>
  <c r="I21" i="17"/>
  <c r="I93" i="17"/>
  <c r="I18" i="17"/>
  <c r="I26" i="17"/>
  <c r="I2" i="17"/>
  <c r="I129" i="17"/>
  <c r="I19" i="17"/>
  <c r="I45" i="17"/>
  <c r="I48" i="17"/>
  <c r="I133" i="17"/>
  <c r="I47" i="17"/>
  <c r="I81" i="17"/>
  <c r="I57" i="17"/>
  <c r="I42" i="17"/>
  <c r="I147" i="17"/>
  <c r="I67" i="17"/>
  <c r="I35" i="17"/>
  <c r="I75" i="17"/>
  <c r="I31" i="17"/>
  <c r="I32" i="17"/>
  <c r="I25" i="17"/>
  <c r="I9" i="17"/>
  <c r="I118" i="17"/>
  <c r="I78" i="17"/>
  <c r="I8" i="17"/>
  <c r="I107" i="17"/>
  <c r="I103" i="17"/>
  <c r="I128" i="17"/>
  <c r="I63" i="17"/>
  <c r="I64" i="17"/>
  <c r="I90" i="17"/>
  <c r="I92" i="17"/>
  <c r="I112" i="17"/>
  <c r="I72" i="17"/>
  <c r="I3" i="17"/>
  <c r="I76" i="17"/>
  <c r="I17" i="17"/>
  <c r="I41" i="17"/>
  <c r="I52" i="17"/>
  <c r="I61" i="17"/>
  <c r="I28" i="17"/>
  <c r="I37" i="17"/>
  <c r="I20" i="17"/>
  <c r="I13" i="17"/>
  <c r="I33" i="17"/>
  <c r="I132" i="17"/>
  <c r="I51" i="17"/>
  <c r="I29" i="17"/>
  <c r="I12" i="17"/>
  <c r="I53" i="17"/>
  <c r="I124" i="17"/>
  <c r="I11" i="17"/>
  <c r="I73" i="17"/>
  <c r="I23" i="17"/>
  <c r="I14" i="17"/>
  <c r="I102" i="17"/>
  <c r="I15" i="17"/>
  <c r="I24" i="17"/>
  <c r="I5" i="17"/>
  <c r="I6" i="17"/>
  <c r="I85" i="17"/>
  <c r="I10" i="17"/>
  <c r="I111" i="17"/>
  <c r="I113" i="17"/>
  <c r="I4" i="17"/>
  <c r="G114" i="16"/>
  <c r="G184" i="16"/>
  <c r="G36" i="16"/>
  <c r="G48" i="16"/>
  <c r="G174" i="16"/>
  <c r="G53" i="16"/>
  <c r="G14" i="16"/>
  <c r="G6" i="16"/>
  <c r="G3" i="16"/>
  <c r="G12" i="16"/>
  <c r="G19" i="16"/>
  <c r="G7" i="16"/>
  <c r="G134" i="16"/>
  <c r="G2" i="16"/>
  <c r="G4" i="16"/>
  <c r="G8" i="16"/>
  <c r="G35" i="16"/>
  <c r="G17" i="16"/>
  <c r="G25" i="16"/>
  <c r="G11" i="16"/>
  <c r="G57" i="16"/>
  <c r="G71" i="16"/>
  <c r="G130" i="16"/>
  <c r="G79" i="16"/>
  <c r="G16" i="16"/>
  <c r="G45" i="16"/>
  <c r="G30" i="16"/>
  <c r="G81" i="16"/>
  <c r="G52" i="16"/>
  <c r="G21" i="16"/>
  <c r="G27" i="16"/>
  <c r="G46" i="16"/>
  <c r="G10" i="16"/>
  <c r="G106" i="16"/>
  <c r="G75" i="16"/>
  <c r="G29" i="16"/>
  <c r="G54" i="16"/>
  <c r="G24" i="16"/>
  <c r="G58" i="16"/>
  <c r="G56" i="16"/>
  <c r="G51" i="16"/>
  <c r="G70" i="16"/>
  <c r="G40" i="16"/>
  <c r="G101" i="16"/>
  <c r="G22" i="16"/>
  <c r="G60" i="16"/>
  <c r="G118" i="16"/>
  <c r="G73" i="16"/>
  <c r="G72" i="16"/>
  <c r="G94" i="16"/>
  <c r="G62" i="16"/>
  <c r="G138" i="16"/>
  <c r="G38" i="16"/>
  <c r="G77" i="16"/>
  <c r="G119" i="16"/>
  <c r="G84" i="16"/>
  <c r="G32" i="16"/>
  <c r="G50" i="16"/>
  <c r="G63" i="16"/>
  <c r="G107" i="16"/>
  <c r="G13" i="16"/>
  <c r="G91" i="16"/>
  <c r="G20" i="16"/>
  <c r="G110" i="16"/>
  <c r="G131" i="16"/>
  <c r="G61" i="16"/>
  <c r="G80" i="16"/>
  <c r="G96" i="16"/>
  <c r="G49" i="16"/>
  <c r="G88" i="16"/>
  <c r="G95" i="16"/>
  <c r="G163" i="16"/>
  <c r="G42" i="16"/>
  <c r="G90" i="16"/>
  <c r="G123" i="16"/>
  <c r="G127" i="16"/>
  <c r="G143" i="16"/>
  <c r="G103" i="16"/>
  <c r="G39" i="16"/>
  <c r="G86" i="16"/>
  <c r="G74" i="16"/>
  <c r="G139" i="16"/>
  <c r="G132" i="16"/>
  <c r="G159" i="16"/>
  <c r="G18" i="16"/>
  <c r="G64" i="16"/>
  <c r="G149" i="16"/>
  <c r="G44" i="16"/>
  <c r="G97" i="16"/>
  <c r="G141" i="16"/>
  <c r="G33" i="16"/>
  <c r="G37" i="16"/>
  <c r="G140" i="16"/>
  <c r="G67" i="16"/>
  <c r="G148" i="16"/>
  <c r="G124" i="16"/>
  <c r="G164" i="16"/>
  <c r="G23" i="16"/>
  <c r="G178" i="16"/>
  <c r="G26" i="16"/>
  <c r="G82" i="16"/>
  <c r="G113" i="16"/>
  <c r="G41" i="16"/>
  <c r="G83" i="16"/>
  <c r="G112" i="16"/>
  <c r="G160" i="16"/>
  <c r="G76" i="16"/>
  <c r="G55" i="16"/>
  <c r="G100" i="16"/>
  <c r="G93" i="16"/>
  <c r="G15" i="16"/>
  <c r="F110" i="21"/>
  <c r="F183" i="21"/>
  <c r="F46" i="21"/>
  <c r="F44" i="21"/>
  <c r="F169" i="21"/>
  <c r="F97" i="21"/>
  <c r="F3" i="21"/>
  <c r="F9" i="21"/>
  <c r="F29" i="21"/>
  <c r="F66" i="21"/>
  <c r="F61" i="21"/>
  <c r="F4" i="21"/>
  <c r="F17" i="21"/>
  <c r="F140" i="21"/>
  <c r="F37" i="21"/>
  <c r="F43" i="21"/>
  <c r="F139" i="21"/>
  <c r="F22" i="21"/>
  <c r="F32" i="21"/>
  <c r="F10" i="21"/>
  <c r="F14" i="21"/>
  <c r="F30" i="21"/>
  <c r="F74" i="21"/>
  <c r="F51" i="21"/>
  <c r="F15" i="21"/>
  <c r="F124" i="21"/>
  <c r="F125" i="21"/>
  <c r="F55" i="21"/>
  <c r="F102" i="21"/>
  <c r="F41" i="21"/>
  <c r="F95" i="21"/>
  <c r="F89" i="21"/>
  <c r="F73" i="21"/>
  <c r="F28" i="21"/>
  <c r="F68" i="21"/>
  <c r="F91" i="21"/>
  <c r="F104" i="21"/>
  <c r="F48" i="21"/>
  <c r="F65" i="21"/>
  <c r="F85" i="21"/>
  <c r="F92" i="21"/>
  <c r="F79" i="21"/>
  <c r="F38" i="21"/>
  <c r="F39" i="21"/>
  <c r="F129" i="21"/>
  <c r="F154" i="21"/>
  <c r="F115" i="21"/>
  <c r="F94" i="21"/>
  <c r="F64" i="21"/>
  <c r="F57" i="21"/>
  <c r="F83" i="21"/>
  <c r="F45" i="21"/>
  <c r="F123" i="21"/>
  <c r="F62" i="21"/>
  <c r="F108" i="21"/>
  <c r="F35" i="21"/>
  <c r="F36" i="21"/>
  <c r="F162" i="21"/>
  <c r="F163" i="21"/>
  <c r="F21" i="21"/>
  <c r="F67" i="21"/>
  <c r="F63" i="21"/>
  <c r="F25" i="21"/>
  <c r="F33" i="21"/>
  <c r="F24" i="21"/>
  <c r="F7" i="21"/>
  <c r="F56" i="21"/>
  <c r="F88" i="21"/>
  <c r="F47" i="21"/>
  <c r="F16" i="21"/>
  <c r="F27" i="21"/>
  <c r="F13" i="21"/>
  <c r="F26" i="21"/>
  <c r="F160" i="21"/>
  <c r="F130" i="21"/>
  <c r="F135" i="21"/>
  <c r="F59" i="21"/>
  <c r="F99" i="21"/>
  <c r="F23" i="21"/>
  <c r="F134" i="21"/>
  <c r="F116" i="21"/>
  <c r="F159" i="21"/>
  <c r="F42" i="21"/>
  <c r="F34" i="21"/>
  <c r="F105" i="21"/>
  <c r="F122" i="21"/>
  <c r="F6" i="21"/>
  <c r="F178" i="21"/>
  <c r="F153" i="21"/>
  <c r="F18" i="21"/>
  <c r="F53" i="21"/>
  <c r="F121" i="21"/>
  <c r="F12" i="21"/>
  <c r="F20" i="21"/>
  <c r="F72" i="21"/>
  <c r="F93" i="21"/>
  <c r="F2" i="21"/>
  <c r="F31" i="21"/>
  <c r="F107" i="21"/>
  <c r="F50" i="21"/>
  <c r="F96" i="21"/>
  <c r="F155" i="21"/>
  <c r="F8" i="21"/>
  <c r="F69" i="21"/>
  <c r="F70" i="21"/>
  <c r="F152" i="21"/>
  <c r="F126" i="21"/>
  <c r="F158" i="21"/>
  <c r="F87" i="21"/>
  <c r="F54" i="21"/>
  <c r="F19" i="21"/>
  <c r="E103" i="22"/>
  <c r="E180" i="22"/>
  <c r="E48" i="22"/>
  <c r="E102" i="22"/>
  <c r="E147" i="22"/>
  <c r="E118" i="22"/>
  <c r="E67" i="22"/>
  <c r="E22" i="22"/>
  <c r="E15" i="22"/>
  <c r="E11" i="22"/>
  <c r="E75" i="22"/>
  <c r="E39" i="22"/>
  <c r="E87" i="22"/>
  <c r="E144" i="22"/>
  <c r="E119" i="22"/>
  <c r="E159" i="22"/>
  <c r="E61" i="22"/>
  <c r="E10" i="22"/>
  <c r="E100" i="22"/>
  <c r="E96" i="22"/>
  <c r="E19" i="22"/>
  <c r="E95" i="22"/>
  <c r="E42" i="22"/>
  <c r="E57" i="22"/>
  <c r="E88" i="22"/>
  <c r="E141" i="22"/>
  <c r="E71" i="22"/>
  <c r="E86" i="22"/>
  <c r="E28" i="22"/>
  <c r="E18" i="22"/>
  <c r="E14" i="22"/>
  <c r="E26" i="22"/>
  <c r="E56" i="22"/>
  <c r="E90" i="22"/>
  <c r="E66" i="22"/>
  <c r="E143" i="22"/>
  <c r="E79" i="22"/>
  <c r="E145" i="22"/>
  <c r="E30" i="22"/>
  <c r="E40" i="22"/>
  <c r="E7" i="22"/>
  <c r="E23" i="22"/>
  <c r="E37" i="22"/>
  <c r="E32" i="22"/>
  <c r="E113" i="22"/>
  <c r="E140" i="22"/>
  <c r="E123" i="22"/>
  <c r="E171" i="22"/>
  <c r="E120" i="22"/>
  <c r="E13" i="22"/>
  <c r="E21" i="22"/>
  <c r="E94" i="22"/>
  <c r="E59" i="22"/>
  <c r="E125" i="22"/>
  <c r="E78" i="22"/>
  <c r="E169" i="22"/>
  <c r="E41" i="22"/>
  <c r="E131" i="22"/>
  <c r="E4" i="22"/>
  <c r="E8" i="22"/>
  <c r="E52" i="22"/>
  <c r="E43" i="22"/>
  <c r="E72" i="22"/>
  <c r="E60" i="22"/>
  <c r="E83" i="22"/>
  <c r="E53" i="22"/>
  <c r="E142" i="22"/>
  <c r="E146" i="22"/>
  <c r="E16" i="22"/>
  <c r="E139" i="22"/>
  <c r="E64" i="22"/>
  <c r="E97" i="22"/>
  <c r="E38" i="22"/>
  <c r="E46" i="22"/>
  <c r="E68" i="22"/>
  <c r="E5" i="22"/>
  <c r="E69" i="22"/>
  <c r="E77" i="22"/>
  <c r="E151" i="22"/>
  <c r="E101" i="22"/>
  <c r="E89" i="22"/>
  <c r="E109" i="22"/>
  <c r="E31" i="22"/>
  <c r="E70" i="22"/>
  <c r="E58" i="22"/>
  <c r="E82" i="22"/>
  <c r="E76" i="22"/>
  <c r="E49" i="22"/>
  <c r="E74" i="22"/>
  <c r="E122" i="22"/>
  <c r="E45" i="22"/>
  <c r="E107" i="22"/>
  <c r="E85" i="22"/>
  <c r="E3" i="22"/>
  <c r="E12" i="22"/>
  <c r="E55" i="22"/>
  <c r="E17" i="22"/>
  <c r="E128" i="22"/>
  <c r="E9" i="22"/>
  <c r="E98" i="22"/>
  <c r="E178" i="22"/>
  <c r="E152" i="22"/>
  <c r="E126" i="22"/>
  <c r="E47" i="22"/>
  <c r="E62" i="22"/>
  <c r="E25" i="22"/>
  <c r="E104" i="22"/>
  <c r="E111" i="22"/>
  <c r="E44" i="22"/>
  <c r="E20" i="22"/>
  <c r="E65" i="22"/>
  <c r="E10" i="23"/>
  <c r="E105" i="8"/>
  <c r="E179" i="8"/>
  <c r="E39" i="8"/>
  <c r="E57" i="8"/>
  <c r="E172" i="8"/>
  <c r="E84" i="8"/>
  <c r="E4" i="8"/>
  <c r="E129" i="8"/>
  <c r="E2" i="8"/>
  <c r="E17" i="8"/>
  <c r="E142" i="8"/>
  <c r="E26" i="8"/>
  <c r="E9" i="8"/>
  <c r="E15" i="8"/>
  <c r="E31" i="8"/>
  <c r="E14" i="8"/>
  <c r="E36" i="8"/>
  <c r="E12" i="8"/>
  <c r="E11" i="8"/>
  <c r="E16" i="8"/>
  <c r="E6" i="8"/>
  <c r="E114" i="8"/>
  <c r="E24" i="8"/>
  <c r="E19" i="8"/>
  <c r="E108" i="8"/>
  <c r="E23" i="8"/>
  <c r="E58" i="8"/>
  <c r="E34" i="8"/>
  <c r="E48" i="8"/>
  <c r="E72" i="8"/>
  <c r="E89" i="8"/>
  <c r="E13" i="8"/>
  <c r="E78" i="8"/>
  <c r="E69" i="8"/>
  <c r="E27" i="8"/>
  <c r="E21" i="8"/>
  <c r="E59" i="8"/>
  <c r="E43" i="8"/>
  <c r="E44" i="8"/>
  <c r="E40" i="8"/>
  <c r="E38" i="8"/>
  <c r="E60" i="8"/>
  <c r="E88" i="8"/>
  <c r="E51" i="8"/>
  <c r="E41" i="8"/>
  <c r="E35" i="8"/>
  <c r="E30" i="8"/>
  <c r="E49" i="8"/>
  <c r="E70" i="8"/>
  <c r="E63" i="8"/>
  <c r="E82" i="8"/>
  <c r="E135" i="8"/>
  <c r="E61" i="8"/>
  <c r="E18" i="8"/>
  <c r="E83" i="8"/>
  <c r="E37" i="8"/>
  <c r="E7" i="8"/>
  <c r="E42" i="8"/>
  <c r="E53" i="8"/>
  <c r="E71" i="8"/>
  <c r="E95" i="8"/>
  <c r="E73" i="8"/>
  <c r="E45" i="8"/>
  <c r="E115" i="8"/>
  <c r="E74" i="8"/>
  <c r="E148" i="8"/>
  <c r="E149" i="8"/>
  <c r="E79" i="8"/>
  <c r="E143" i="8"/>
  <c r="E96" i="8"/>
  <c r="E33" i="8"/>
  <c r="E64" i="8"/>
  <c r="E100" i="8"/>
  <c r="E125" i="8"/>
  <c r="E92" i="8"/>
  <c r="E113" i="8"/>
  <c r="E50" i="8"/>
  <c r="E91" i="8"/>
  <c r="E154" i="8"/>
  <c r="E54" i="8"/>
  <c r="E52" i="8"/>
  <c r="E90" i="8"/>
  <c r="E136" i="8"/>
  <c r="E137" i="8"/>
  <c r="E121" i="8"/>
  <c r="E122" i="8"/>
  <c r="E28" i="8"/>
  <c r="E25" i="8"/>
  <c r="E76" i="8"/>
  <c r="E68" i="8"/>
  <c r="E168" i="8"/>
  <c r="E10" i="8"/>
  <c r="E139" i="8"/>
  <c r="E123" i="8"/>
  <c r="E22" i="8"/>
  <c r="E65" i="8"/>
  <c r="E130" i="8"/>
  <c r="E32" i="8"/>
  <c r="E55" i="8"/>
  <c r="E176" i="8"/>
  <c r="E146" i="8"/>
  <c r="E162" i="8"/>
  <c r="E116" i="8"/>
  <c r="E46" i="8"/>
  <c r="E111" i="8"/>
  <c r="E81" i="8"/>
  <c r="E107" i="8"/>
  <c r="E8" i="8"/>
  <c r="E87" i="8"/>
  <c r="E132" i="8"/>
  <c r="E97" i="8"/>
  <c r="D117" i="19"/>
  <c r="D182" i="19"/>
  <c r="D56" i="19"/>
  <c r="D65" i="19"/>
  <c r="D171" i="19"/>
  <c r="D72" i="19"/>
  <c r="D93" i="19"/>
  <c r="D163" i="19"/>
  <c r="D122" i="19"/>
  <c r="D64" i="19"/>
  <c r="D29" i="19"/>
  <c r="D90" i="19"/>
  <c r="D84" i="19"/>
  <c r="D69" i="19"/>
  <c r="D139" i="19"/>
  <c r="D35" i="19"/>
  <c r="D123" i="19"/>
  <c r="D160" i="19"/>
  <c r="D60" i="19"/>
  <c r="D87" i="19"/>
  <c r="D68" i="19"/>
  <c r="D91" i="19"/>
  <c r="D134" i="19"/>
  <c r="D63" i="19"/>
  <c r="D107" i="19"/>
  <c r="D103" i="19"/>
  <c r="D53" i="19"/>
  <c r="D6" i="19"/>
  <c r="D17" i="19"/>
  <c r="D59" i="19"/>
  <c r="D86" i="19"/>
  <c r="D37" i="19"/>
  <c r="D96" i="19"/>
  <c r="D3" i="19"/>
  <c r="D49" i="19"/>
  <c r="D119" i="19"/>
  <c r="D21" i="19"/>
  <c r="D18" i="19"/>
  <c r="D5" i="19"/>
  <c r="D7" i="19"/>
  <c r="D132" i="19"/>
  <c r="D42" i="19"/>
  <c r="D144" i="19"/>
  <c r="D126" i="19"/>
  <c r="D174" i="19"/>
  <c r="D62" i="19"/>
  <c r="D164" i="19"/>
  <c r="D159" i="19"/>
  <c r="D88" i="19"/>
  <c r="D125" i="19"/>
  <c r="D45" i="19"/>
  <c r="D19" i="19"/>
  <c r="D57" i="19"/>
  <c r="D32" i="19"/>
  <c r="D13" i="19"/>
  <c r="D104" i="19"/>
  <c r="D47" i="19"/>
  <c r="D41" i="19"/>
  <c r="D14" i="19"/>
  <c r="D128" i="19"/>
  <c r="D4" i="19"/>
  <c r="D105" i="19"/>
  <c r="D16" i="19"/>
  <c r="D48" i="19"/>
  <c r="D40" i="19"/>
  <c r="D27" i="19"/>
  <c r="D157" i="19"/>
  <c r="D54" i="19"/>
  <c r="D142" i="19"/>
  <c r="D112" i="19"/>
  <c r="D66" i="19"/>
  <c r="D44" i="19"/>
  <c r="D50" i="19"/>
  <c r="D38" i="19"/>
  <c r="D97" i="19"/>
  <c r="D67" i="19"/>
  <c r="D31" i="19"/>
  <c r="D26" i="19"/>
  <c r="D28" i="19"/>
  <c r="D51" i="19"/>
  <c r="D108" i="19"/>
  <c r="D20" i="19"/>
  <c r="D15" i="19"/>
  <c r="D12" i="19"/>
  <c r="D25" i="19"/>
  <c r="D30" i="19"/>
  <c r="D140" i="19"/>
  <c r="D129" i="19"/>
  <c r="D131" i="19"/>
  <c r="D43" i="19"/>
  <c r="D55" i="19"/>
  <c r="D22" i="19"/>
  <c r="D177" i="19"/>
  <c r="D34" i="19"/>
  <c r="D39" i="19"/>
  <c r="D77" i="19"/>
  <c r="D79" i="19"/>
  <c r="D94" i="19"/>
  <c r="D89" i="19"/>
  <c r="D75" i="19"/>
  <c r="D11" i="19"/>
  <c r="D2" i="19"/>
  <c r="D135" i="19"/>
  <c r="D80" i="19"/>
  <c r="D33" i="19"/>
  <c r="D8" i="19"/>
  <c r="D121" i="19"/>
  <c r="D58" i="19"/>
  <c r="D23" i="19"/>
  <c r="D78" i="19"/>
  <c r="D52" i="19"/>
  <c r="M117" i="19"/>
  <c r="M182" i="19"/>
  <c r="M56" i="19"/>
  <c r="M65" i="19"/>
  <c r="M171" i="19"/>
  <c r="M72" i="19"/>
  <c r="M2" i="19"/>
  <c r="M39" i="19"/>
  <c r="M23" i="19"/>
  <c r="M11" i="19"/>
  <c r="M22" i="19"/>
  <c r="M33" i="19"/>
  <c r="M94" i="19"/>
  <c r="M8" i="19"/>
  <c r="M34" i="19"/>
  <c r="M58" i="19"/>
  <c r="M75" i="19"/>
  <c r="M55" i="19"/>
  <c r="M80" i="19"/>
  <c r="M79" i="19"/>
  <c r="M121" i="19"/>
  <c r="M89" i="19"/>
  <c r="M135" i="19"/>
  <c r="M77" i="19"/>
  <c r="M52" i="19"/>
  <c r="M177" i="19"/>
  <c r="M43" i="19"/>
  <c r="M105" i="19"/>
  <c r="M7" i="19"/>
  <c r="M5" i="19"/>
  <c r="M18" i="19"/>
  <c r="M21" i="19"/>
  <c r="M119" i="19"/>
  <c r="M49" i="19"/>
  <c r="M3" i="19"/>
  <c r="M96" i="19"/>
  <c r="M37" i="19"/>
  <c r="M86" i="19"/>
  <c r="M59" i="19"/>
  <c r="M17" i="19"/>
  <c r="M6" i="19"/>
  <c r="M53" i="19"/>
  <c r="M103" i="19"/>
  <c r="M107" i="19"/>
  <c r="M63" i="19"/>
  <c r="M134" i="19"/>
  <c r="M91" i="19"/>
  <c r="M68" i="19"/>
  <c r="M87" i="19"/>
  <c r="M60" i="19"/>
  <c r="M160" i="19"/>
  <c r="M29" i="19"/>
  <c r="M64" i="19"/>
  <c r="M122" i="19"/>
  <c r="M163" i="19"/>
  <c r="M93" i="19"/>
  <c r="M4" i="19"/>
  <c r="M128" i="19"/>
  <c r="M14" i="19"/>
  <c r="M41" i="19"/>
  <c r="M47" i="19"/>
  <c r="M104" i="19"/>
  <c r="M13" i="19"/>
  <c r="M32" i="19"/>
  <c r="M57" i="19"/>
  <c r="M19" i="19"/>
  <c r="M45" i="19"/>
  <c r="M125" i="19"/>
  <c r="M140" i="19"/>
  <c r="M30" i="19"/>
  <c r="M25" i="19"/>
  <c r="M12" i="19"/>
  <c r="M15" i="19"/>
  <c r="M20" i="19"/>
  <c r="M108" i="19"/>
  <c r="M51" i="19"/>
  <c r="M28" i="19"/>
  <c r="M26" i="19"/>
  <c r="M31" i="19"/>
  <c r="M67" i="19"/>
  <c r="M97" i="19"/>
  <c r="M38" i="19"/>
  <c r="M50" i="19"/>
  <c r="M44" i="19"/>
  <c r="M66" i="19"/>
  <c r="M112" i="19"/>
  <c r="M142" i="19"/>
  <c r="M54" i="19"/>
  <c r="M157" i="19"/>
  <c r="M27" i="19"/>
  <c r="M40" i="19"/>
  <c r="M48" i="19"/>
  <c r="M16" i="19"/>
  <c r="M78" i="19"/>
  <c r="M164" i="19"/>
  <c r="M126" i="19"/>
  <c r="M42" i="19"/>
  <c r="M139" i="19"/>
  <c r="M69" i="19"/>
  <c r="M84" i="19"/>
  <c r="M88" i="19"/>
  <c r="M144" i="19"/>
  <c r="M35" i="19"/>
  <c r="M131" i="19"/>
  <c r="M129" i="19"/>
  <c r="M132" i="19"/>
  <c r="M159" i="19"/>
  <c r="M174" i="19"/>
  <c r="M90" i="19"/>
  <c r="M123" i="19"/>
  <c r="M62" i="19"/>
  <c r="L182" i="20"/>
  <c r="L81" i="20"/>
  <c r="L166" i="20"/>
  <c r="L129" i="20"/>
  <c r="L69" i="20"/>
  <c r="L70" i="20"/>
  <c r="L6" i="20"/>
  <c r="L134" i="20"/>
  <c r="L10" i="20"/>
  <c r="L8" i="20"/>
  <c r="L7" i="20"/>
  <c r="L113" i="20"/>
  <c r="L30" i="20"/>
  <c r="L55" i="20"/>
  <c r="L31" i="20"/>
  <c r="L54" i="20"/>
  <c r="L34" i="20"/>
  <c r="L11" i="20"/>
  <c r="L187" i="20"/>
  <c r="L38" i="20"/>
  <c r="L184" i="20"/>
  <c r="L36" i="20"/>
  <c r="L33" i="20"/>
  <c r="L93" i="20"/>
  <c r="L53" i="20"/>
  <c r="L71" i="20"/>
  <c r="L43" i="20"/>
  <c r="L40" i="20"/>
  <c r="L190" i="20"/>
  <c r="L18" i="20"/>
  <c r="L78" i="20"/>
  <c r="L98" i="20"/>
  <c r="L110" i="20"/>
  <c r="L88" i="20"/>
  <c r="L89" i="20"/>
  <c r="L42" i="20"/>
  <c r="L197" i="20"/>
  <c r="L135" i="20"/>
  <c r="L196" i="20"/>
  <c r="L214" i="20"/>
  <c r="L162" i="20"/>
  <c r="L61" i="20"/>
  <c r="L97" i="20"/>
  <c r="L23" i="20"/>
  <c r="L176" i="20"/>
  <c r="L116" i="20"/>
  <c r="L62" i="20"/>
  <c r="L86" i="20"/>
  <c r="L84" i="20"/>
  <c r="L130" i="20"/>
  <c r="L112" i="20"/>
  <c r="L105" i="20"/>
  <c r="L51" i="20"/>
  <c r="L37" i="20"/>
  <c r="L20" i="20"/>
  <c r="L68" i="20"/>
  <c r="L189" i="20"/>
  <c r="L59" i="20"/>
  <c r="L64" i="20"/>
  <c r="L4" i="20"/>
  <c r="L21" i="20"/>
  <c r="L26" i="20"/>
  <c r="L73" i="20"/>
  <c r="L193" i="20"/>
  <c r="L109" i="20"/>
  <c r="L154" i="20"/>
  <c r="L192" i="20"/>
  <c r="L198" i="20"/>
  <c r="L199" i="20"/>
  <c r="L44" i="20"/>
  <c r="L200" i="20"/>
  <c r="L56" i="20"/>
  <c r="L128" i="20"/>
  <c r="L141" i="20"/>
  <c r="L163" i="20"/>
  <c r="L209" i="20"/>
  <c r="L138" i="20"/>
  <c r="L120" i="20"/>
  <c r="L58" i="20"/>
  <c r="L206" i="20"/>
  <c r="L24" i="20"/>
  <c r="L14" i="20"/>
  <c r="L19" i="20"/>
  <c r="L2" i="20"/>
  <c r="L35" i="20"/>
  <c r="L28" i="20"/>
  <c r="L41" i="20"/>
  <c r="L92" i="20"/>
  <c r="L82" i="20"/>
  <c r="L48" i="20"/>
  <c r="L191" i="20"/>
  <c r="L185" i="20"/>
  <c r="L49" i="20"/>
  <c r="L203" i="20"/>
  <c r="L123" i="20"/>
  <c r="L65" i="20"/>
  <c r="L127" i="20"/>
  <c r="L103" i="20"/>
  <c r="L87" i="20"/>
  <c r="L202" i="20"/>
  <c r="L211" i="20"/>
  <c r="L213" i="20"/>
  <c r="L25" i="20"/>
  <c r="L212" i="20"/>
  <c r="L15" i="20"/>
  <c r="L124" i="20"/>
  <c r="L108" i="20"/>
  <c r="L12" i="20"/>
  <c r="L188" i="20"/>
  <c r="L13" i="20"/>
  <c r="L17" i="20"/>
  <c r="L32" i="20"/>
  <c r="L194" i="20"/>
  <c r="L77" i="20"/>
  <c r="L204" i="20"/>
  <c r="L208" i="20"/>
  <c r="L171" i="20"/>
  <c r="L47" i="20"/>
  <c r="L186" i="20"/>
  <c r="L201" i="20"/>
  <c r="L39" i="20"/>
  <c r="L45" i="20"/>
  <c r="L122" i="20"/>
  <c r="L153" i="20"/>
  <c r="L72" i="20"/>
  <c r="L101" i="20"/>
  <c r="L150" i="20"/>
  <c r="L205" i="20"/>
  <c r="L207" i="20"/>
  <c r="L91" i="20"/>
  <c r="L5" i="20"/>
  <c r="L79" i="20"/>
  <c r="L115" i="20"/>
  <c r="L46" i="20"/>
  <c r="L9" i="20"/>
  <c r="L148" i="20"/>
  <c r="L195" i="20"/>
  <c r="L57" i="20"/>
  <c r="L27" i="20"/>
  <c r="L83" i="20"/>
  <c r="L210" i="20"/>
  <c r="L160" i="20"/>
  <c r="H114" i="16"/>
  <c r="H184" i="16"/>
  <c r="H36" i="16"/>
  <c r="H48" i="16"/>
  <c r="H174" i="16"/>
  <c r="H53" i="16"/>
  <c r="H15" i="16"/>
  <c r="H7" i="16"/>
  <c r="H17" i="16"/>
  <c r="H45" i="16"/>
  <c r="H10" i="16"/>
  <c r="H51" i="16"/>
  <c r="H73" i="16"/>
  <c r="H119" i="16"/>
  <c r="H91" i="16"/>
  <c r="H123" i="16"/>
  <c r="H64" i="16"/>
  <c r="H124" i="16"/>
  <c r="H26" i="16"/>
  <c r="H3" i="16"/>
  <c r="H8" i="16"/>
  <c r="H130" i="16"/>
  <c r="H21" i="16"/>
  <c r="H24" i="16"/>
  <c r="H22" i="16"/>
  <c r="H38" i="16"/>
  <c r="H63" i="16"/>
  <c r="H61" i="16"/>
  <c r="H163" i="16"/>
  <c r="H74" i="16"/>
  <c r="H33" i="16"/>
  <c r="H67" i="16"/>
  <c r="H23" i="16"/>
  <c r="H134" i="16"/>
  <c r="H11" i="16"/>
  <c r="H81" i="16"/>
  <c r="H75" i="16"/>
  <c r="H70" i="16"/>
  <c r="H94" i="16"/>
  <c r="H19" i="16"/>
  <c r="H16" i="16"/>
  <c r="H46" i="16"/>
  <c r="H56" i="16"/>
  <c r="H118" i="16"/>
  <c r="H13" i="16"/>
  <c r="H96" i="16"/>
  <c r="H90" i="16"/>
  <c r="H132" i="16"/>
  <c r="H112" i="16"/>
  <c r="H100" i="16"/>
  <c r="H12" i="16"/>
  <c r="H35" i="16"/>
  <c r="H79" i="16"/>
  <c r="H27" i="16"/>
  <c r="H58" i="16"/>
  <c r="H60" i="16"/>
  <c r="H77" i="16"/>
  <c r="H107" i="16"/>
  <c r="H80" i="16"/>
  <c r="H42" i="16"/>
  <c r="H139" i="16"/>
  <c r="H18" i="16"/>
  <c r="H148" i="16"/>
  <c r="H178" i="16"/>
  <c r="H93" i="16"/>
  <c r="H40" i="16"/>
  <c r="H138" i="16"/>
  <c r="H50" i="16"/>
  <c r="H95" i="16"/>
  <c r="H44" i="16"/>
  <c r="H140" i="16"/>
  <c r="H82" i="16"/>
  <c r="H52" i="16"/>
  <c r="H54" i="16"/>
  <c r="H84" i="16"/>
  <c r="H110" i="16"/>
  <c r="H143" i="16"/>
  <c r="H159" i="16"/>
  <c r="H164" i="16"/>
  <c r="H83" i="16"/>
  <c r="H55" i="16"/>
  <c r="H14" i="16"/>
  <c r="H4" i="16"/>
  <c r="H106" i="16"/>
  <c r="H20" i="16"/>
  <c r="H127" i="16"/>
  <c r="H97" i="16"/>
  <c r="H6" i="16"/>
  <c r="H25" i="16"/>
  <c r="H62" i="16"/>
  <c r="H103" i="16"/>
  <c r="H160" i="16"/>
  <c r="H2" i="16"/>
  <c r="H30" i="16"/>
  <c r="H32" i="16"/>
  <c r="H39" i="16"/>
  <c r="H57" i="16"/>
  <c r="H88" i="16"/>
  <c r="H37" i="16"/>
  <c r="H113" i="16"/>
  <c r="H71" i="16"/>
  <c r="H86" i="16"/>
  <c r="H149" i="16"/>
  <c r="H41" i="16"/>
  <c r="H49" i="16"/>
  <c r="H141" i="16"/>
  <c r="H101" i="16"/>
  <c r="H72" i="16"/>
  <c r="H76" i="16"/>
  <c r="H29" i="16"/>
  <c r="H131" i="16"/>
  <c r="G110" i="21"/>
  <c r="G183" i="21"/>
  <c r="G46" i="21"/>
  <c r="G44" i="21"/>
  <c r="G169" i="21"/>
  <c r="G97" i="21"/>
  <c r="G47" i="21"/>
  <c r="G21" i="21"/>
  <c r="G16" i="21"/>
  <c r="G67" i="21"/>
  <c r="G24" i="21"/>
  <c r="G25" i="21"/>
  <c r="G13" i="21"/>
  <c r="G33" i="21"/>
  <c r="G72" i="21"/>
  <c r="G26" i="21"/>
  <c r="G4" i="21"/>
  <c r="G17" i="21"/>
  <c r="G140" i="21"/>
  <c r="G37" i="21"/>
  <c r="G7" i="21"/>
  <c r="G56" i="21"/>
  <c r="G88" i="21"/>
  <c r="G63" i="21"/>
  <c r="G10" i="21"/>
  <c r="G30" i="21"/>
  <c r="G125" i="21"/>
  <c r="G73" i="21"/>
  <c r="G65" i="21"/>
  <c r="G94" i="21"/>
  <c r="G45" i="21"/>
  <c r="G108" i="21"/>
  <c r="G12" i="21"/>
  <c r="G31" i="21"/>
  <c r="G23" i="21"/>
  <c r="G68" i="21"/>
  <c r="G48" i="21"/>
  <c r="G79" i="21"/>
  <c r="G39" i="21"/>
  <c r="G154" i="21"/>
  <c r="G115" i="21"/>
  <c r="G83" i="21"/>
  <c r="G62" i="21"/>
  <c r="G36" i="21"/>
  <c r="G163" i="21"/>
  <c r="G54" i="21"/>
  <c r="G134" i="21"/>
  <c r="G107" i="21"/>
  <c r="G116" i="21"/>
  <c r="G19" i="21"/>
  <c r="G159" i="21"/>
  <c r="G158" i="21"/>
  <c r="G50" i="21"/>
  <c r="G96" i="21"/>
  <c r="G42" i="21"/>
  <c r="G87" i="21"/>
  <c r="G160" i="21"/>
  <c r="G155" i="21"/>
  <c r="G178" i="21"/>
  <c r="G130" i="21"/>
  <c r="G8" i="21"/>
  <c r="G20" i="21"/>
  <c r="G34" i="21"/>
  <c r="G135" i="21"/>
  <c r="G70" i="21"/>
  <c r="G153" i="21"/>
  <c r="G59" i="21"/>
  <c r="G93" i="21"/>
  <c r="G105" i="21"/>
  <c r="G99" i="21"/>
  <c r="G69" i="21"/>
  <c r="G152" i="21"/>
  <c r="G18" i="21"/>
  <c r="G122" i="21"/>
  <c r="G22" i="21"/>
  <c r="G89" i="21"/>
  <c r="G14" i="21"/>
  <c r="G74" i="21"/>
  <c r="G15" i="21"/>
  <c r="G41" i="21"/>
  <c r="G104" i="21"/>
  <c r="G92" i="21"/>
  <c r="G57" i="21"/>
  <c r="G123" i="21"/>
  <c r="G35" i="21"/>
  <c r="G162" i="21"/>
  <c r="G139" i="21"/>
  <c r="G32" i="21"/>
  <c r="G51" i="21"/>
  <c r="G102" i="21"/>
  <c r="G3" i="21"/>
  <c r="G91" i="21"/>
  <c r="G129" i="21"/>
  <c r="G64" i="21"/>
  <c r="G53" i="21"/>
  <c r="G121" i="21"/>
  <c r="G9" i="21"/>
  <c r="G55" i="21"/>
  <c r="G95" i="21"/>
  <c r="G126" i="21"/>
  <c r="G61" i="21"/>
  <c r="G38" i="21"/>
  <c r="G2" i="21"/>
  <c r="G66" i="21"/>
  <c r="G43" i="21"/>
  <c r="G28" i="21"/>
  <c r="G85" i="21"/>
  <c r="G6" i="21"/>
  <c r="G29" i="21"/>
  <c r="G27" i="21"/>
  <c r="G124" i="21"/>
  <c r="F103" i="22"/>
  <c r="F180" i="22"/>
  <c r="F48" i="22"/>
  <c r="F102" i="22"/>
  <c r="F147" i="22"/>
  <c r="F118" i="22"/>
  <c r="F18" i="22"/>
  <c r="F14" i="22"/>
  <c r="F26" i="22"/>
  <c r="F56" i="22"/>
  <c r="F90" i="22"/>
  <c r="F66" i="22"/>
  <c r="F143" i="22"/>
  <c r="F79" i="22"/>
  <c r="F145" i="22"/>
  <c r="F5" i="22"/>
  <c r="F20" i="22"/>
  <c r="F38" i="22"/>
  <c r="F37" i="22"/>
  <c r="F94" i="22"/>
  <c r="F55" i="22"/>
  <c r="F104" i="22"/>
  <c r="F64" i="22"/>
  <c r="F83" i="22"/>
  <c r="F45" i="22"/>
  <c r="F123" i="22"/>
  <c r="F76" i="22"/>
  <c r="F8" i="22"/>
  <c r="F31" i="22"/>
  <c r="F139" i="22"/>
  <c r="F52" i="22"/>
  <c r="F69" i="22"/>
  <c r="F65" i="22"/>
  <c r="F32" i="22"/>
  <c r="F59" i="22"/>
  <c r="F151" i="22"/>
  <c r="F98" i="22"/>
  <c r="F178" i="22"/>
  <c r="F4" i="22"/>
  <c r="F43" i="22"/>
  <c r="F72" i="22"/>
  <c r="F60" i="22"/>
  <c r="F42" i="22"/>
  <c r="F53" i="22"/>
  <c r="F142" i="22"/>
  <c r="F86" i="22"/>
  <c r="F146" i="22"/>
  <c r="F22" i="22"/>
  <c r="F62" i="22"/>
  <c r="F9" i="22"/>
  <c r="F70" i="22"/>
  <c r="F57" i="22"/>
  <c r="F144" i="22"/>
  <c r="F68" i="22"/>
  <c r="F16" i="22"/>
  <c r="F128" i="22"/>
  <c r="F96" i="22"/>
  <c r="F39" i="22"/>
  <c r="F49" i="22"/>
  <c r="F74" i="22"/>
  <c r="F44" i="22"/>
  <c r="F107" i="22"/>
  <c r="F7" i="22"/>
  <c r="F17" i="22"/>
  <c r="F10" i="22"/>
  <c r="F95" i="22"/>
  <c r="F87" i="22"/>
  <c r="F119" i="22"/>
  <c r="F152" i="22"/>
  <c r="F40" i="22"/>
  <c r="F67" i="22"/>
  <c r="F61" i="22"/>
  <c r="F23" i="22"/>
  <c r="F122" i="22"/>
  <c r="F140" i="22"/>
  <c r="F120" i="22"/>
  <c r="F28" i="22"/>
  <c r="F85" i="22"/>
  <c r="F25" i="22"/>
  <c r="F46" i="22"/>
  <c r="F75" i="22"/>
  <c r="F125" i="22"/>
  <c r="F126" i="22"/>
  <c r="F12" i="22"/>
  <c r="F100" i="22"/>
  <c r="F11" i="22"/>
  <c r="F47" i="22"/>
  <c r="F30" i="22"/>
  <c r="F169" i="22"/>
  <c r="F19" i="22"/>
  <c r="F111" i="22"/>
  <c r="F113" i="22"/>
  <c r="F89" i="22"/>
  <c r="F141" i="22"/>
  <c r="F78" i="22"/>
  <c r="F131" i="22"/>
  <c r="F58" i="22"/>
  <c r="F82" i="22"/>
  <c r="F77" i="22"/>
  <c r="F101" i="22"/>
  <c r="F159" i="22"/>
  <c r="F71" i="22"/>
  <c r="F41" i="22"/>
  <c r="F109" i="22"/>
  <c r="F88" i="22"/>
  <c r="F3" i="22"/>
  <c r="F13" i="22"/>
  <c r="F15" i="22"/>
  <c r="F171" i="22"/>
  <c r="F97" i="22"/>
  <c r="F21" i="22"/>
  <c r="F10" i="23"/>
  <c r="F105" i="8"/>
  <c r="F179" i="8"/>
  <c r="F39" i="8"/>
  <c r="F57" i="8"/>
  <c r="F172" i="8"/>
  <c r="F84" i="8"/>
  <c r="F4" i="8"/>
  <c r="F129" i="8"/>
  <c r="F2" i="8"/>
  <c r="F17" i="8"/>
  <c r="F142" i="8"/>
  <c r="F26" i="8"/>
  <c r="F9" i="8"/>
  <c r="F15" i="8"/>
  <c r="F31" i="8"/>
  <c r="F14" i="8"/>
  <c r="F36" i="8"/>
  <c r="F12" i="8"/>
  <c r="F11" i="8"/>
  <c r="F16" i="8"/>
  <c r="F6" i="8"/>
  <c r="F114" i="8"/>
  <c r="F24" i="8"/>
  <c r="F19" i="8"/>
  <c r="F108" i="8"/>
  <c r="F23" i="8"/>
  <c r="F58" i="8"/>
  <c r="F34" i="8"/>
  <c r="F48" i="8"/>
  <c r="F72" i="8"/>
  <c r="F89" i="8"/>
  <c r="F13" i="8"/>
  <c r="F78" i="8"/>
  <c r="F69" i="8"/>
  <c r="F27" i="8"/>
  <c r="F21" i="8"/>
  <c r="F59" i="8"/>
  <c r="F43" i="8"/>
  <c r="F44" i="8"/>
  <c r="F40" i="8"/>
  <c r="F38" i="8"/>
  <c r="F60" i="8"/>
  <c r="F88" i="8"/>
  <c r="F51" i="8"/>
  <c r="F41" i="8"/>
  <c r="F35" i="8"/>
  <c r="F30" i="8"/>
  <c r="F49" i="8"/>
  <c r="F70" i="8"/>
  <c r="F63" i="8"/>
  <c r="F82" i="8"/>
  <c r="F135" i="8"/>
  <c r="F61" i="8"/>
  <c r="F18" i="8"/>
  <c r="F83" i="8"/>
  <c r="F37" i="8"/>
  <c r="F7" i="8"/>
  <c r="F42" i="8"/>
  <c r="F53" i="8"/>
  <c r="F71" i="8"/>
  <c r="F95" i="8"/>
  <c r="F73" i="8"/>
  <c r="F45" i="8"/>
  <c r="F115" i="8"/>
  <c r="F74" i="8"/>
  <c r="F148" i="8"/>
  <c r="F149" i="8"/>
  <c r="F79" i="8"/>
  <c r="F143" i="8"/>
  <c r="F96" i="8"/>
  <c r="F33" i="8"/>
  <c r="F64" i="8"/>
  <c r="F100" i="8"/>
  <c r="F125" i="8"/>
  <c r="F92" i="8"/>
  <c r="F113" i="8"/>
  <c r="F50" i="8"/>
  <c r="F91" i="8"/>
  <c r="F154" i="8"/>
  <c r="F54" i="8"/>
  <c r="F52" i="8"/>
  <c r="F90" i="8"/>
  <c r="F136" i="8"/>
  <c r="F137" i="8"/>
  <c r="F121" i="8"/>
  <c r="F122" i="8"/>
  <c r="F28" i="8"/>
  <c r="F25" i="8"/>
  <c r="F76" i="8"/>
  <c r="F68" i="8"/>
  <c r="F168" i="8"/>
  <c r="F10" i="8"/>
  <c r="F139" i="8"/>
  <c r="F123" i="8"/>
  <c r="F22" i="8"/>
  <c r="F65" i="8"/>
  <c r="F130" i="8"/>
  <c r="F32" i="8"/>
  <c r="F55" i="8"/>
  <c r="F176" i="8"/>
  <c r="F146" i="8"/>
  <c r="F162" i="8"/>
  <c r="F116" i="8"/>
  <c r="F8" i="8"/>
  <c r="F81" i="8"/>
  <c r="F111" i="8"/>
  <c r="F87" i="8"/>
  <c r="F97" i="8"/>
  <c r="F107" i="8"/>
  <c r="F132" i="8"/>
  <c r="F46" i="8"/>
  <c r="E117" i="19"/>
  <c r="E182" i="19"/>
  <c r="E56" i="19"/>
  <c r="E65" i="19"/>
  <c r="E171" i="19"/>
  <c r="E72" i="19"/>
  <c r="E90" i="19"/>
  <c r="E84" i="19"/>
  <c r="E69" i="19"/>
  <c r="E129" i="19"/>
  <c r="E131" i="19"/>
  <c r="E78" i="19"/>
  <c r="E93" i="19"/>
  <c r="E64" i="19"/>
  <c r="E122" i="19"/>
  <c r="E132" i="19"/>
  <c r="E42" i="19"/>
  <c r="E144" i="19"/>
  <c r="E126" i="19"/>
  <c r="E174" i="19"/>
  <c r="E62" i="19"/>
  <c r="E164" i="19"/>
  <c r="E159" i="19"/>
  <c r="E88" i="19"/>
  <c r="E125" i="19"/>
  <c r="E45" i="19"/>
  <c r="E19" i="19"/>
  <c r="E57" i="19"/>
  <c r="E32" i="19"/>
  <c r="E13" i="19"/>
  <c r="E104" i="19"/>
  <c r="E47" i="19"/>
  <c r="E41" i="19"/>
  <c r="E14" i="19"/>
  <c r="E128" i="19"/>
  <c r="E4" i="19"/>
  <c r="E105" i="19"/>
  <c r="E123" i="19"/>
  <c r="E163" i="19"/>
  <c r="E16" i="19"/>
  <c r="E48" i="19"/>
  <c r="E40" i="19"/>
  <c r="E27" i="19"/>
  <c r="E157" i="19"/>
  <c r="E54" i="19"/>
  <c r="E142" i="19"/>
  <c r="E112" i="19"/>
  <c r="E66" i="19"/>
  <c r="E44" i="19"/>
  <c r="E50" i="19"/>
  <c r="E38" i="19"/>
  <c r="E97" i="19"/>
  <c r="E67" i="19"/>
  <c r="E31" i="19"/>
  <c r="E26" i="19"/>
  <c r="E28" i="19"/>
  <c r="E51" i="19"/>
  <c r="E108" i="19"/>
  <c r="E20" i="19"/>
  <c r="E15" i="19"/>
  <c r="E12" i="19"/>
  <c r="E25" i="19"/>
  <c r="E30" i="19"/>
  <c r="E140" i="19"/>
  <c r="E35" i="19"/>
  <c r="E177" i="19"/>
  <c r="E52" i="19"/>
  <c r="E77" i="19"/>
  <c r="E135" i="19"/>
  <c r="E89" i="19"/>
  <c r="E121" i="19"/>
  <c r="E79" i="19"/>
  <c r="E80" i="19"/>
  <c r="E55" i="19"/>
  <c r="E75" i="19"/>
  <c r="E58" i="19"/>
  <c r="E34" i="19"/>
  <c r="E8" i="19"/>
  <c r="E94" i="19"/>
  <c r="E33" i="19"/>
  <c r="E22" i="19"/>
  <c r="E11" i="19"/>
  <c r="E23" i="19"/>
  <c r="E39" i="19"/>
  <c r="E2" i="19"/>
  <c r="E160" i="19"/>
  <c r="E60" i="19"/>
  <c r="E87" i="19"/>
  <c r="E68" i="19"/>
  <c r="E91" i="19"/>
  <c r="E134" i="19"/>
  <c r="E63" i="19"/>
  <c r="E107" i="19"/>
  <c r="E103" i="19"/>
  <c r="E53" i="19"/>
  <c r="E6" i="19"/>
  <c r="E17" i="19"/>
  <c r="E59" i="19"/>
  <c r="E86" i="19"/>
  <c r="E37" i="19"/>
  <c r="E96" i="19"/>
  <c r="E3" i="19"/>
  <c r="E49" i="19"/>
  <c r="E119" i="19"/>
  <c r="E21" i="19"/>
  <c r="E18" i="19"/>
  <c r="E5" i="19"/>
  <c r="E7" i="19"/>
  <c r="E139" i="19"/>
  <c r="E29" i="19"/>
  <c r="E43" i="19"/>
  <c r="D182" i="20"/>
  <c r="D70" i="20"/>
  <c r="D166" i="20"/>
  <c r="D129" i="20"/>
  <c r="D69" i="20"/>
  <c r="D81" i="20"/>
  <c r="D91" i="20"/>
  <c r="D101" i="20"/>
  <c r="D39" i="20"/>
  <c r="D171" i="20"/>
  <c r="D160" i="20"/>
  <c r="D46" i="20"/>
  <c r="D207" i="20"/>
  <c r="D72" i="20"/>
  <c r="D208" i="20"/>
  <c r="D57" i="20"/>
  <c r="D210" i="20"/>
  <c r="D205" i="20"/>
  <c r="D153" i="20"/>
  <c r="D201" i="20"/>
  <c r="D204" i="20"/>
  <c r="D194" i="20"/>
  <c r="D195" i="20"/>
  <c r="D83" i="20"/>
  <c r="D115" i="20"/>
  <c r="D150" i="20"/>
  <c r="D122" i="20"/>
  <c r="D186" i="20"/>
  <c r="D77" i="20"/>
  <c r="D32" i="20"/>
  <c r="D148" i="20"/>
  <c r="D27" i="20"/>
  <c r="D79" i="20"/>
  <c r="D71" i="20"/>
  <c r="D189" i="20"/>
  <c r="D28" i="20"/>
  <c r="D47" i="20"/>
  <c r="D93" i="20"/>
  <c r="D20" i="20"/>
  <c r="D2" i="20"/>
  <c r="D9" i="20"/>
  <c r="D36" i="20"/>
  <c r="D51" i="20"/>
  <c r="D184" i="20"/>
  <c r="D84" i="20"/>
  <c r="D86" i="20"/>
  <c r="D62" i="20"/>
  <c r="D116" i="20"/>
  <c r="D176" i="20"/>
  <c r="D23" i="20"/>
  <c r="D97" i="20"/>
  <c r="D61" i="20"/>
  <c r="D162" i="20"/>
  <c r="D214" i="20"/>
  <c r="D196" i="20"/>
  <c r="D135" i="20"/>
  <c r="D197" i="20"/>
  <c r="D42" i="20"/>
  <c r="D89" i="20"/>
  <c r="D88" i="20"/>
  <c r="D110" i="20"/>
  <c r="D98" i="20"/>
  <c r="D78" i="20"/>
  <c r="D18" i="20"/>
  <c r="D190" i="20"/>
  <c r="D40" i="20"/>
  <c r="D43" i="20"/>
  <c r="D59" i="20"/>
  <c r="D41" i="20"/>
  <c r="D45" i="20"/>
  <c r="D53" i="20"/>
  <c r="D68" i="20"/>
  <c r="D35" i="20"/>
  <c r="D17" i="20"/>
  <c r="D33" i="20"/>
  <c r="D37" i="20"/>
  <c r="D19" i="20"/>
  <c r="D5" i="20"/>
  <c r="D206" i="20"/>
  <c r="D58" i="20"/>
  <c r="D120" i="20"/>
  <c r="D138" i="20"/>
  <c r="D209" i="20"/>
  <c r="D163" i="20"/>
  <c r="D141" i="20"/>
  <c r="D128" i="20"/>
  <c r="D56" i="20"/>
  <c r="D200" i="20"/>
  <c r="D44" i="20"/>
  <c r="D199" i="20"/>
  <c r="D198" i="20"/>
  <c r="D192" i="20"/>
  <c r="D154" i="20"/>
  <c r="D109" i="20"/>
  <c r="D193" i="20"/>
  <c r="D73" i="20"/>
  <c r="D26" i="20"/>
  <c r="D21" i="20"/>
  <c r="D4" i="20"/>
  <c r="D64" i="20"/>
  <c r="D34" i="20"/>
  <c r="D54" i="20"/>
  <c r="D31" i="20"/>
  <c r="D55" i="20"/>
  <c r="D30" i="20"/>
  <c r="D113" i="20"/>
  <c r="D7" i="20"/>
  <c r="D8" i="20"/>
  <c r="D10" i="20"/>
  <c r="D134" i="20"/>
  <c r="D6" i="20"/>
  <c r="D108" i="20"/>
  <c r="D124" i="20"/>
  <c r="D15" i="20"/>
  <c r="D212" i="20"/>
  <c r="D25" i="20"/>
  <c r="D213" i="20"/>
  <c r="D211" i="20"/>
  <c r="D202" i="20"/>
  <c r="D87" i="20"/>
  <c r="D103" i="20"/>
  <c r="D127" i="20"/>
  <c r="D65" i="20"/>
  <c r="D123" i="20"/>
  <c r="D203" i="20"/>
  <c r="D49" i="20"/>
  <c r="D185" i="20"/>
  <c r="D191" i="20"/>
  <c r="D48" i="20"/>
  <c r="D82" i="20"/>
  <c r="D92" i="20"/>
  <c r="D13" i="20"/>
  <c r="D38" i="20"/>
  <c r="D105" i="20"/>
  <c r="D14" i="20"/>
  <c r="D188" i="20"/>
  <c r="D187" i="20"/>
  <c r="D112" i="20"/>
  <c r="D24" i="20"/>
  <c r="D12" i="20"/>
  <c r="D11" i="20"/>
  <c r="D130" i="20"/>
  <c r="M182" i="20"/>
  <c r="M70" i="20"/>
  <c r="M166" i="20"/>
  <c r="M129" i="20"/>
  <c r="M69" i="20"/>
  <c r="M81" i="20"/>
  <c r="M130" i="20"/>
  <c r="M11" i="20"/>
  <c r="M12" i="20"/>
  <c r="M24" i="20"/>
  <c r="M112" i="20"/>
  <c r="M187" i="20"/>
  <c r="M188" i="20"/>
  <c r="M14" i="20"/>
  <c r="M105" i="20"/>
  <c r="M38" i="20"/>
  <c r="M13" i="20"/>
  <c r="M5" i="20"/>
  <c r="M9" i="20"/>
  <c r="M17" i="20"/>
  <c r="M47" i="20"/>
  <c r="M45" i="20"/>
  <c r="M79" i="20"/>
  <c r="M27" i="20"/>
  <c r="M148" i="20"/>
  <c r="M32" i="20"/>
  <c r="M77" i="20"/>
  <c r="M186" i="20"/>
  <c r="M122" i="20"/>
  <c r="M150" i="20"/>
  <c r="M115" i="20"/>
  <c r="M83" i="20"/>
  <c r="M195" i="20"/>
  <c r="M194" i="20"/>
  <c r="M204" i="20"/>
  <c r="M201" i="20"/>
  <c r="M153" i="20"/>
  <c r="M205" i="20"/>
  <c r="M210" i="20"/>
  <c r="M57" i="20"/>
  <c r="M208" i="20"/>
  <c r="M72" i="20"/>
  <c r="M207" i="20"/>
  <c r="M46" i="20"/>
  <c r="M160" i="20"/>
  <c r="M171" i="20"/>
  <c r="M39" i="20"/>
  <c r="M101" i="20"/>
  <c r="M91" i="20"/>
  <c r="M6" i="20"/>
  <c r="M7" i="20"/>
  <c r="M31" i="20"/>
  <c r="M36" i="20"/>
  <c r="M33" i="20"/>
  <c r="M93" i="20"/>
  <c r="M53" i="20"/>
  <c r="M71" i="20"/>
  <c r="M43" i="20"/>
  <c r="M40" i="20"/>
  <c r="M190" i="20"/>
  <c r="M18" i="20"/>
  <c r="M78" i="20"/>
  <c r="M98" i="20"/>
  <c r="M110" i="20"/>
  <c r="M88" i="20"/>
  <c r="M89" i="20"/>
  <c r="M42" i="20"/>
  <c r="M197" i="20"/>
  <c r="M135" i="20"/>
  <c r="M196" i="20"/>
  <c r="M214" i="20"/>
  <c r="M162" i="20"/>
  <c r="M61" i="20"/>
  <c r="M97" i="20"/>
  <c r="M23" i="20"/>
  <c r="M176" i="20"/>
  <c r="M116" i="20"/>
  <c r="M62" i="20"/>
  <c r="M86" i="20"/>
  <c r="M84" i="20"/>
  <c r="M8" i="20"/>
  <c r="M55" i="20"/>
  <c r="M51" i="20"/>
  <c r="M37" i="20"/>
  <c r="M20" i="20"/>
  <c r="M68" i="20"/>
  <c r="M189" i="20"/>
  <c r="M59" i="20"/>
  <c r="M64" i="20"/>
  <c r="M4" i="20"/>
  <c r="M21" i="20"/>
  <c r="M26" i="20"/>
  <c r="M73" i="20"/>
  <c r="M193" i="20"/>
  <c r="M109" i="20"/>
  <c r="M154" i="20"/>
  <c r="M192" i="20"/>
  <c r="M198" i="20"/>
  <c r="M199" i="20"/>
  <c r="M44" i="20"/>
  <c r="M200" i="20"/>
  <c r="M56" i="20"/>
  <c r="M128" i="20"/>
  <c r="M141" i="20"/>
  <c r="M163" i="20"/>
  <c r="M209" i="20"/>
  <c r="M138" i="20"/>
  <c r="M120" i="20"/>
  <c r="M58" i="20"/>
  <c r="M206" i="20"/>
  <c r="M10" i="20"/>
  <c r="M30" i="20"/>
  <c r="M34" i="20"/>
  <c r="M19" i="20"/>
  <c r="M2" i="20"/>
  <c r="M35" i="20"/>
  <c r="M28" i="20"/>
  <c r="M41" i="20"/>
  <c r="M92" i="20"/>
  <c r="M82" i="20"/>
  <c r="M48" i="20"/>
  <c r="M191" i="20"/>
  <c r="M185" i="20"/>
  <c r="M49" i="20"/>
  <c r="M203" i="20"/>
  <c r="M123" i="20"/>
  <c r="M65" i="20"/>
  <c r="M127" i="20"/>
  <c r="M103" i="20"/>
  <c r="M87" i="20"/>
  <c r="M202" i="20"/>
  <c r="M211" i="20"/>
  <c r="M213" i="20"/>
  <c r="M25" i="20"/>
  <c r="M212" i="20"/>
  <c r="M15" i="20"/>
  <c r="M124" i="20"/>
  <c r="M108" i="20"/>
  <c r="M113" i="20"/>
  <c r="M184" i="20"/>
  <c r="M54" i="20"/>
  <c r="M134" i="20"/>
  <c r="L110" i="17"/>
  <c r="L97" i="17"/>
  <c r="L74" i="17"/>
  <c r="L58" i="17"/>
  <c r="L159" i="17"/>
  <c r="L180" i="17"/>
  <c r="L14" i="17"/>
  <c r="L20" i="17"/>
  <c r="L5" i="17"/>
  <c r="L13" i="17"/>
  <c r="L85" i="17"/>
  <c r="L111" i="17"/>
  <c r="L104" i="17"/>
  <c r="L84" i="17"/>
  <c r="L49" i="17"/>
  <c r="L44" i="17"/>
  <c r="L56" i="17"/>
  <c r="L99" i="17"/>
  <c r="L43" i="17"/>
  <c r="L80" i="17"/>
  <c r="L65" i="17"/>
  <c r="L148" i="17"/>
  <c r="L96" i="17"/>
  <c r="L62" i="17"/>
  <c r="L134" i="17"/>
  <c r="L158" i="17"/>
  <c r="L149" i="17"/>
  <c r="L150" i="17"/>
  <c r="L8" i="17"/>
  <c r="L178" i="17"/>
  <c r="L93" i="17"/>
  <c r="L33" i="17"/>
  <c r="L51" i="17"/>
  <c r="L132" i="17"/>
  <c r="L11" i="17"/>
  <c r="L124" i="17"/>
  <c r="L73" i="17"/>
  <c r="L6" i="17"/>
  <c r="L53" i="17"/>
  <c r="L21" i="17"/>
  <c r="L22" i="17"/>
  <c r="L40" i="17"/>
  <c r="L59" i="17"/>
  <c r="L71" i="17"/>
  <c r="L27" i="17"/>
  <c r="L54" i="17"/>
  <c r="L165" i="17"/>
  <c r="L117" i="17"/>
  <c r="L39" i="17"/>
  <c r="L123" i="17"/>
  <c r="L155" i="17"/>
  <c r="L130" i="17"/>
  <c r="L7" i="17"/>
  <c r="L154" i="17"/>
  <c r="L126" i="17"/>
  <c r="L38" i="17"/>
  <c r="L98" i="17"/>
  <c r="L15" i="17"/>
  <c r="L23" i="17"/>
  <c r="L31" i="17"/>
  <c r="L52" i="17"/>
  <c r="L24" i="17"/>
  <c r="L37" i="17"/>
  <c r="L67" i="17"/>
  <c r="L76" i="17"/>
  <c r="L72" i="17"/>
  <c r="L92" i="17"/>
  <c r="L63" i="17"/>
  <c r="L128" i="17"/>
  <c r="L68" i="17"/>
  <c r="L156" i="17"/>
  <c r="L107" i="17"/>
  <c r="L25" i="17"/>
  <c r="L28" i="17"/>
  <c r="L10" i="17"/>
  <c r="L29" i="17"/>
  <c r="L75" i="17"/>
  <c r="L41" i="17"/>
  <c r="L47" i="17"/>
  <c r="L48" i="17"/>
  <c r="L45" i="17"/>
  <c r="L129" i="17"/>
  <c r="L26" i="17"/>
  <c r="L36" i="17"/>
  <c r="L109" i="17"/>
  <c r="L147" i="17"/>
  <c r="L12" i="17"/>
  <c r="L4" i="17"/>
  <c r="L32" i="17"/>
  <c r="L61" i="17"/>
  <c r="L3" i="17"/>
  <c r="L112" i="17"/>
  <c r="L90" i="17"/>
  <c r="L64" i="17"/>
  <c r="L103" i="17"/>
  <c r="L78" i="17"/>
  <c r="L118" i="17"/>
  <c r="L102" i="17"/>
  <c r="L35" i="17"/>
  <c r="L17" i="17"/>
  <c r="L42" i="17"/>
  <c r="L57" i="17"/>
  <c r="L18" i="17"/>
  <c r="L81" i="17"/>
  <c r="L133" i="17"/>
  <c r="L113" i="17"/>
  <c r="L160" i="17"/>
  <c r="L9" i="17"/>
  <c r="L19" i="17"/>
  <c r="L83" i="17"/>
  <c r="L2" i="17"/>
  <c r="I114" i="16"/>
  <c r="I184" i="16"/>
  <c r="I36" i="16"/>
  <c r="I48" i="16"/>
  <c r="I174" i="16"/>
  <c r="I53" i="16"/>
  <c r="I14" i="16"/>
  <c r="I6" i="16"/>
  <c r="I3" i="16"/>
  <c r="I12" i="16"/>
  <c r="I19" i="16"/>
  <c r="I7" i="16"/>
  <c r="I134" i="16"/>
  <c r="I2" i="16"/>
  <c r="I4" i="16"/>
  <c r="I8" i="16"/>
  <c r="I35" i="16"/>
  <c r="I17" i="16"/>
  <c r="I25" i="16"/>
  <c r="I11" i="16"/>
  <c r="I57" i="16"/>
  <c r="I71" i="16"/>
  <c r="I130" i="16"/>
  <c r="I79" i="16"/>
  <c r="I16" i="16"/>
  <c r="I45" i="16"/>
  <c r="I30" i="16"/>
  <c r="I81" i="16"/>
  <c r="I52" i="16"/>
  <c r="I21" i="16"/>
  <c r="I27" i="16"/>
  <c r="I46" i="16"/>
  <c r="I10" i="16"/>
  <c r="I106" i="16"/>
  <c r="I75" i="16"/>
  <c r="I29" i="16"/>
  <c r="I54" i="16"/>
  <c r="I24" i="16"/>
  <c r="I58" i="16"/>
  <c r="I56" i="16"/>
  <c r="I51" i="16"/>
  <c r="I70" i="16"/>
  <c r="I40" i="16"/>
  <c r="I101" i="16"/>
  <c r="I22" i="16"/>
  <c r="I60" i="16"/>
  <c r="I118" i="16"/>
  <c r="I73" i="16"/>
  <c r="I72" i="16"/>
  <c r="I94" i="16"/>
  <c r="I62" i="16"/>
  <c r="I138" i="16"/>
  <c r="I38" i="16"/>
  <c r="I77" i="16"/>
  <c r="I119" i="16"/>
  <c r="I84" i="16"/>
  <c r="I32" i="16"/>
  <c r="I50" i="16"/>
  <c r="I63" i="16"/>
  <c r="I107" i="16"/>
  <c r="I13" i="16"/>
  <c r="I91" i="16"/>
  <c r="I20" i="16"/>
  <c r="I110" i="16"/>
  <c r="I131" i="16"/>
  <c r="I61" i="16"/>
  <c r="I80" i="16"/>
  <c r="I96" i="16"/>
  <c r="I49" i="16"/>
  <c r="I88" i="16"/>
  <c r="I95" i="16"/>
  <c r="I163" i="16"/>
  <c r="I42" i="16"/>
  <c r="I90" i="16"/>
  <c r="I123" i="16"/>
  <c r="I127" i="16"/>
  <c r="I143" i="16"/>
  <c r="I103" i="16"/>
  <c r="I39" i="16"/>
  <c r="I86" i="16"/>
  <c r="I74" i="16"/>
  <c r="I139" i="16"/>
  <c r="I132" i="16"/>
  <c r="I159" i="16"/>
  <c r="I18" i="16"/>
  <c r="I64" i="16"/>
  <c r="I149" i="16"/>
  <c r="I44" i="16"/>
  <c r="I97" i="16"/>
  <c r="I141" i="16"/>
  <c r="I33" i="16"/>
  <c r="I37" i="16"/>
  <c r="I140" i="16"/>
  <c r="I67" i="16"/>
  <c r="I148" i="16"/>
  <c r="I124" i="16"/>
  <c r="I164" i="16"/>
  <c r="I23" i="16"/>
  <c r="I178" i="16"/>
  <c r="I26" i="16"/>
  <c r="I82" i="16"/>
  <c r="I113" i="16"/>
  <c r="I41" i="16"/>
  <c r="I83" i="16"/>
  <c r="I112" i="16"/>
  <c r="I160" i="16"/>
  <c r="I76" i="16"/>
  <c r="I55" i="16"/>
  <c r="I100" i="16"/>
  <c r="I93" i="16"/>
  <c r="I15" i="16"/>
  <c r="H110" i="21"/>
  <c r="H183" i="21"/>
  <c r="H46" i="21"/>
  <c r="H97" i="21"/>
  <c r="H44" i="21"/>
  <c r="H169" i="21"/>
  <c r="H7" i="21"/>
  <c r="H10" i="21"/>
  <c r="H14" i="21"/>
  <c r="H30" i="21"/>
  <c r="H74" i="21"/>
  <c r="H51" i="21"/>
  <c r="H15" i="21"/>
  <c r="H124" i="21"/>
  <c r="H125" i="21"/>
  <c r="H55" i="21"/>
  <c r="H102" i="21"/>
  <c r="H41" i="21"/>
  <c r="H95" i="21"/>
  <c r="H89" i="21"/>
  <c r="H73" i="21"/>
  <c r="H28" i="21"/>
  <c r="H68" i="21"/>
  <c r="H91" i="21"/>
  <c r="H104" i="21"/>
  <c r="H48" i="21"/>
  <c r="H65" i="21"/>
  <c r="H85" i="21"/>
  <c r="H92" i="21"/>
  <c r="H79" i="21"/>
  <c r="H38" i="21"/>
  <c r="H39" i="21"/>
  <c r="H129" i="21"/>
  <c r="H154" i="21"/>
  <c r="H115" i="21"/>
  <c r="H94" i="21"/>
  <c r="H64" i="21"/>
  <c r="H57" i="21"/>
  <c r="H83" i="21"/>
  <c r="H45" i="21"/>
  <c r="H123" i="21"/>
  <c r="H62" i="21"/>
  <c r="H108" i="21"/>
  <c r="H35" i="21"/>
  <c r="H36" i="21"/>
  <c r="H162" i="21"/>
  <c r="H2" i="21"/>
  <c r="H12" i="21"/>
  <c r="H126" i="21"/>
  <c r="H31" i="21"/>
  <c r="H23" i="21"/>
  <c r="H25" i="21"/>
  <c r="H13" i="21"/>
  <c r="H33" i="21"/>
  <c r="H72" i="21"/>
  <c r="H139" i="21"/>
  <c r="H22" i="21"/>
  <c r="H32" i="21"/>
  <c r="H27" i="21"/>
  <c r="H3" i="21"/>
  <c r="H29" i="21"/>
  <c r="H43" i="21"/>
  <c r="H17" i="21"/>
  <c r="H37" i="21"/>
  <c r="H24" i="21"/>
  <c r="H163" i="21"/>
  <c r="H54" i="21"/>
  <c r="H134" i="21"/>
  <c r="H107" i="21"/>
  <c r="H116" i="21"/>
  <c r="H19" i="21"/>
  <c r="H159" i="21"/>
  <c r="H158" i="21"/>
  <c r="H50" i="21"/>
  <c r="H96" i="21"/>
  <c r="H42" i="21"/>
  <c r="H56" i="21"/>
  <c r="H88" i="21"/>
  <c r="H4" i="21"/>
  <c r="H140" i="21"/>
  <c r="H61" i="21"/>
  <c r="H66" i="21"/>
  <c r="H6" i="21"/>
  <c r="H21" i="21"/>
  <c r="H63" i="21"/>
  <c r="H87" i="21"/>
  <c r="H20" i="21"/>
  <c r="H155" i="21"/>
  <c r="H8" i="21"/>
  <c r="H69" i="21"/>
  <c r="H26" i="21"/>
  <c r="H160" i="21"/>
  <c r="H130" i="21"/>
  <c r="H59" i="21"/>
  <c r="H9" i="21"/>
  <c r="H122" i="21"/>
  <c r="H153" i="21"/>
  <c r="H18" i="21"/>
  <c r="H93" i="21"/>
  <c r="H178" i="21"/>
  <c r="H121" i="21"/>
  <c r="H34" i="21"/>
  <c r="H135" i="21"/>
  <c r="H152" i="21"/>
  <c r="H53" i="21"/>
  <c r="H16" i="21"/>
  <c r="H67" i="21"/>
  <c r="H70" i="21"/>
  <c r="H105" i="21"/>
  <c r="H47" i="21"/>
  <c r="H99" i="21"/>
  <c r="G103" i="22"/>
  <c r="G180" i="22"/>
  <c r="G48" i="22"/>
  <c r="G102" i="22"/>
  <c r="G147" i="22"/>
  <c r="G118" i="22"/>
  <c r="G8" i="22"/>
  <c r="G31" i="22"/>
  <c r="G139" i="22"/>
  <c r="G52" i="22"/>
  <c r="G69" i="22"/>
  <c r="G65" i="22"/>
  <c r="G32" i="22"/>
  <c r="G59" i="22"/>
  <c r="G151" i="22"/>
  <c r="G98" i="22"/>
  <c r="G13" i="22"/>
  <c r="G16" i="22"/>
  <c r="G12" i="22"/>
  <c r="G46" i="22"/>
  <c r="G72" i="22"/>
  <c r="G9" i="22"/>
  <c r="G47" i="22"/>
  <c r="G140" i="22"/>
  <c r="G49" i="22"/>
  <c r="G89" i="22"/>
  <c r="G142" i="22"/>
  <c r="G44" i="22"/>
  <c r="G120" i="22"/>
  <c r="G152" i="22"/>
  <c r="G107" i="22"/>
  <c r="G4" i="22"/>
  <c r="G23" i="22"/>
  <c r="G21" i="22"/>
  <c r="G128" i="22"/>
  <c r="G77" i="22"/>
  <c r="G122" i="22"/>
  <c r="G60" i="22"/>
  <c r="G70" i="22"/>
  <c r="G169" i="22"/>
  <c r="G85" i="22"/>
  <c r="G146" i="22"/>
  <c r="G25" i="22"/>
  <c r="G41" i="22"/>
  <c r="G111" i="22"/>
  <c r="G131" i="22"/>
  <c r="G14" i="22"/>
  <c r="G96" i="22"/>
  <c r="G39" i="22"/>
  <c r="G83" i="22"/>
  <c r="G145" i="22"/>
  <c r="G74" i="22"/>
  <c r="G5" i="22"/>
  <c r="G67" i="22"/>
  <c r="G17" i="22"/>
  <c r="G26" i="22"/>
  <c r="G19" i="22"/>
  <c r="G87" i="22"/>
  <c r="G58" i="22"/>
  <c r="G178" i="22"/>
  <c r="G3" i="22"/>
  <c r="G20" i="22"/>
  <c r="G61" i="22"/>
  <c r="G15" i="22"/>
  <c r="G55" i="22"/>
  <c r="G66" i="22"/>
  <c r="G88" i="22"/>
  <c r="G119" i="22"/>
  <c r="G71" i="22"/>
  <c r="G82" i="22"/>
  <c r="G123" i="22"/>
  <c r="G30" i="22"/>
  <c r="G22" i="22"/>
  <c r="G104" i="22"/>
  <c r="G45" i="22"/>
  <c r="G53" i="22"/>
  <c r="G38" i="22"/>
  <c r="G43" i="22"/>
  <c r="G57" i="22"/>
  <c r="G68" i="22"/>
  <c r="G28" i="22"/>
  <c r="G113" i="22"/>
  <c r="G42" i="22"/>
  <c r="G101" i="22"/>
  <c r="G141" i="22"/>
  <c r="G159" i="22"/>
  <c r="G78" i="22"/>
  <c r="G109" i="22"/>
  <c r="G126" i="22"/>
  <c r="G11" i="22"/>
  <c r="G94" i="22"/>
  <c r="G79" i="22"/>
  <c r="G76" i="22"/>
  <c r="G144" i="22"/>
  <c r="G97" i="22"/>
  <c r="G75" i="22"/>
  <c r="G18" i="22"/>
  <c r="G100" i="22"/>
  <c r="G56" i="22"/>
  <c r="G86" i="22"/>
  <c r="G90" i="22"/>
  <c r="G125" i="22"/>
  <c r="G64" i="22"/>
  <c r="G7" i="22"/>
  <c r="G10" i="22"/>
  <c r="G62" i="22"/>
  <c r="G95" i="22"/>
  <c r="G37" i="22"/>
  <c r="G143" i="22"/>
  <c r="G171" i="22"/>
  <c r="G40" i="22"/>
  <c r="H10" i="23"/>
  <c r="G105" i="8"/>
  <c r="G179" i="8"/>
  <c r="G39" i="8"/>
  <c r="G57" i="8"/>
  <c r="G172" i="8"/>
  <c r="G84" i="8"/>
  <c r="G4" i="8"/>
  <c r="G129" i="8"/>
  <c r="G2" i="8"/>
  <c r="G17" i="8"/>
  <c r="G142" i="8"/>
  <c r="G26" i="8"/>
  <c r="G9" i="8"/>
  <c r="G15" i="8"/>
  <c r="G31" i="8"/>
  <c r="G14" i="8"/>
  <c r="G36" i="8"/>
  <c r="G12" i="8"/>
  <c r="G11" i="8"/>
  <c r="G16" i="8"/>
  <c r="G6" i="8"/>
  <c r="G114" i="8"/>
  <c r="G24" i="8"/>
  <c r="G19" i="8"/>
  <c r="G108" i="8"/>
  <c r="G23" i="8"/>
  <c r="G58" i="8"/>
  <c r="G34" i="8"/>
  <c r="G48" i="8"/>
  <c r="G72" i="8"/>
  <c r="G89" i="8"/>
  <c r="G13" i="8"/>
  <c r="G78" i="8"/>
  <c r="G69" i="8"/>
  <c r="G27" i="8"/>
  <c r="G21" i="8"/>
  <c r="G59" i="8"/>
  <c r="G43" i="8"/>
  <c r="G44" i="8"/>
  <c r="G40" i="8"/>
  <c r="G38" i="8"/>
  <c r="G60" i="8"/>
  <c r="G88" i="8"/>
  <c r="G51" i="8"/>
  <c r="G41" i="8"/>
  <c r="G35" i="8"/>
  <c r="G30" i="8"/>
  <c r="G49" i="8"/>
  <c r="G70" i="8"/>
  <c r="G63" i="8"/>
  <c r="G82" i="8"/>
  <c r="G135" i="8"/>
  <c r="G61" i="8"/>
  <c r="G18" i="8"/>
  <c r="G83" i="8"/>
  <c r="G37" i="8"/>
  <c r="G7" i="8"/>
  <c r="G42" i="8"/>
  <c r="G53" i="8"/>
  <c r="G71" i="8"/>
  <c r="G95" i="8"/>
  <c r="G73" i="8"/>
  <c r="G45" i="8"/>
  <c r="G115" i="8"/>
  <c r="G74" i="8"/>
  <c r="G148" i="8"/>
  <c r="G149" i="8"/>
  <c r="G79" i="8"/>
  <c r="G143" i="8"/>
  <c r="G96" i="8"/>
  <c r="G33" i="8"/>
  <c r="G64" i="8"/>
  <c r="G100" i="8"/>
  <c r="G125" i="8"/>
  <c r="G92" i="8"/>
  <c r="G113" i="8"/>
  <c r="G50" i="8"/>
  <c r="G91" i="8"/>
  <c r="G154" i="8"/>
  <c r="G54" i="8"/>
  <c r="G52" i="8"/>
  <c r="G90" i="8"/>
  <c r="G136" i="8"/>
  <c r="G137" i="8"/>
  <c r="G121" i="8"/>
  <c r="G122" i="8"/>
  <c r="G28" i="8"/>
  <c r="G25" i="8"/>
  <c r="G76" i="8"/>
  <c r="G68" i="8"/>
  <c r="G168" i="8"/>
  <c r="G10" i="8"/>
  <c r="G139" i="8"/>
  <c r="G123" i="8"/>
  <c r="G22" i="8"/>
  <c r="G65" i="8"/>
  <c r="G130" i="8"/>
  <c r="G46" i="8"/>
  <c r="G55" i="8"/>
  <c r="G81" i="8"/>
  <c r="G32" i="8"/>
  <c r="G8" i="8"/>
  <c r="G176" i="8"/>
  <c r="G111" i="8"/>
  <c r="G146" i="8"/>
  <c r="G162" i="8"/>
  <c r="G116" i="8"/>
  <c r="G87" i="8"/>
  <c r="G97" i="8"/>
  <c r="G107" i="8"/>
  <c r="G132" i="8"/>
  <c r="F117" i="19"/>
  <c r="F182" i="19"/>
  <c r="F56" i="19"/>
  <c r="F65" i="19"/>
  <c r="F171" i="19"/>
  <c r="F72" i="19"/>
  <c r="F90" i="19"/>
  <c r="F84" i="19"/>
  <c r="F69" i="19"/>
  <c r="F139" i="19"/>
  <c r="F35" i="19"/>
  <c r="F129" i="19"/>
  <c r="F131" i="19"/>
  <c r="F78" i="19"/>
  <c r="F122" i="19"/>
  <c r="F132" i="19"/>
  <c r="F42" i="19"/>
  <c r="F144" i="19"/>
  <c r="F126" i="19"/>
  <c r="F174" i="19"/>
  <c r="F62" i="19"/>
  <c r="F164" i="19"/>
  <c r="F159" i="19"/>
  <c r="F88" i="19"/>
  <c r="F125" i="19"/>
  <c r="F45" i="19"/>
  <c r="F19" i="19"/>
  <c r="F57" i="19"/>
  <c r="F32" i="19"/>
  <c r="F13" i="19"/>
  <c r="F104" i="19"/>
  <c r="F47" i="19"/>
  <c r="F41" i="19"/>
  <c r="F14" i="19"/>
  <c r="F128" i="19"/>
  <c r="F4" i="19"/>
  <c r="F105" i="19"/>
  <c r="F123" i="19"/>
  <c r="F163" i="19"/>
  <c r="F16" i="19"/>
  <c r="F48" i="19"/>
  <c r="F40" i="19"/>
  <c r="F27" i="19"/>
  <c r="F157" i="19"/>
  <c r="F54" i="19"/>
  <c r="F142" i="19"/>
  <c r="F112" i="19"/>
  <c r="F66" i="19"/>
  <c r="F44" i="19"/>
  <c r="F50" i="19"/>
  <c r="F38" i="19"/>
  <c r="F97" i="19"/>
  <c r="F67" i="19"/>
  <c r="F31" i="19"/>
  <c r="F26" i="19"/>
  <c r="F28" i="19"/>
  <c r="F51" i="19"/>
  <c r="F108" i="19"/>
  <c r="F20" i="19"/>
  <c r="F15" i="19"/>
  <c r="F12" i="19"/>
  <c r="F25" i="19"/>
  <c r="F30" i="19"/>
  <c r="F140" i="19"/>
  <c r="F177" i="19"/>
  <c r="F52" i="19"/>
  <c r="F77" i="19"/>
  <c r="F135" i="19"/>
  <c r="F89" i="19"/>
  <c r="F121" i="19"/>
  <c r="F79" i="19"/>
  <c r="F80" i="19"/>
  <c r="F55" i="19"/>
  <c r="F75" i="19"/>
  <c r="F58" i="19"/>
  <c r="F34" i="19"/>
  <c r="F8" i="19"/>
  <c r="F94" i="19"/>
  <c r="F33" i="19"/>
  <c r="F22" i="19"/>
  <c r="F11" i="19"/>
  <c r="F23" i="19"/>
  <c r="F39" i="19"/>
  <c r="F2" i="19"/>
  <c r="F43" i="19"/>
  <c r="F29" i="19"/>
  <c r="F93" i="19"/>
  <c r="F64" i="19"/>
  <c r="F134" i="19"/>
  <c r="F86" i="19"/>
  <c r="F18" i="19"/>
  <c r="F103" i="19"/>
  <c r="F3" i="19"/>
  <c r="F68" i="19"/>
  <c r="F17" i="19"/>
  <c r="F119" i="19"/>
  <c r="F63" i="19"/>
  <c r="F37" i="19"/>
  <c r="F5" i="19"/>
  <c r="F60" i="19"/>
  <c r="F53" i="19"/>
  <c r="F91" i="19"/>
  <c r="F59" i="19"/>
  <c r="F21" i="19"/>
  <c r="F107" i="19"/>
  <c r="F96" i="19"/>
  <c r="F7" i="19"/>
  <c r="F160" i="19"/>
  <c r="F87" i="19"/>
  <c r="F6" i="19"/>
  <c r="F49" i="19"/>
  <c r="E129" i="20"/>
  <c r="E69" i="20"/>
  <c r="E182" i="20"/>
  <c r="E70" i="20"/>
  <c r="E166" i="20"/>
  <c r="E81" i="20"/>
  <c r="E84" i="20"/>
  <c r="E86" i="20"/>
  <c r="E62" i="20"/>
  <c r="E116" i="20"/>
  <c r="E176" i="20"/>
  <c r="E23" i="20"/>
  <c r="E97" i="20"/>
  <c r="E61" i="20"/>
  <c r="E162" i="20"/>
  <c r="E214" i="20"/>
  <c r="E196" i="20"/>
  <c r="E135" i="20"/>
  <c r="E197" i="20"/>
  <c r="E42" i="20"/>
  <c r="E89" i="20"/>
  <c r="E88" i="20"/>
  <c r="E110" i="20"/>
  <c r="E98" i="20"/>
  <c r="E78" i="20"/>
  <c r="E18" i="20"/>
  <c r="E190" i="20"/>
  <c r="E40" i="20"/>
  <c r="E43" i="20"/>
  <c r="E59" i="20"/>
  <c r="E41" i="20"/>
  <c r="E45" i="20"/>
  <c r="E53" i="20"/>
  <c r="E68" i="20"/>
  <c r="E35" i="20"/>
  <c r="E17" i="20"/>
  <c r="E33" i="20"/>
  <c r="E37" i="20"/>
  <c r="E19" i="20"/>
  <c r="E5" i="20"/>
  <c r="E206" i="20"/>
  <c r="E58" i="20"/>
  <c r="E120" i="20"/>
  <c r="E138" i="20"/>
  <c r="E209" i="20"/>
  <c r="E163" i="20"/>
  <c r="E141" i="20"/>
  <c r="E128" i="20"/>
  <c r="E56" i="20"/>
  <c r="E200" i="20"/>
  <c r="E44" i="20"/>
  <c r="E199" i="20"/>
  <c r="E198" i="20"/>
  <c r="E192" i="20"/>
  <c r="E154" i="20"/>
  <c r="E109" i="20"/>
  <c r="E193" i="20"/>
  <c r="E73" i="20"/>
  <c r="E26" i="20"/>
  <c r="E21" i="20"/>
  <c r="E4" i="20"/>
  <c r="E64" i="20"/>
  <c r="E34" i="20"/>
  <c r="E54" i="20"/>
  <c r="E31" i="20"/>
  <c r="E55" i="20"/>
  <c r="E30" i="20"/>
  <c r="E113" i="20"/>
  <c r="E7" i="20"/>
  <c r="E8" i="20"/>
  <c r="E10" i="20"/>
  <c r="E134" i="20"/>
  <c r="E6" i="20"/>
  <c r="E108" i="20"/>
  <c r="E124" i="20"/>
  <c r="E15" i="20"/>
  <c r="E212" i="20"/>
  <c r="E25" i="20"/>
  <c r="E213" i="20"/>
  <c r="E211" i="20"/>
  <c r="E202" i="20"/>
  <c r="E87" i="20"/>
  <c r="E103" i="20"/>
  <c r="E127" i="20"/>
  <c r="E65" i="20"/>
  <c r="E123" i="20"/>
  <c r="E203" i="20"/>
  <c r="E49" i="20"/>
  <c r="E185" i="20"/>
  <c r="E191" i="20"/>
  <c r="E48" i="20"/>
  <c r="E194" i="20"/>
  <c r="E32" i="20"/>
  <c r="E79" i="20"/>
  <c r="E47" i="20"/>
  <c r="E9" i="20"/>
  <c r="E46" i="20"/>
  <c r="E115" i="20"/>
  <c r="E13" i="20"/>
  <c r="E188" i="20"/>
  <c r="E12" i="20"/>
  <c r="E39" i="20"/>
  <c r="E201" i="20"/>
  <c r="E186" i="20"/>
  <c r="E27" i="20"/>
  <c r="E28" i="20"/>
  <c r="E2" i="20"/>
  <c r="E184" i="20"/>
  <c r="E57" i="20"/>
  <c r="E195" i="20"/>
  <c r="E92" i="20"/>
  <c r="E14" i="20"/>
  <c r="E24" i="20"/>
  <c r="E91" i="20"/>
  <c r="E207" i="20"/>
  <c r="E205" i="20"/>
  <c r="E150" i="20"/>
  <c r="E148" i="20"/>
  <c r="E189" i="20"/>
  <c r="E20" i="20"/>
  <c r="E51" i="20"/>
  <c r="E171" i="20"/>
  <c r="E208" i="20"/>
  <c r="E204" i="20"/>
  <c r="E77" i="20"/>
  <c r="E82" i="20"/>
  <c r="E105" i="20"/>
  <c r="E112" i="20"/>
  <c r="E130" i="20"/>
  <c r="E101" i="20"/>
  <c r="E72" i="20"/>
  <c r="E153" i="20"/>
  <c r="E122" i="20"/>
  <c r="E38" i="20"/>
  <c r="E187" i="20"/>
  <c r="E11" i="20"/>
  <c r="E83" i="20"/>
  <c r="E93" i="20"/>
  <c r="E160" i="20"/>
  <c r="E36" i="20"/>
  <c r="E210" i="20"/>
  <c r="E71" i="20"/>
  <c r="D110" i="17"/>
  <c r="D180" i="17"/>
  <c r="D58" i="17"/>
  <c r="D74" i="17"/>
  <c r="D159" i="17"/>
  <c r="D97" i="17"/>
  <c r="D102" i="17"/>
  <c r="D107" i="17"/>
  <c r="D118" i="17"/>
  <c r="D156" i="17"/>
  <c r="D93" i="17"/>
  <c r="D8" i="17"/>
  <c r="D18" i="17"/>
  <c r="D26" i="17"/>
  <c r="D2" i="17"/>
  <c r="D129" i="17"/>
  <c r="D19" i="17"/>
  <c r="D45" i="17"/>
  <c r="D48" i="17"/>
  <c r="D133" i="17"/>
  <c r="D47" i="17"/>
  <c r="D81" i="17"/>
  <c r="D57" i="17"/>
  <c r="D42" i="17"/>
  <c r="D147" i="17"/>
  <c r="D67" i="17"/>
  <c r="D35" i="17"/>
  <c r="D75" i="17"/>
  <c r="D31" i="17"/>
  <c r="D32" i="17"/>
  <c r="D25" i="17"/>
  <c r="D9" i="17"/>
  <c r="D4" i="17"/>
  <c r="D29" i="17"/>
  <c r="D14" i="17"/>
  <c r="D5" i="17"/>
  <c r="D160" i="17"/>
  <c r="D78" i="17"/>
  <c r="D98" i="17"/>
  <c r="D178" i="17"/>
  <c r="D126" i="17"/>
  <c r="D38" i="17"/>
  <c r="D150" i="17"/>
  <c r="D149" i="17"/>
  <c r="D158" i="17"/>
  <c r="D134" i="17"/>
  <c r="D62" i="17"/>
  <c r="D96" i="17"/>
  <c r="D148" i="17"/>
  <c r="D65" i="17"/>
  <c r="D80" i="17"/>
  <c r="D43" i="17"/>
  <c r="D83" i="17"/>
  <c r="D154" i="17"/>
  <c r="D165" i="17"/>
  <c r="D27" i="17"/>
  <c r="D59" i="17"/>
  <c r="D84" i="17"/>
  <c r="D13" i="17"/>
  <c r="D15" i="17"/>
  <c r="D103" i="17"/>
  <c r="D90" i="17"/>
  <c r="D112" i="17"/>
  <c r="D99" i="17"/>
  <c r="D40" i="17"/>
  <c r="D6" i="17"/>
  <c r="D24" i="17"/>
  <c r="D68" i="17"/>
  <c r="D130" i="17"/>
  <c r="D117" i="17"/>
  <c r="D56" i="17"/>
  <c r="D22" i="17"/>
  <c r="D111" i="17"/>
  <c r="D85" i="17"/>
  <c r="D33" i="17"/>
  <c r="D10" i="17"/>
  <c r="D128" i="17"/>
  <c r="D76" i="17"/>
  <c r="D17" i="17"/>
  <c r="D44" i="17"/>
  <c r="D21" i="17"/>
  <c r="D113" i="17"/>
  <c r="D39" i="17"/>
  <c r="D54" i="17"/>
  <c r="D41" i="17"/>
  <c r="D104" i="17"/>
  <c r="D51" i="17"/>
  <c r="D132" i="17"/>
  <c r="D109" i="17"/>
  <c r="D64" i="17"/>
  <c r="D3" i="17"/>
  <c r="D52" i="17"/>
  <c r="D49" i="17"/>
  <c r="D53" i="17"/>
  <c r="D124" i="17"/>
  <c r="D12" i="17"/>
  <c r="D7" i="17"/>
  <c r="D155" i="17"/>
  <c r="D123" i="17"/>
  <c r="D61" i="17"/>
  <c r="D73" i="17"/>
  <c r="D37" i="17"/>
  <c r="D20" i="17"/>
  <c r="D11" i="17"/>
  <c r="D63" i="17"/>
  <c r="D71" i="17"/>
  <c r="D92" i="17"/>
  <c r="D28" i="17"/>
  <c r="D23" i="17"/>
  <c r="D36" i="17"/>
  <c r="D72" i="17"/>
  <c r="M110" i="17"/>
  <c r="M180" i="17"/>
  <c r="M58" i="17"/>
  <c r="M74" i="17"/>
  <c r="M159" i="17"/>
  <c r="M97" i="17"/>
  <c r="M132" i="17"/>
  <c r="M33" i="17"/>
  <c r="M13" i="17"/>
  <c r="M20" i="17"/>
  <c r="M12" i="17"/>
  <c r="M29" i="17"/>
  <c r="M37" i="17"/>
  <c r="M28" i="17"/>
  <c r="M61" i="17"/>
  <c r="M52" i="17"/>
  <c r="M41" i="17"/>
  <c r="M17" i="17"/>
  <c r="M76" i="17"/>
  <c r="M3" i="17"/>
  <c r="M72" i="17"/>
  <c r="M112" i="17"/>
  <c r="M92" i="17"/>
  <c r="M90" i="17"/>
  <c r="M64" i="17"/>
  <c r="M63" i="17"/>
  <c r="M128" i="17"/>
  <c r="M103" i="17"/>
  <c r="M78" i="17"/>
  <c r="M68" i="17"/>
  <c r="M156" i="17"/>
  <c r="M118" i="17"/>
  <c r="M107" i="17"/>
  <c r="M102" i="17"/>
  <c r="M14" i="17"/>
  <c r="M5" i="17"/>
  <c r="M85" i="17"/>
  <c r="M111" i="17"/>
  <c r="M104" i="17"/>
  <c r="M84" i="17"/>
  <c r="M49" i="17"/>
  <c r="M44" i="17"/>
  <c r="M56" i="17"/>
  <c r="M99" i="17"/>
  <c r="M43" i="17"/>
  <c r="M80" i="17"/>
  <c r="M65" i="17"/>
  <c r="M148" i="17"/>
  <c r="M96" i="17"/>
  <c r="M62" i="17"/>
  <c r="M134" i="17"/>
  <c r="M158" i="17"/>
  <c r="M149" i="17"/>
  <c r="M150" i="17"/>
  <c r="M8" i="17"/>
  <c r="M178" i="17"/>
  <c r="M93" i="17"/>
  <c r="M51" i="17"/>
  <c r="M11" i="17"/>
  <c r="M124" i="17"/>
  <c r="M73" i="17"/>
  <c r="M6" i="17"/>
  <c r="M53" i="17"/>
  <c r="M21" i="17"/>
  <c r="M22" i="17"/>
  <c r="M40" i="17"/>
  <c r="M59" i="17"/>
  <c r="M71" i="17"/>
  <c r="M113" i="17"/>
  <c r="M9" i="17"/>
  <c r="M42" i="17"/>
  <c r="M57" i="17"/>
  <c r="M81" i="17"/>
  <c r="M133" i="17"/>
  <c r="M19" i="17"/>
  <c r="M2" i="17"/>
  <c r="M18" i="17"/>
  <c r="M160" i="17"/>
  <c r="M83" i="17"/>
  <c r="M31" i="17"/>
  <c r="M24" i="17"/>
  <c r="M67" i="17"/>
  <c r="M27" i="17"/>
  <c r="M54" i="17"/>
  <c r="M165" i="17"/>
  <c r="M39" i="17"/>
  <c r="M154" i="17"/>
  <c r="M126" i="17"/>
  <c r="M38" i="17"/>
  <c r="M98" i="17"/>
  <c r="M25" i="17"/>
  <c r="M10" i="17"/>
  <c r="M23" i="17"/>
  <c r="M75" i="17"/>
  <c r="M47" i="17"/>
  <c r="M48" i="17"/>
  <c r="M45" i="17"/>
  <c r="M129" i="17"/>
  <c r="M26" i="17"/>
  <c r="M36" i="17"/>
  <c r="M109" i="17"/>
  <c r="M147" i="17"/>
  <c r="M15" i="17"/>
  <c r="M4" i="17"/>
  <c r="M32" i="17"/>
  <c r="M117" i="17"/>
  <c r="M123" i="17"/>
  <c r="M155" i="17"/>
  <c r="M130" i="17"/>
  <c r="M7" i="17"/>
  <c r="M35" i="17"/>
  <c r="I110" i="21"/>
  <c r="I183" i="21"/>
  <c r="I46" i="21"/>
  <c r="I44" i="21"/>
  <c r="I169" i="21"/>
  <c r="I97" i="21"/>
  <c r="I56" i="21"/>
  <c r="I88" i="21"/>
  <c r="I63" i="21"/>
  <c r="I3" i="21"/>
  <c r="I9" i="21"/>
  <c r="I29" i="21"/>
  <c r="I66" i="21"/>
  <c r="I61" i="21"/>
  <c r="I2" i="21"/>
  <c r="I12" i="21"/>
  <c r="I126" i="21"/>
  <c r="I31" i="21"/>
  <c r="I4" i="21"/>
  <c r="I17" i="21"/>
  <c r="I140" i="21"/>
  <c r="I37" i="21"/>
  <c r="I43" i="21"/>
  <c r="I139" i="21"/>
  <c r="I32" i="21"/>
  <c r="I51" i="21"/>
  <c r="I102" i="21"/>
  <c r="I21" i="21"/>
  <c r="I67" i="21"/>
  <c r="I95" i="21"/>
  <c r="I25" i="21"/>
  <c r="I33" i="21"/>
  <c r="I23" i="21"/>
  <c r="I68" i="21"/>
  <c r="I48" i="21"/>
  <c r="I79" i="21"/>
  <c r="I39" i="21"/>
  <c r="I154" i="21"/>
  <c r="I115" i="21"/>
  <c r="I83" i="21"/>
  <c r="I62" i="21"/>
  <c r="I36" i="21"/>
  <c r="I7" i="21"/>
  <c r="I22" i="21"/>
  <c r="I24" i="21"/>
  <c r="I89" i="21"/>
  <c r="I163" i="21"/>
  <c r="I54" i="21"/>
  <c r="I134" i="21"/>
  <c r="I107" i="21"/>
  <c r="I116" i="21"/>
  <c r="I19" i="21"/>
  <c r="I159" i="21"/>
  <c r="I158" i="21"/>
  <c r="I50" i="21"/>
  <c r="I96" i="21"/>
  <c r="I42" i="21"/>
  <c r="I87" i="21"/>
  <c r="I13" i="21"/>
  <c r="I72" i="21"/>
  <c r="I26" i="21"/>
  <c r="I124" i="21"/>
  <c r="I91" i="21"/>
  <c r="I85" i="21"/>
  <c r="I30" i="21"/>
  <c r="I41" i="21"/>
  <c r="I73" i="21"/>
  <c r="I155" i="21"/>
  <c r="I8" i="21"/>
  <c r="I69" i="21"/>
  <c r="I47" i="21"/>
  <c r="I74" i="21"/>
  <c r="I28" i="21"/>
  <c r="I104" i="21"/>
  <c r="I45" i="21"/>
  <c r="I160" i="21"/>
  <c r="I130" i="21"/>
  <c r="I135" i="21"/>
  <c r="I59" i="21"/>
  <c r="I99" i="21"/>
  <c r="I53" i="21"/>
  <c r="I121" i="21"/>
  <c r="I34" i="21"/>
  <c r="I105" i="21"/>
  <c r="I122" i="21"/>
  <c r="I16" i="21"/>
  <c r="I65" i="21"/>
  <c r="I123" i="21"/>
  <c r="I162" i="21"/>
  <c r="I70" i="21"/>
  <c r="I93" i="21"/>
  <c r="I152" i="21"/>
  <c r="I6" i="21"/>
  <c r="I125" i="21"/>
  <c r="I64" i="21"/>
  <c r="I55" i="21"/>
  <c r="I92" i="21"/>
  <c r="I57" i="21"/>
  <c r="I14" i="21"/>
  <c r="I20" i="21"/>
  <c r="I108" i="21"/>
  <c r="I153" i="21"/>
  <c r="I18" i="21"/>
  <c r="I38" i="21"/>
  <c r="I94" i="21"/>
  <c r="I35" i="21"/>
  <c r="I10" i="21"/>
  <c r="I27" i="21"/>
  <c r="I129" i="21"/>
  <c r="I178" i="21"/>
  <c r="I15" i="21"/>
  <c r="H103" i="22"/>
  <c r="H180" i="22"/>
  <c r="H48" i="22"/>
  <c r="H102" i="22"/>
  <c r="H147" i="22"/>
  <c r="H118" i="22"/>
  <c r="H4" i="22"/>
  <c r="H5" i="22"/>
  <c r="H18" i="22"/>
  <c r="H7" i="22"/>
  <c r="H13" i="22"/>
  <c r="H23" i="22"/>
  <c r="H21" i="22"/>
  <c r="H128" i="22"/>
  <c r="H77" i="22"/>
  <c r="H122" i="22"/>
  <c r="H60" i="22"/>
  <c r="H70" i="22"/>
  <c r="H67" i="22"/>
  <c r="H22" i="22"/>
  <c r="H15" i="22"/>
  <c r="H11" i="22"/>
  <c r="H75" i="22"/>
  <c r="H39" i="22"/>
  <c r="H87" i="22"/>
  <c r="H144" i="22"/>
  <c r="H119" i="22"/>
  <c r="H159" i="22"/>
  <c r="H125" i="22"/>
  <c r="H82" i="22"/>
  <c r="H78" i="22"/>
  <c r="H17" i="22"/>
  <c r="H126" i="22"/>
  <c r="H43" i="22"/>
  <c r="H62" i="22"/>
  <c r="H113" i="22"/>
  <c r="H58" i="22"/>
  <c r="H101" i="22"/>
  <c r="H53" i="22"/>
  <c r="H74" i="22"/>
  <c r="H171" i="22"/>
  <c r="H68" i="22"/>
  <c r="H8" i="22"/>
  <c r="H20" i="22"/>
  <c r="H61" i="22"/>
  <c r="H16" i="22"/>
  <c r="H52" i="22"/>
  <c r="H55" i="22"/>
  <c r="H66" i="22"/>
  <c r="H88" i="22"/>
  <c r="H49" i="22"/>
  <c r="H44" i="22"/>
  <c r="H71" i="22"/>
  <c r="H107" i="22"/>
  <c r="H10" i="22"/>
  <c r="H12" i="22"/>
  <c r="H69" i="22"/>
  <c r="H104" i="22"/>
  <c r="H143" i="22"/>
  <c r="H89" i="22"/>
  <c r="H30" i="22"/>
  <c r="H76" i="22"/>
  <c r="H40" i="22"/>
  <c r="H85" i="22"/>
  <c r="H111" i="22"/>
  <c r="H97" i="22"/>
  <c r="H109" i="22"/>
  <c r="H31" i="22"/>
  <c r="H38" i="22"/>
  <c r="H95" i="22"/>
  <c r="H47" i="22"/>
  <c r="H151" i="22"/>
  <c r="H45" i="22"/>
  <c r="H25" i="22"/>
  <c r="H100" i="22"/>
  <c r="H94" i="22"/>
  <c r="H56" i="22"/>
  <c r="H9" i="22"/>
  <c r="H32" i="22"/>
  <c r="H79" i="22"/>
  <c r="H98" i="22"/>
  <c r="H86" i="22"/>
  <c r="H178" i="22"/>
  <c r="H169" i="22"/>
  <c r="H3" i="22"/>
  <c r="H65" i="22"/>
  <c r="H19" i="22"/>
  <c r="H26" i="22"/>
  <c r="H140" i="22"/>
  <c r="H120" i="22"/>
  <c r="H14" i="22"/>
  <c r="H90" i="22"/>
  <c r="H59" i="22"/>
  <c r="H41" i="22"/>
  <c r="H131" i="22"/>
  <c r="H42" i="22"/>
  <c r="H72" i="22"/>
  <c r="H64" i="22"/>
  <c r="H57" i="22"/>
  <c r="H145" i="22"/>
  <c r="H83" i="22"/>
  <c r="H141" i="22"/>
  <c r="H146" i="22"/>
  <c r="H46" i="22"/>
  <c r="H96" i="22"/>
  <c r="H28" i="22"/>
  <c r="H37" i="22"/>
  <c r="H123" i="22"/>
  <c r="H152" i="22"/>
  <c r="H139" i="22"/>
  <c r="H142" i="22"/>
  <c r="H172" i="8"/>
  <c r="H105" i="8"/>
  <c r="H39" i="8"/>
  <c r="H84" i="8"/>
  <c r="H179" i="8"/>
  <c r="H57" i="8"/>
  <c r="H4" i="8"/>
  <c r="H129" i="8"/>
  <c r="H2" i="8"/>
  <c r="H17" i="8"/>
  <c r="H142" i="8"/>
  <c r="H26" i="8"/>
  <c r="H9" i="8"/>
  <c r="H15" i="8"/>
  <c r="H31" i="8"/>
  <c r="H14" i="8"/>
  <c r="H36" i="8"/>
  <c r="H12" i="8"/>
  <c r="H11" i="8"/>
  <c r="H16" i="8"/>
  <c r="H6" i="8"/>
  <c r="H114" i="8"/>
  <c r="H24" i="8"/>
  <c r="H19" i="8"/>
  <c r="H108" i="8"/>
  <c r="H23" i="8"/>
  <c r="H58" i="8"/>
  <c r="H34" i="8"/>
  <c r="H48" i="8"/>
  <c r="H72" i="8"/>
  <c r="H89" i="8"/>
  <c r="H13" i="8"/>
  <c r="H78" i="8"/>
  <c r="H69" i="8"/>
  <c r="H27" i="8"/>
  <c r="H21" i="8"/>
  <c r="H59" i="8"/>
  <c r="H43" i="8"/>
  <c r="H44" i="8"/>
  <c r="H40" i="8"/>
  <c r="H38" i="8"/>
  <c r="H60" i="8"/>
  <c r="H88" i="8"/>
  <c r="H51" i="8"/>
  <c r="H41" i="8"/>
  <c r="H35" i="8"/>
  <c r="H30" i="8"/>
  <c r="H49" i="8"/>
  <c r="H70" i="8"/>
  <c r="H63" i="8"/>
  <c r="H82" i="8"/>
  <c r="H135" i="8"/>
  <c r="H61" i="8"/>
  <c r="H18" i="8"/>
  <c r="H83" i="8"/>
  <c r="H37" i="8"/>
  <c r="H7" i="8"/>
  <c r="H42" i="8"/>
  <c r="H53" i="8"/>
  <c r="H71" i="8"/>
  <c r="H95" i="8"/>
  <c r="H73" i="8"/>
  <c r="H45" i="8"/>
  <c r="H115" i="8"/>
  <c r="H74" i="8"/>
  <c r="H148" i="8"/>
  <c r="H149" i="8"/>
  <c r="H79" i="8"/>
  <c r="H143" i="8"/>
  <c r="H96" i="8"/>
  <c r="H33" i="8"/>
  <c r="H64" i="8"/>
  <c r="H100" i="8"/>
  <c r="H125" i="8"/>
  <c r="H92" i="8"/>
  <c r="H113" i="8"/>
  <c r="H50" i="8"/>
  <c r="H91" i="8"/>
  <c r="H154" i="8"/>
  <c r="H54" i="8"/>
  <c r="H52" i="8"/>
  <c r="H90" i="8"/>
  <c r="H136" i="8"/>
  <c r="H137" i="8"/>
  <c r="H121" i="8"/>
  <c r="H122" i="8"/>
  <c r="H28" i="8"/>
  <c r="H25" i="8"/>
  <c r="H76" i="8"/>
  <c r="H68" i="8"/>
  <c r="H168" i="8"/>
  <c r="H10" i="8"/>
  <c r="H139" i="8"/>
  <c r="H123" i="8"/>
  <c r="H22" i="8"/>
  <c r="H65" i="8"/>
  <c r="H130" i="8"/>
  <c r="H32" i="8"/>
  <c r="H55" i="8"/>
  <c r="H176" i="8"/>
  <c r="H146" i="8"/>
  <c r="H162" i="8"/>
  <c r="H116" i="8"/>
  <c r="H46" i="8"/>
  <c r="H111" i="8"/>
  <c r="H81" i="8"/>
  <c r="H132" i="8"/>
  <c r="H87" i="8"/>
  <c r="H107" i="8"/>
  <c r="H8" i="8"/>
  <c r="H97" i="8"/>
  <c r="G117" i="19"/>
  <c r="G182" i="19"/>
  <c r="G56" i="19"/>
  <c r="G65" i="19"/>
  <c r="G171" i="19"/>
  <c r="G72" i="19"/>
  <c r="G129" i="19"/>
  <c r="G131" i="19"/>
  <c r="G105" i="19"/>
  <c r="G43" i="19"/>
  <c r="G177" i="19"/>
  <c r="G84" i="19"/>
  <c r="G69" i="19"/>
  <c r="G123" i="19"/>
  <c r="G163" i="19"/>
  <c r="G16" i="19"/>
  <c r="G48" i="19"/>
  <c r="G40" i="19"/>
  <c r="G27" i="19"/>
  <c r="G157" i="19"/>
  <c r="G54" i="19"/>
  <c r="G142" i="19"/>
  <c r="G112" i="19"/>
  <c r="G66" i="19"/>
  <c r="G44" i="19"/>
  <c r="G50" i="19"/>
  <c r="G38" i="19"/>
  <c r="G97" i="19"/>
  <c r="G67" i="19"/>
  <c r="G31" i="19"/>
  <c r="G26" i="19"/>
  <c r="G28" i="19"/>
  <c r="G51" i="19"/>
  <c r="G108" i="19"/>
  <c r="G20" i="19"/>
  <c r="G15" i="19"/>
  <c r="G12" i="19"/>
  <c r="G25" i="19"/>
  <c r="G30" i="19"/>
  <c r="G140" i="19"/>
  <c r="G35" i="19"/>
  <c r="G52" i="19"/>
  <c r="G77" i="19"/>
  <c r="G135" i="19"/>
  <c r="G89" i="19"/>
  <c r="G121" i="19"/>
  <c r="G79" i="19"/>
  <c r="G80" i="19"/>
  <c r="G55" i="19"/>
  <c r="G75" i="19"/>
  <c r="G58" i="19"/>
  <c r="G34" i="19"/>
  <c r="G8" i="19"/>
  <c r="G94" i="19"/>
  <c r="G33" i="19"/>
  <c r="G22" i="19"/>
  <c r="G11" i="19"/>
  <c r="G23" i="19"/>
  <c r="G39" i="19"/>
  <c r="G2" i="19"/>
  <c r="G90" i="19"/>
  <c r="G29" i="19"/>
  <c r="G139" i="19"/>
  <c r="G78" i="19"/>
  <c r="G160" i="19"/>
  <c r="G60" i="19"/>
  <c r="G87" i="19"/>
  <c r="G68" i="19"/>
  <c r="G91" i="19"/>
  <c r="G134" i="19"/>
  <c r="G63" i="19"/>
  <c r="G107" i="19"/>
  <c r="G103" i="19"/>
  <c r="G53" i="19"/>
  <c r="G6" i="19"/>
  <c r="G17" i="19"/>
  <c r="G59" i="19"/>
  <c r="G86" i="19"/>
  <c r="G37" i="19"/>
  <c r="G96" i="19"/>
  <c r="G3" i="19"/>
  <c r="G49" i="19"/>
  <c r="G119" i="19"/>
  <c r="G21" i="19"/>
  <c r="G18" i="19"/>
  <c r="G5" i="19"/>
  <c r="G7" i="19"/>
  <c r="G122" i="19"/>
  <c r="G132" i="19"/>
  <c r="G42" i="19"/>
  <c r="G144" i="19"/>
  <c r="G126" i="19"/>
  <c r="G174" i="19"/>
  <c r="G62" i="19"/>
  <c r="G164" i="19"/>
  <c r="G159" i="19"/>
  <c r="G88" i="19"/>
  <c r="G125" i="19"/>
  <c r="G45" i="19"/>
  <c r="G19" i="19"/>
  <c r="G57" i="19"/>
  <c r="G32" i="19"/>
  <c r="G13" i="19"/>
  <c r="G104" i="19"/>
  <c r="G47" i="19"/>
  <c r="G41" i="19"/>
  <c r="G14" i="19"/>
  <c r="G128" i="19"/>
  <c r="G4" i="19"/>
  <c r="G93" i="19"/>
  <c r="G64" i="19"/>
  <c r="F166" i="20"/>
  <c r="F129" i="20"/>
  <c r="F69" i="20"/>
  <c r="F81" i="20"/>
  <c r="F70" i="20"/>
  <c r="F182" i="20"/>
  <c r="F84" i="20"/>
  <c r="F86" i="20"/>
  <c r="F62" i="20"/>
  <c r="F116" i="20"/>
  <c r="F176" i="20"/>
  <c r="F23" i="20"/>
  <c r="F97" i="20"/>
  <c r="F61" i="20"/>
  <c r="F162" i="20"/>
  <c r="F214" i="20"/>
  <c r="F196" i="20"/>
  <c r="F135" i="20"/>
  <c r="F197" i="20"/>
  <c r="F42" i="20"/>
  <c r="F89" i="20"/>
  <c r="F88" i="20"/>
  <c r="F110" i="20"/>
  <c r="F98" i="20"/>
  <c r="F78" i="20"/>
  <c r="F18" i="20"/>
  <c r="F190" i="20"/>
  <c r="F40" i="20"/>
  <c r="F43" i="20"/>
  <c r="F59" i="20"/>
  <c r="F41" i="20"/>
  <c r="F45" i="20"/>
  <c r="F53" i="20"/>
  <c r="F68" i="20"/>
  <c r="F35" i="20"/>
  <c r="F17" i="20"/>
  <c r="F33" i="20"/>
  <c r="F37" i="20"/>
  <c r="F19" i="20"/>
  <c r="F5" i="20"/>
  <c r="F206" i="20"/>
  <c r="F58" i="20"/>
  <c r="F120" i="20"/>
  <c r="F138" i="20"/>
  <c r="F209" i="20"/>
  <c r="F163" i="20"/>
  <c r="F141" i="20"/>
  <c r="F128" i="20"/>
  <c r="F56" i="20"/>
  <c r="F200" i="20"/>
  <c r="F44" i="20"/>
  <c r="F199" i="20"/>
  <c r="F198" i="20"/>
  <c r="F192" i="20"/>
  <c r="F154" i="20"/>
  <c r="F109" i="20"/>
  <c r="F193" i="20"/>
  <c r="F73" i="20"/>
  <c r="F26" i="20"/>
  <c r="F21" i="20"/>
  <c r="F4" i="20"/>
  <c r="F64" i="20"/>
  <c r="F34" i="20"/>
  <c r="F54" i="20"/>
  <c r="F31" i="20"/>
  <c r="F55" i="20"/>
  <c r="F30" i="20"/>
  <c r="F113" i="20"/>
  <c r="F7" i="20"/>
  <c r="F8" i="20"/>
  <c r="F10" i="20"/>
  <c r="F134" i="20"/>
  <c r="F6" i="20"/>
  <c r="F108" i="20"/>
  <c r="F124" i="20"/>
  <c r="F15" i="20"/>
  <c r="F212" i="20"/>
  <c r="F25" i="20"/>
  <c r="F213" i="20"/>
  <c r="F211" i="20"/>
  <c r="F202" i="20"/>
  <c r="F87" i="20"/>
  <c r="F103" i="20"/>
  <c r="F127" i="20"/>
  <c r="F65" i="20"/>
  <c r="F123" i="20"/>
  <c r="F203" i="20"/>
  <c r="F49" i="20"/>
  <c r="F185" i="20"/>
  <c r="F191" i="20"/>
  <c r="F48" i="20"/>
  <c r="F82" i="20"/>
  <c r="F92" i="20"/>
  <c r="F13" i="20"/>
  <c r="F38" i="20"/>
  <c r="F105" i="20"/>
  <c r="F14" i="20"/>
  <c r="F188" i="20"/>
  <c r="F187" i="20"/>
  <c r="F112" i="20"/>
  <c r="F24" i="20"/>
  <c r="F12" i="20"/>
  <c r="F11" i="20"/>
  <c r="F130" i="20"/>
  <c r="F91" i="20"/>
  <c r="F101" i="20"/>
  <c r="F39" i="20"/>
  <c r="F171" i="20"/>
  <c r="F160" i="20"/>
  <c r="F46" i="20"/>
  <c r="F207" i="20"/>
  <c r="F72" i="20"/>
  <c r="F208" i="20"/>
  <c r="F57" i="20"/>
  <c r="F210" i="20"/>
  <c r="F205" i="20"/>
  <c r="F153" i="20"/>
  <c r="F201" i="20"/>
  <c r="F204" i="20"/>
  <c r="F194" i="20"/>
  <c r="F195" i="20"/>
  <c r="F83" i="20"/>
  <c r="F115" i="20"/>
  <c r="F150" i="20"/>
  <c r="F122" i="20"/>
  <c r="F186" i="20"/>
  <c r="F77" i="20"/>
  <c r="F32" i="20"/>
  <c r="F148" i="20"/>
  <c r="F27" i="20"/>
  <c r="F79" i="20"/>
  <c r="F71" i="20"/>
  <c r="F189" i="20"/>
  <c r="F28" i="20"/>
  <c r="F47" i="20"/>
  <c r="F93" i="20"/>
  <c r="F20" i="20"/>
  <c r="F2" i="20"/>
  <c r="F9" i="20"/>
  <c r="F36" i="20"/>
  <c r="F51" i="20"/>
  <c r="F184" i="20"/>
  <c r="E110" i="17"/>
  <c r="E180" i="17"/>
  <c r="E58" i="17"/>
  <c r="E74" i="17"/>
  <c r="E159" i="17"/>
  <c r="E97" i="17"/>
  <c r="E93" i="17"/>
  <c r="E178" i="17"/>
  <c r="E8" i="17"/>
  <c r="E18" i="17"/>
  <c r="E26" i="17"/>
  <c r="E2" i="17"/>
  <c r="E129" i="17"/>
  <c r="E19" i="17"/>
  <c r="E45" i="17"/>
  <c r="E48" i="17"/>
  <c r="E133" i="17"/>
  <c r="E47" i="17"/>
  <c r="E81" i="17"/>
  <c r="E57" i="17"/>
  <c r="E42" i="17"/>
  <c r="E147" i="17"/>
  <c r="E67" i="17"/>
  <c r="E35" i="17"/>
  <c r="E75" i="17"/>
  <c r="E31" i="17"/>
  <c r="E32" i="17"/>
  <c r="E118" i="17"/>
  <c r="E160" i="17"/>
  <c r="E78" i="17"/>
  <c r="E107" i="17"/>
  <c r="E36" i="17"/>
  <c r="E103" i="17"/>
  <c r="E128" i="17"/>
  <c r="E63" i="17"/>
  <c r="E64" i="17"/>
  <c r="E90" i="17"/>
  <c r="E92" i="17"/>
  <c r="E112" i="17"/>
  <c r="E72" i="17"/>
  <c r="E3" i="17"/>
  <c r="E76" i="17"/>
  <c r="E17" i="17"/>
  <c r="E41" i="17"/>
  <c r="E52" i="17"/>
  <c r="E61" i="17"/>
  <c r="E28" i="17"/>
  <c r="E98" i="17"/>
  <c r="E102" i="17"/>
  <c r="E38" i="17"/>
  <c r="E150" i="17"/>
  <c r="E149" i="17"/>
  <c r="E158" i="17"/>
  <c r="E134" i="17"/>
  <c r="E62" i="17"/>
  <c r="E96" i="17"/>
  <c r="E148" i="17"/>
  <c r="E65" i="17"/>
  <c r="E80" i="17"/>
  <c r="E43" i="17"/>
  <c r="E99" i="17"/>
  <c r="E56" i="17"/>
  <c r="E44" i="17"/>
  <c r="E49" i="17"/>
  <c r="E84" i="17"/>
  <c r="E104" i="17"/>
  <c r="E111" i="17"/>
  <c r="E83" i="17"/>
  <c r="E109" i="17"/>
  <c r="E156" i="17"/>
  <c r="E68" i="17"/>
  <c r="E154" i="17"/>
  <c r="E7" i="17"/>
  <c r="E130" i="17"/>
  <c r="E155" i="17"/>
  <c r="E123" i="17"/>
  <c r="E39" i="17"/>
  <c r="E117" i="17"/>
  <c r="E165" i="17"/>
  <c r="E54" i="17"/>
  <c r="E27" i="17"/>
  <c r="E71" i="17"/>
  <c r="E59" i="17"/>
  <c r="E40" i="17"/>
  <c r="E22" i="17"/>
  <c r="E21" i="17"/>
  <c r="E53" i="17"/>
  <c r="E6" i="17"/>
  <c r="E73" i="17"/>
  <c r="E124" i="17"/>
  <c r="E23" i="17"/>
  <c r="E24" i="17"/>
  <c r="E113" i="17"/>
  <c r="E12" i="17"/>
  <c r="E5" i="17"/>
  <c r="E126" i="17"/>
  <c r="E9" i="17"/>
  <c r="E85" i="17"/>
  <c r="E33" i="17"/>
  <c r="E10" i="17"/>
  <c r="E25" i="17"/>
  <c r="E4" i="17"/>
  <c r="E51" i="17"/>
  <c r="E132" i="17"/>
  <c r="E29" i="17"/>
  <c r="E37" i="17"/>
  <c r="E20" i="17"/>
  <c r="E11" i="17"/>
  <c r="E14" i="17"/>
  <c r="E15" i="17"/>
  <c r="E13" i="17"/>
  <c r="L114" i="16"/>
  <c r="L184" i="16"/>
  <c r="L36" i="16"/>
  <c r="L48" i="16"/>
  <c r="L174" i="16"/>
  <c r="L53" i="16"/>
  <c r="L14" i="16"/>
  <c r="L2" i="16"/>
  <c r="L57" i="16"/>
  <c r="L52" i="16"/>
  <c r="L29" i="16"/>
  <c r="L40" i="16"/>
  <c r="L62" i="16"/>
  <c r="L32" i="16"/>
  <c r="L110" i="16"/>
  <c r="L88" i="16"/>
  <c r="L143" i="16"/>
  <c r="L86" i="16"/>
  <c r="L159" i="16"/>
  <c r="L149" i="16"/>
  <c r="L164" i="16"/>
  <c r="L41" i="16"/>
  <c r="L7" i="16"/>
  <c r="L17" i="16"/>
  <c r="L45" i="16"/>
  <c r="L10" i="16"/>
  <c r="L51" i="16"/>
  <c r="L73" i="16"/>
  <c r="L119" i="16"/>
  <c r="L91" i="16"/>
  <c r="L123" i="16"/>
  <c r="L64" i="16"/>
  <c r="L124" i="16"/>
  <c r="L26" i="16"/>
  <c r="L3" i="16"/>
  <c r="L8" i="16"/>
  <c r="L130" i="16"/>
  <c r="L21" i="16"/>
  <c r="L24" i="16"/>
  <c r="L22" i="16"/>
  <c r="L38" i="16"/>
  <c r="L134" i="16"/>
  <c r="L11" i="16"/>
  <c r="L81" i="16"/>
  <c r="L75" i="16"/>
  <c r="L70" i="16"/>
  <c r="L94" i="16"/>
  <c r="L39" i="16"/>
  <c r="L141" i="16"/>
  <c r="L113" i="16"/>
  <c r="L25" i="16"/>
  <c r="L30" i="16"/>
  <c r="L106" i="16"/>
  <c r="L72" i="16"/>
  <c r="L84" i="16"/>
  <c r="L20" i="16"/>
  <c r="L49" i="16"/>
  <c r="L127" i="16"/>
  <c r="L103" i="16"/>
  <c r="L97" i="16"/>
  <c r="L37" i="16"/>
  <c r="L160" i="16"/>
  <c r="L27" i="16"/>
  <c r="L56" i="16"/>
  <c r="L13" i="16"/>
  <c r="L90" i="16"/>
  <c r="L132" i="16"/>
  <c r="L35" i="16"/>
  <c r="L16" i="16"/>
  <c r="L101" i="16"/>
  <c r="L80" i="16"/>
  <c r="L18" i="16"/>
  <c r="L178" i="16"/>
  <c r="L93" i="16"/>
  <c r="L71" i="16"/>
  <c r="L77" i="16"/>
  <c r="L131" i="16"/>
  <c r="L46" i="16"/>
  <c r="L139" i="16"/>
  <c r="L67" i="16"/>
  <c r="L82" i="16"/>
  <c r="L83" i="16"/>
  <c r="L76" i="16"/>
  <c r="L6" i="16"/>
  <c r="L58" i="16"/>
  <c r="L138" i="16"/>
  <c r="L61" i="16"/>
  <c r="L4" i="16"/>
  <c r="L60" i="16"/>
  <c r="L148" i="16"/>
  <c r="L12" i="16"/>
  <c r="L118" i="16"/>
  <c r="L50" i="16"/>
  <c r="L100" i="16"/>
  <c r="L15" i="16"/>
  <c r="L19" i="16"/>
  <c r="L63" i="16"/>
  <c r="L96" i="16"/>
  <c r="L95" i="16"/>
  <c r="L33" i="16"/>
  <c r="L112" i="16"/>
  <c r="L79" i="16"/>
  <c r="L107" i="16"/>
  <c r="L163" i="16"/>
  <c r="L23" i="16"/>
  <c r="L42" i="16"/>
  <c r="L74" i="16"/>
  <c r="L44" i="16"/>
  <c r="L54" i="16"/>
  <c r="L55" i="16"/>
  <c r="L140" i="16"/>
  <c r="I103" i="22"/>
  <c r="I180" i="22"/>
  <c r="I48" i="22"/>
  <c r="I102" i="22"/>
  <c r="I147" i="22"/>
  <c r="I118" i="22"/>
  <c r="I4" i="22"/>
  <c r="I17" i="22"/>
  <c r="I126" i="22"/>
  <c r="I43" i="22"/>
  <c r="I62" i="22"/>
  <c r="I113" i="22"/>
  <c r="I58" i="22"/>
  <c r="I101" i="22"/>
  <c r="I53" i="22"/>
  <c r="I14" i="22"/>
  <c r="I26" i="22"/>
  <c r="I56" i="22"/>
  <c r="I90" i="22"/>
  <c r="I66" i="22"/>
  <c r="I143" i="22"/>
  <c r="I79" i="22"/>
  <c r="I145" i="22"/>
  <c r="I30" i="22"/>
  <c r="I40" i="22"/>
  <c r="I7" i="22"/>
  <c r="I61" i="22"/>
  <c r="I10" i="22"/>
  <c r="I100" i="22"/>
  <c r="I96" i="22"/>
  <c r="I19" i="22"/>
  <c r="I95" i="22"/>
  <c r="I42" i="22"/>
  <c r="I57" i="22"/>
  <c r="I88" i="22"/>
  <c r="I141" i="22"/>
  <c r="I71" i="22"/>
  <c r="I86" i="22"/>
  <c r="I28" i="22"/>
  <c r="I31" i="22"/>
  <c r="I38" i="22"/>
  <c r="I15" i="22"/>
  <c r="I128" i="22"/>
  <c r="I47" i="22"/>
  <c r="I151" i="22"/>
  <c r="I45" i="22"/>
  <c r="I119" i="22"/>
  <c r="I82" i="22"/>
  <c r="I25" i="22"/>
  <c r="I37" i="22"/>
  <c r="I11" i="22"/>
  <c r="I77" i="22"/>
  <c r="I140" i="22"/>
  <c r="I123" i="22"/>
  <c r="I159" i="22"/>
  <c r="I171" i="22"/>
  <c r="I120" i="22"/>
  <c r="I18" i="22"/>
  <c r="I46" i="22"/>
  <c r="I65" i="22"/>
  <c r="I64" i="22"/>
  <c r="I152" i="22"/>
  <c r="I83" i="22"/>
  <c r="I49" i="22"/>
  <c r="I74" i="22"/>
  <c r="I76" i="22"/>
  <c r="I146" i="22"/>
  <c r="I13" i="22"/>
  <c r="I72" i="22"/>
  <c r="I39" i="22"/>
  <c r="I144" i="22"/>
  <c r="I107" i="22"/>
  <c r="I111" i="22"/>
  <c r="I97" i="22"/>
  <c r="I67" i="22"/>
  <c r="I22" i="22"/>
  <c r="I23" i="22"/>
  <c r="I122" i="22"/>
  <c r="I104" i="22"/>
  <c r="I85" i="22"/>
  <c r="I75" i="22"/>
  <c r="I55" i="22"/>
  <c r="I89" i="22"/>
  <c r="I125" i="22"/>
  <c r="I52" i="22"/>
  <c r="I70" i="22"/>
  <c r="I41" i="22"/>
  <c r="I109" i="22"/>
  <c r="I3" i="22"/>
  <c r="I20" i="22"/>
  <c r="I21" i="22"/>
  <c r="I142" i="22"/>
  <c r="I5" i="22"/>
  <c r="I69" i="22"/>
  <c r="I68" i="22"/>
  <c r="I12" i="22"/>
  <c r="I59" i="22"/>
  <c r="I78" i="22"/>
  <c r="I131" i="22"/>
  <c r="I8" i="22"/>
  <c r="I16" i="22"/>
  <c r="I9" i="22"/>
  <c r="I169" i="22"/>
  <c r="I139" i="22"/>
  <c r="I32" i="22"/>
  <c r="I98" i="22"/>
  <c r="I44" i="22"/>
  <c r="I94" i="22"/>
  <c r="I87" i="22"/>
  <c r="I178" i="22"/>
  <c r="I60" i="22"/>
  <c r="J36" i="16"/>
  <c r="J48" i="16"/>
  <c r="J174" i="16"/>
  <c r="J114" i="16"/>
  <c r="J53" i="16"/>
  <c r="J184" i="16"/>
  <c r="J25" i="16"/>
  <c r="J30" i="16"/>
  <c r="J106" i="16"/>
  <c r="J72" i="16"/>
  <c r="J84" i="16"/>
  <c r="J20" i="16"/>
  <c r="J49" i="16"/>
  <c r="J127" i="16"/>
  <c r="J103" i="16"/>
  <c r="J97" i="16"/>
  <c r="J37" i="16"/>
  <c r="J160" i="16"/>
  <c r="J100" i="16"/>
  <c r="J134" i="16"/>
  <c r="J11" i="16"/>
  <c r="J81" i="16"/>
  <c r="J75" i="16"/>
  <c r="J70" i="16"/>
  <c r="J94" i="16"/>
  <c r="J39" i="16"/>
  <c r="J141" i="16"/>
  <c r="J113" i="16"/>
  <c r="J14" i="16"/>
  <c r="J2" i="16"/>
  <c r="J57" i="16"/>
  <c r="J52" i="16"/>
  <c r="J29" i="16"/>
  <c r="J40" i="16"/>
  <c r="J62" i="16"/>
  <c r="J32" i="16"/>
  <c r="J110" i="16"/>
  <c r="J88" i="16"/>
  <c r="J143" i="16"/>
  <c r="J86" i="16"/>
  <c r="J159" i="16"/>
  <c r="J149" i="16"/>
  <c r="J164" i="16"/>
  <c r="J41" i="16"/>
  <c r="J6" i="16"/>
  <c r="J4" i="16"/>
  <c r="J71" i="16"/>
  <c r="J54" i="16"/>
  <c r="J101" i="16"/>
  <c r="J138" i="16"/>
  <c r="J50" i="16"/>
  <c r="J131" i="16"/>
  <c r="J95" i="16"/>
  <c r="J44" i="16"/>
  <c r="J140" i="16"/>
  <c r="J82" i="16"/>
  <c r="J3" i="16"/>
  <c r="J8" i="16"/>
  <c r="J130" i="16"/>
  <c r="J21" i="16"/>
  <c r="J24" i="16"/>
  <c r="J22" i="16"/>
  <c r="J38" i="16"/>
  <c r="J63" i="16"/>
  <c r="J61" i="16"/>
  <c r="J163" i="16"/>
  <c r="J74" i="16"/>
  <c r="J33" i="16"/>
  <c r="J67" i="16"/>
  <c r="J23" i="16"/>
  <c r="J83" i="16"/>
  <c r="J76" i="16"/>
  <c r="J12" i="16"/>
  <c r="J35" i="16"/>
  <c r="J79" i="16"/>
  <c r="J27" i="16"/>
  <c r="J58" i="16"/>
  <c r="J60" i="16"/>
  <c r="J77" i="16"/>
  <c r="J107" i="16"/>
  <c r="J80" i="16"/>
  <c r="J42" i="16"/>
  <c r="J139" i="16"/>
  <c r="J18" i="16"/>
  <c r="J148" i="16"/>
  <c r="J178" i="16"/>
  <c r="J55" i="16"/>
  <c r="J19" i="16"/>
  <c r="J16" i="16"/>
  <c r="J46" i="16"/>
  <c r="J56" i="16"/>
  <c r="J118" i="16"/>
  <c r="J13" i="16"/>
  <c r="J96" i="16"/>
  <c r="J90" i="16"/>
  <c r="J132" i="16"/>
  <c r="J112" i="16"/>
  <c r="J7" i="16"/>
  <c r="J17" i="16"/>
  <c r="J45" i="16"/>
  <c r="J10" i="16"/>
  <c r="J51" i="16"/>
  <c r="J73" i="16"/>
  <c r="J119" i="16"/>
  <c r="J91" i="16"/>
  <c r="J123" i="16"/>
  <c r="J64" i="16"/>
  <c r="J124" i="16"/>
  <c r="J26" i="16"/>
  <c r="J93" i="16"/>
  <c r="J15" i="16"/>
  <c r="J44" i="21"/>
  <c r="J169" i="21"/>
  <c r="J110" i="21"/>
  <c r="J97" i="21"/>
  <c r="J183" i="21"/>
  <c r="J46" i="21"/>
  <c r="J7" i="21"/>
  <c r="J139" i="21"/>
  <c r="J22" i="21"/>
  <c r="J32" i="21"/>
  <c r="J27" i="21"/>
  <c r="J95" i="21"/>
  <c r="J104" i="21"/>
  <c r="J123" i="21"/>
  <c r="J162" i="21"/>
  <c r="J50" i="21"/>
  <c r="J178" i="21"/>
  <c r="J34" i="21"/>
  <c r="J105" i="21"/>
  <c r="J122" i="21"/>
  <c r="J53" i="21"/>
  <c r="J4" i="21"/>
  <c r="J17" i="21"/>
  <c r="J140" i="21"/>
  <c r="J37" i="21"/>
  <c r="J43" i="21"/>
  <c r="J124" i="21"/>
  <c r="J48" i="21"/>
  <c r="J39" i="21"/>
  <c r="J115" i="21"/>
  <c r="J62" i="21"/>
  <c r="J163" i="21"/>
  <c r="J25" i="21"/>
  <c r="J13" i="21"/>
  <c r="J33" i="21"/>
  <c r="J72" i="21"/>
  <c r="J26" i="21"/>
  <c r="J89" i="21"/>
  <c r="J65" i="21"/>
  <c r="J94" i="21"/>
  <c r="J108" i="21"/>
  <c r="J54" i="21"/>
  <c r="J135" i="21"/>
  <c r="J59" i="21"/>
  <c r="J99" i="21"/>
  <c r="J2" i="21"/>
  <c r="J12" i="21"/>
  <c r="J126" i="21"/>
  <c r="J31" i="21"/>
  <c r="J23" i="21"/>
  <c r="J125" i="21"/>
  <c r="J73" i="21"/>
  <c r="J85" i="21"/>
  <c r="J129" i="21"/>
  <c r="J64" i="21"/>
  <c r="J134" i="21"/>
  <c r="J159" i="21"/>
  <c r="J3" i="21"/>
  <c r="J9" i="21"/>
  <c r="J29" i="21"/>
  <c r="J66" i="21"/>
  <c r="J61" i="21"/>
  <c r="J55" i="21"/>
  <c r="J28" i="21"/>
  <c r="J92" i="21"/>
  <c r="J57" i="21"/>
  <c r="J35" i="21"/>
  <c r="J107" i="21"/>
  <c r="J96" i="21"/>
  <c r="J69" i="21"/>
  <c r="J47" i="21"/>
  <c r="J21" i="21"/>
  <c r="J16" i="21"/>
  <c r="J67" i="21"/>
  <c r="J24" i="21"/>
  <c r="J68" i="21"/>
  <c r="J79" i="21"/>
  <c r="J154" i="21"/>
  <c r="J83" i="21"/>
  <c r="J36" i="21"/>
  <c r="J116" i="21"/>
  <c r="J87" i="21"/>
  <c r="J70" i="21"/>
  <c r="J93" i="21"/>
  <c r="J152" i="21"/>
  <c r="J121" i="21"/>
  <c r="J6" i="21"/>
  <c r="J10" i="21"/>
  <c r="J14" i="21"/>
  <c r="J30" i="21"/>
  <c r="J74" i="21"/>
  <c r="J51" i="21"/>
  <c r="J102" i="21"/>
  <c r="J45" i="21"/>
  <c r="J19" i="21"/>
  <c r="J158" i="21"/>
  <c r="J160" i="21"/>
  <c r="J130" i="21"/>
  <c r="J153" i="21"/>
  <c r="J18" i="21"/>
  <c r="J56" i="21"/>
  <c r="J88" i="21"/>
  <c r="J63" i="21"/>
  <c r="J15" i="21"/>
  <c r="J41" i="21"/>
  <c r="J91" i="21"/>
  <c r="J38" i="21"/>
  <c r="J42" i="21"/>
  <c r="J155" i="21"/>
  <c r="J8" i="21"/>
  <c r="J20" i="21"/>
  <c r="J103" i="22"/>
  <c r="J118" i="22"/>
  <c r="J180" i="22"/>
  <c r="J48" i="22"/>
  <c r="J102" i="22"/>
  <c r="J147" i="22"/>
  <c r="J18" i="22"/>
  <c r="J17" i="22"/>
  <c r="J126" i="22"/>
  <c r="J43" i="22"/>
  <c r="J62" i="22"/>
  <c r="J113" i="22"/>
  <c r="J58" i="22"/>
  <c r="J101" i="22"/>
  <c r="J53" i="22"/>
  <c r="J74" i="22"/>
  <c r="J171" i="22"/>
  <c r="J68" i="22"/>
  <c r="J85" i="22"/>
  <c r="J7" i="22"/>
  <c r="J61" i="22"/>
  <c r="J10" i="22"/>
  <c r="J100" i="22"/>
  <c r="J96" i="22"/>
  <c r="J19" i="22"/>
  <c r="J95" i="22"/>
  <c r="J42" i="22"/>
  <c r="J57" i="22"/>
  <c r="J88" i="22"/>
  <c r="J141" i="22"/>
  <c r="J71" i="22"/>
  <c r="J86" i="22"/>
  <c r="J28" i="22"/>
  <c r="J146" i="22"/>
  <c r="J13" i="22"/>
  <c r="J38" i="22"/>
  <c r="J37" i="22"/>
  <c r="J94" i="22"/>
  <c r="J55" i="22"/>
  <c r="J104" i="22"/>
  <c r="J64" i="22"/>
  <c r="J83" i="22"/>
  <c r="J45" i="22"/>
  <c r="J123" i="22"/>
  <c r="J76" i="22"/>
  <c r="J25" i="22"/>
  <c r="J97" i="22"/>
  <c r="J8" i="22"/>
  <c r="J16" i="22"/>
  <c r="J12" i="22"/>
  <c r="J46" i="22"/>
  <c r="J72" i="22"/>
  <c r="J9" i="22"/>
  <c r="J47" i="22"/>
  <c r="J140" i="22"/>
  <c r="J49" i="22"/>
  <c r="J89" i="22"/>
  <c r="J142" i="22"/>
  <c r="J44" i="22"/>
  <c r="J120" i="22"/>
  <c r="J152" i="22"/>
  <c r="J107" i="22"/>
  <c r="J41" i="22"/>
  <c r="J3" i="22"/>
  <c r="J22" i="22"/>
  <c r="J15" i="22"/>
  <c r="J11" i="22"/>
  <c r="J75" i="22"/>
  <c r="J39" i="22"/>
  <c r="J87" i="22"/>
  <c r="J144" i="22"/>
  <c r="J119" i="22"/>
  <c r="J159" i="22"/>
  <c r="J125" i="22"/>
  <c r="J82" i="22"/>
  <c r="J78" i="22"/>
  <c r="J111" i="22"/>
  <c r="J131" i="22"/>
  <c r="J109" i="22"/>
  <c r="J20" i="22"/>
  <c r="J14" i="22"/>
  <c r="J26" i="22"/>
  <c r="J56" i="22"/>
  <c r="J90" i="22"/>
  <c r="J66" i="22"/>
  <c r="J143" i="22"/>
  <c r="J79" i="22"/>
  <c r="J145" i="22"/>
  <c r="J30" i="22"/>
  <c r="J40" i="22"/>
  <c r="J4" i="22"/>
  <c r="J67" i="22"/>
  <c r="J139" i="22"/>
  <c r="J52" i="22"/>
  <c r="J69" i="22"/>
  <c r="J65" i="22"/>
  <c r="J32" i="22"/>
  <c r="J59" i="22"/>
  <c r="J151" i="22"/>
  <c r="J98" i="22"/>
  <c r="J178" i="22"/>
  <c r="J5" i="22"/>
  <c r="J31" i="22"/>
  <c r="J23" i="22"/>
  <c r="J21" i="22"/>
  <c r="J128" i="22"/>
  <c r="J77" i="22"/>
  <c r="J122" i="22"/>
  <c r="J60" i="22"/>
  <c r="J70" i="22"/>
  <c r="J169" i="22"/>
  <c r="J179" i="8"/>
  <c r="J39" i="8"/>
  <c r="J57" i="8"/>
  <c r="J172" i="8"/>
  <c r="J105" i="8"/>
  <c r="J84" i="8"/>
  <c r="J4" i="8"/>
  <c r="J31" i="8"/>
  <c r="J24" i="8"/>
  <c r="J48" i="8"/>
  <c r="J59" i="8"/>
  <c r="J51" i="8"/>
  <c r="J135" i="8"/>
  <c r="J53" i="8"/>
  <c r="J96" i="8"/>
  <c r="J50" i="8"/>
  <c r="J52" i="8"/>
  <c r="J90" i="8"/>
  <c r="J122" i="8"/>
  <c r="J68" i="8"/>
  <c r="J10" i="8"/>
  <c r="J130" i="8"/>
  <c r="J129" i="8"/>
  <c r="J14" i="8"/>
  <c r="J19" i="8"/>
  <c r="J72" i="8"/>
  <c r="J43" i="8"/>
  <c r="J41" i="8"/>
  <c r="J61" i="8"/>
  <c r="J74" i="8"/>
  <c r="J136" i="8"/>
  <c r="J28" i="8"/>
  <c r="J139" i="8"/>
  <c r="J87" i="8"/>
  <c r="J2" i="8"/>
  <c r="J36" i="8"/>
  <c r="J108" i="8"/>
  <c r="J89" i="8"/>
  <c r="J35" i="8"/>
  <c r="J71" i="8"/>
  <c r="J33" i="8"/>
  <c r="J22" i="8"/>
  <c r="J17" i="8"/>
  <c r="J12" i="8"/>
  <c r="J23" i="8"/>
  <c r="J13" i="8"/>
  <c r="J44" i="8"/>
  <c r="J30" i="8"/>
  <c r="J18" i="8"/>
  <c r="J95" i="8"/>
  <c r="J148" i="8"/>
  <c r="J64" i="8"/>
  <c r="J91" i="8"/>
  <c r="J137" i="8"/>
  <c r="J65" i="8"/>
  <c r="J162" i="8"/>
  <c r="J116" i="8"/>
  <c r="J97" i="8"/>
  <c r="J8" i="8"/>
  <c r="J142" i="8"/>
  <c r="J11" i="8"/>
  <c r="J58" i="8"/>
  <c r="J78" i="8"/>
  <c r="J40" i="8"/>
  <c r="J49" i="8"/>
  <c r="J83" i="8"/>
  <c r="J149" i="8"/>
  <c r="J100" i="8"/>
  <c r="J121" i="8"/>
  <c r="J123" i="8"/>
  <c r="J32" i="8"/>
  <c r="J26" i="8"/>
  <c r="J16" i="8"/>
  <c r="J69" i="8"/>
  <c r="J38" i="8"/>
  <c r="J70" i="8"/>
  <c r="J37" i="8"/>
  <c r="J73" i="8"/>
  <c r="J79" i="8"/>
  <c r="J125" i="8"/>
  <c r="J25" i="8"/>
  <c r="J168" i="8"/>
  <c r="J55" i="8"/>
  <c r="J111" i="8"/>
  <c r="J107" i="8"/>
  <c r="J132" i="8"/>
  <c r="J9" i="8"/>
  <c r="J6" i="8"/>
  <c r="J27" i="8"/>
  <c r="J60" i="8"/>
  <c r="J63" i="8"/>
  <c r="J7" i="8"/>
  <c r="J45" i="8"/>
  <c r="J143" i="8"/>
  <c r="J92" i="8"/>
  <c r="J154" i="8"/>
  <c r="J176" i="8"/>
  <c r="J81" i="8"/>
  <c r="J15" i="8"/>
  <c r="J114" i="8"/>
  <c r="J34" i="8"/>
  <c r="J21" i="8"/>
  <c r="J88" i="8"/>
  <c r="J82" i="8"/>
  <c r="J42" i="8"/>
  <c r="J115" i="8"/>
  <c r="J113" i="8"/>
  <c r="J54" i="8"/>
  <c r="J76" i="8"/>
  <c r="J146" i="8"/>
  <c r="J46" i="8"/>
  <c r="J182" i="19"/>
  <c r="J56" i="19"/>
  <c r="J72" i="19"/>
  <c r="J65" i="19"/>
  <c r="J171" i="19"/>
  <c r="J117" i="19"/>
  <c r="J43" i="19"/>
  <c r="J64" i="19"/>
  <c r="J29" i="19"/>
  <c r="J60" i="19"/>
  <c r="J139" i="19"/>
  <c r="J35" i="19"/>
  <c r="J123" i="19"/>
  <c r="J42" i="19"/>
  <c r="J144" i="19"/>
  <c r="J78" i="19"/>
  <c r="J48" i="19"/>
  <c r="J27" i="19"/>
  <c r="J157" i="19"/>
  <c r="J54" i="19"/>
  <c r="J84" i="19"/>
  <c r="J69" i="19"/>
  <c r="J131" i="19"/>
  <c r="J77" i="19"/>
  <c r="J129" i="19"/>
  <c r="J163" i="19"/>
  <c r="J122" i="19"/>
  <c r="J160" i="19"/>
  <c r="J87" i="19"/>
  <c r="J105" i="19"/>
  <c r="J132" i="19"/>
  <c r="J126" i="19"/>
  <c r="J93" i="19"/>
  <c r="J16" i="19"/>
  <c r="J40" i="19"/>
  <c r="J90" i="19"/>
  <c r="J177" i="19"/>
  <c r="J89" i="19"/>
  <c r="J80" i="19"/>
  <c r="J75" i="19"/>
  <c r="J34" i="19"/>
  <c r="J8" i="19"/>
  <c r="J33" i="19"/>
  <c r="J11" i="19"/>
  <c r="J39" i="19"/>
  <c r="J52" i="19"/>
  <c r="J68" i="19"/>
  <c r="J134" i="19"/>
  <c r="J107" i="19"/>
  <c r="J53" i="19"/>
  <c r="J17" i="19"/>
  <c r="J86" i="19"/>
  <c r="J96" i="19"/>
  <c r="J119" i="19"/>
  <c r="J18" i="19"/>
  <c r="J7" i="19"/>
  <c r="J159" i="19"/>
  <c r="J125" i="19"/>
  <c r="J19" i="19"/>
  <c r="J32" i="19"/>
  <c r="J47" i="19"/>
  <c r="J14" i="19"/>
  <c r="J4" i="19"/>
  <c r="J135" i="19"/>
  <c r="J112" i="19"/>
  <c r="J50" i="19"/>
  <c r="J97" i="19"/>
  <c r="J31" i="19"/>
  <c r="J28" i="19"/>
  <c r="J108" i="19"/>
  <c r="J15" i="19"/>
  <c r="J25" i="19"/>
  <c r="J140" i="19"/>
  <c r="J174" i="19"/>
  <c r="J121" i="19"/>
  <c r="J79" i="19"/>
  <c r="J55" i="19"/>
  <c r="J58" i="19"/>
  <c r="J94" i="19"/>
  <c r="J22" i="19"/>
  <c r="J23" i="19"/>
  <c r="J2" i="19"/>
  <c r="J91" i="19"/>
  <c r="J63" i="19"/>
  <c r="J103" i="19"/>
  <c r="J6" i="19"/>
  <c r="J59" i="19"/>
  <c r="J37" i="19"/>
  <c r="J3" i="19"/>
  <c r="J49" i="19"/>
  <c r="J21" i="19"/>
  <c r="J5" i="19"/>
  <c r="J62" i="19"/>
  <c r="J164" i="19"/>
  <c r="J88" i="19"/>
  <c r="J45" i="19"/>
  <c r="J57" i="19"/>
  <c r="J13" i="19"/>
  <c r="J104" i="19"/>
  <c r="J41" i="19"/>
  <c r="J128" i="19"/>
  <c r="J142" i="19"/>
  <c r="J66" i="19"/>
  <c r="J44" i="19"/>
  <c r="J38" i="19"/>
  <c r="J67" i="19"/>
  <c r="J26" i="19"/>
  <c r="J51" i="19"/>
  <c r="J20" i="19"/>
  <c r="J12" i="19"/>
  <c r="J30" i="19"/>
  <c r="J129" i="20"/>
  <c r="J81" i="20"/>
  <c r="J69" i="20"/>
  <c r="J182" i="20"/>
  <c r="J70" i="20"/>
  <c r="J166" i="20"/>
  <c r="J108" i="20"/>
  <c r="J176" i="20"/>
  <c r="J61" i="20"/>
  <c r="J162" i="20"/>
  <c r="J135" i="20"/>
  <c r="J42" i="20"/>
  <c r="J88" i="20"/>
  <c r="J98" i="20"/>
  <c r="J18" i="20"/>
  <c r="J40" i="20"/>
  <c r="J59" i="20"/>
  <c r="J45" i="20"/>
  <c r="J68" i="20"/>
  <c r="J17" i="20"/>
  <c r="J37" i="20"/>
  <c r="J5" i="20"/>
  <c r="J91" i="20"/>
  <c r="J39" i="20"/>
  <c r="J58" i="20"/>
  <c r="J138" i="20"/>
  <c r="J163" i="20"/>
  <c r="J141" i="20"/>
  <c r="J56" i="20"/>
  <c r="J44" i="20"/>
  <c r="J198" i="20"/>
  <c r="J154" i="20"/>
  <c r="J193" i="20"/>
  <c r="J26" i="20"/>
  <c r="J4" i="20"/>
  <c r="J34" i="20"/>
  <c r="J31" i="20"/>
  <c r="J30" i="20"/>
  <c r="J7" i="20"/>
  <c r="J10" i="20"/>
  <c r="J6" i="20"/>
  <c r="J86" i="20"/>
  <c r="J116" i="20"/>
  <c r="J15" i="20"/>
  <c r="J211" i="20"/>
  <c r="J87" i="20"/>
  <c r="J127" i="20"/>
  <c r="J123" i="20"/>
  <c r="J49" i="20"/>
  <c r="J191" i="20"/>
  <c r="J82" i="20"/>
  <c r="J13" i="20"/>
  <c r="J105" i="20"/>
  <c r="J188" i="20"/>
  <c r="J112" i="20"/>
  <c r="J12" i="20"/>
  <c r="J130" i="20"/>
  <c r="J171" i="20"/>
  <c r="J46" i="20"/>
  <c r="J72" i="20"/>
  <c r="J208" i="20"/>
  <c r="J57" i="20"/>
  <c r="J153" i="20"/>
  <c r="J204" i="20"/>
  <c r="J195" i="20"/>
  <c r="J115" i="20"/>
  <c r="J122" i="20"/>
  <c r="J77" i="20"/>
  <c r="J148" i="20"/>
  <c r="J79" i="20"/>
  <c r="J189" i="20"/>
  <c r="J47" i="20"/>
  <c r="J20" i="20"/>
  <c r="J9" i="20"/>
  <c r="J51" i="20"/>
  <c r="J23" i="20"/>
  <c r="J97" i="20"/>
  <c r="J214" i="20"/>
  <c r="J196" i="20"/>
  <c r="J197" i="20"/>
  <c r="J89" i="20"/>
  <c r="J110" i="20"/>
  <c r="J78" i="20"/>
  <c r="J190" i="20"/>
  <c r="J43" i="20"/>
  <c r="J41" i="20"/>
  <c r="J53" i="20"/>
  <c r="J35" i="20"/>
  <c r="J33" i="20"/>
  <c r="J19" i="20"/>
  <c r="J101" i="20"/>
  <c r="J206" i="20"/>
  <c r="J120" i="20"/>
  <c r="J209" i="20"/>
  <c r="J128" i="20"/>
  <c r="J200" i="20"/>
  <c r="J199" i="20"/>
  <c r="J192" i="20"/>
  <c r="J109" i="20"/>
  <c r="J73" i="20"/>
  <c r="J21" i="20"/>
  <c r="J64" i="20"/>
  <c r="J54" i="20"/>
  <c r="J55" i="20"/>
  <c r="J113" i="20"/>
  <c r="J8" i="20"/>
  <c r="J134" i="20"/>
  <c r="J84" i="20"/>
  <c r="J62" i="20"/>
  <c r="J124" i="20"/>
  <c r="J212" i="20"/>
  <c r="J25" i="20"/>
  <c r="J213" i="20"/>
  <c r="J202" i="20"/>
  <c r="J103" i="20"/>
  <c r="J65" i="20"/>
  <c r="J203" i="20"/>
  <c r="J185" i="20"/>
  <c r="J48" i="20"/>
  <c r="J92" i="20"/>
  <c r="J38" i="20"/>
  <c r="J14" i="20"/>
  <c r="J187" i="20"/>
  <c r="J24" i="20"/>
  <c r="J11" i="20"/>
  <c r="J160" i="20"/>
  <c r="J207" i="20"/>
  <c r="J210" i="20"/>
  <c r="J205" i="20"/>
  <c r="J201" i="20"/>
  <c r="J194" i="20"/>
  <c r="J83" i="20"/>
  <c r="J150" i="20"/>
  <c r="J186" i="20"/>
  <c r="J32" i="20"/>
  <c r="J27" i="20"/>
  <c r="J71" i="20"/>
  <c r="J28" i="20"/>
  <c r="J93" i="20"/>
  <c r="J2" i="20"/>
  <c r="J36" i="20"/>
  <c r="J184" i="20"/>
  <c r="J110" i="17"/>
  <c r="J97" i="17"/>
  <c r="J180" i="17"/>
  <c r="J58" i="17"/>
  <c r="J74" i="17"/>
  <c r="J159" i="17"/>
  <c r="J93" i="17"/>
  <c r="J160" i="17"/>
  <c r="J18" i="17"/>
  <c r="J2" i="17"/>
  <c r="J19" i="17"/>
  <c r="J133" i="17"/>
  <c r="J81" i="17"/>
  <c r="J57" i="17"/>
  <c r="J42" i="17"/>
  <c r="J67" i="17"/>
  <c r="J75" i="17"/>
  <c r="J32" i="17"/>
  <c r="J9" i="17"/>
  <c r="J29" i="17"/>
  <c r="J5" i="17"/>
  <c r="J156" i="17"/>
  <c r="J68" i="17"/>
  <c r="J128" i="17"/>
  <c r="J63" i="17"/>
  <c r="J92" i="17"/>
  <c r="J72" i="17"/>
  <c r="J76" i="17"/>
  <c r="J41" i="17"/>
  <c r="J61" i="17"/>
  <c r="J37" i="17"/>
  <c r="J13" i="17"/>
  <c r="J132" i="17"/>
  <c r="J83" i="17"/>
  <c r="J8" i="17"/>
  <c r="J150" i="17"/>
  <c r="J62" i="17"/>
  <c r="J96" i="17"/>
  <c r="J65" i="17"/>
  <c r="J43" i="17"/>
  <c r="J56" i="17"/>
  <c r="J84" i="17"/>
  <c r="J111" i="17"/>
  <c r="J51" i="17"/>
  <c r="J15" i="17"/>
  <c r="J107" i="17"/>
  <c r="J38" i="17"/>
  <c r="J126" i="17"/>
  <c r="J154" i="17"/>
  <c r="J39" i="17"/>
  <c r="J165" i="17"/>
  <c r="J54" i="17"/>
  <c r="J27" i="17"/>
  <c r="J59" i="17"/>
  <c r="J22" i="17"/>
  <c r="J53" i="17"/>
  <c r="J73" i="17"/>
  <c r="J23" i="17"/>
  <c r="J113" i="17"/>
  <c r="J26" i="17"/>
  <c r="J129" i="17"/>
  <c r="J45" i="17"/>
  <c r="J48" i="17"/>
  <c r="J47" i="17"/>
  <c r="J147" i="17"/>
  <c r="J35" i="17"/>
  <c r="J31" i="17"/>
  <c r="J25" i="17"/>
  <c r="J4" i="17"/>
  <c r="J14" i="17"/>
  <c r="J98" i="17"/>
  <c r="J36" i="17"/>
  <c r="J78" i="17"/>
  <c r="J103" i="17"/>
  <c r="J64" i="17"/>
  <c r="J90" i="17"/>
  <c r="J112" i="17"/>
  <c r="J3" i="17"/>
  <c r="J17" i="17"/>
  <c r="J52" i="17"/>
  <c r="J28" i="17"/>
  <c r="J20" i="17"/>
  <c r="J33" i="17"/>
  <c r="J109" i="17"/>
  <c r="J178" i="17"/>
  <c r="J149" i="17"/>
  <c r="J158" i="17"/>
  <c r="J134" i="17"/>
  <c r="J148" i="17"/>
  <c r="J80" i="17"/>
  <c r="J99" i="17"/>
  <c r="J44" i="17"/>
  <c r="J49" i="17"/>
  <c r="J104" i="17"/>
  <c r="J85" i="17"/>
  <c r="J11" i="17"/>
  <c r="J10" i="17"/>
  <c r="J102" i="17"/>
  <c r="J118" i="17"/>
  <c r="J7" i="17"/>
  <c r="J130" i="17"/>
  <c r="J155" i="17"/>
  <c r="J123" i="17"/>
  <c r="J117" i="17"/>
  <c r="J71" i="17"/>
  <c r="J40" i="17"/>
  <c r="J21" i="17"/>
  <c r="J6" i="17"/>
  <c r="J124" i="17"/>
  <c r="J24" i="17"/>
  <c r="J12" i="17"/>
  <c r="C297" i="16" a="1"/>
  <c r="C388" i="19" a="1"/>
  <c r="C388" i="18" a="1"/>
  <c r="C388" i="21" a="1"/>
  <c r="C388" i="8" a="1"/>
  <c r="C388" i="22" a="1"/>
  <c r="J144" i="27" l="1"/>
  <c r="J149" i="27"/>
  <c r="J116" i="27"/>
  <c r="J164" i="27"/>
  <c r="J167" i="27"/>
  <c r="J137" i="27"/>
  <c r="J142" i="27"/>
  <c r="J143" i="27"/>
  <c r="J151" i="27"/>
  <c r="J169" i="27"/>
  <c r="J172" i="27"/>
  <c r="J177" i="27"/>
  <c r="J183" i="27"/>
  <c r="J191" i="27"/>
  <c r="J192" i="27"/>
  <c r="J193" i="27"/>
  <c r="J194" i="27"/>
  <c r="J195" i="27"/>
  <c r="J196" i="27"/>
  <c r="J197" i="27"/>
  <c r="J198" i="27"/>
  <c r="J199" i="27"/>
  <c r="J200" i="27"/>
  <c r="J201" i="27"/>
  <c r="J202" i="27"/>
  <c r="J203" i="27"/>
  <c r="J204" i="27"/>
  <c r="J103" i="27"/>
  <c r="J66" i="27"/>
  <c r="J162" i="27"/>
  <c r="J47" i="27"/>
  <c r="J152" i="27"/>
  <c r="J105" i="27"/>
  <c r="J65" i="27"/>
  <c r="J88" i="27"/>
  <c r="J80" i="27"/>
  <c r="J160" i="27"/>
  <c r="J175" i="27"/>
  <c r="J77" i="27"/>
  <c r="J53" i="27"/>
  <c r="J176" i="27"/>
  <c r="J154" i="27"/>
  <c r="J136" i="27"/>
  <c r="J106" i="27"/>
  <c r="J132" i="27"/>
  <c r="J178" i="27"/>
  <c r="J20" i="27"/>
  <c r="J130" i="27"/>
  <c r="J25" i="27"/>
  <c r="J179" i="27"/>
  <c r="J62" i="27"/>
  <c r="J79" i="27"/>
  <c r="J58" i="27"/>
  <c r="J98" i="27"/>
  <c r="J10" i="27"/>
  <c r="J180" i="27"/>
  <c r="J145" i="27"/>
  <c r="J125" i="27"/>
  <c r="J27" i="27"/>
  <c r="J187" i="27"/>
  <c r="J185" i="27"/>
  <c r="J181" i="27"/>
  <c r="J108" i="27"/>
  <c r="J161" i="27"/>
  <c r="J189" i="27"/>
  <c r="J104" i="27"/>
  <c r="J84" i="27"/>
  <c r="J101" i="27"/>
  <c r="J2" i="27"/>
  <c r="J126" i="27"/>
  <c r="J121" i="27"/>
  <c r="J133" i="27"/>
  <c r="J156" i="27"/>
  <c r="J109" i="27"/>
  <c r="J158" i="27"/>
  <c r="J110" i="27"/>
  <c r="J182" i="27"/>
  <c r="J153" i="27"/>
  <c r="J93" i="27"/>
  <c r="J155" i="27"/>
  <c r="J113" i="27"/>
  <c r="J123" i="27"/>
  <c r="J148" i="27"/>
  <c r="J166" i="27"/>
  <c r="J168" i="27"/>
  <c r="J124" i="27"/>
  <c r="J188" i="27"/>
  <c r="J190" i="27"/>
  <c r="J114" i="27"/>
  <c r="J173" i="27"/>
  <c r="J117" i="27"/>
  <c r="J140" i="27"/>
  <c r="J92" i="27"/>
  <c r="J170" i="27"/>
  <c r="J146" i="27"/>
  <c r="J373" i="27"/>
  <c r="I167" i="27"/>
  <c r="I177" i="27"/>
  <c r="I197" i="27"/>
  <c r="I103" i="27"/>
  <c r="I80" i="27"/>
  <c r="I106" i="27"/>
  <c r="I62" i="27"/>
  <c r="I125" i="27"/>
  <c r="I189" i="27"/>
  <c r="I133" i="27"/>
  <c r="I155" i="27"/>
  <c r="I166" i="27"/>
  <c r="I140" i="27"/>
  <c r="I137" i="27"/>
  <c r="I183" i="27"/>
  <c r="I198" i="27"/>
  <c r="I66" i="27"/>
  <c r="I160" i="27"/>
  <c r="I132" i="27"/>
  <c r="I79" i="27"/>
  <c r="I27" i="27"/>
  <c r="I104" i="27"/>
  <c r="I156" i="27"/>
  <c r="I168" i="27"/>
  <c r="I92" i="27"/>
  <c r="I142" i="27"/>
  <c r="I191" i="27"/>
  <c r="I199" i="27"/>
  <c r="I162" i="27"/>
  <c r="I175" i="27"/>
  <c r="I178" i="27"/>
  <c r="I58" i="27"/>
  <c r="I187" i="27"/>
  <c r="I84" i="27"/>
  <c r="I109" i="27"/>
  <c r="I124" i="27"/>
  <c r="I170" i="27"/>
  <c r="I144" i="27"/>
  <c r="I143" i="27"/>
  <c r="I192" i="27"/>
  <c r="I200" i="27"/>
  <c r="I47" i="27"/>
  <c r="I77" i="27"/>
  <c r="I98" i="27"/>
  <c r="I185" i="27"/>
  <c r="I101" i="27"/>
  <c r="I158" i="27"/>
  <c r="I188" i="27"/>
  <c r="I146" i="27"/>
  <c r="I149" i="27"/>
  <c r="I151" i="27"/>
  <c r="I193" i="27"/>
  <c r="I201" i="27"/>
  <c r="I152" i="27"/>
  <c r="I53" i="27"/>
  <c r="I20" i="27"/>
  <c r="I10" i="27"/>
  <c r="I181" i="27"/>
  <c r="I110" i="27"/>
  <c r="I190" i="27"/>
  <c r="I373" i="27"/>
  <c r="I194" i="27"/>
  <c r="I202" i="27"/>
  <c r="I105" i="27"/>
  <c r="I176" i="27"/>
  <c r="I130" i="27"/>
  <c r="I180" i="27"/>
  <c r="I108" i="27"/>
  <c r="I2" i="27"/>
  <c r="I182" i="27"/>
  <c r="I113" i="27"/>
  <c r="I114" i="27"/>
  <c r="I164" i="27"/>
  <c r="I172" i="27"/>
  <c r="I196" i="27"/>
  <c r="I204" i="27"/>
  <c r="I88" i="27"/>
  <c r="I136" i="27"/>
  <c r="I179" i="27"/>
  <c r="I161" i="27"/>
  <c r="I121" i="27"/>
  <c r="I93" i="27"/>
  <c r="I148" i="27"/>
  <c r="I117" i="27"/>
  <c r="I65" i="27"/>
  <c r="I173" i="27"/>
  <c r="I126" i="27"/>
  <c r="I195" i="27"/>
  <c r="I153" i="27"/>
  <c r="I154" i="27"/>
  <c r="I25" i="27"/>
  <c r="I169" i="27"/>
  <c r="I145" i="27"/>
  <c r="I116" i="27"/>
  <c r="I203" i="27"/>
  <c r="I123" i="27"/>
  <c r="C388" i="19"/>
  <c r="C388" i="8"/>
  <c r="C297" i="16"/>
  <c r="C388" i="21"/>
  <c r="C388" i="18"/>
  <c r="C388" i="22"/>
  <c r="H95" i="27"/>
  <c r="H102" i="27"/>
  <c r="H76" i="27"/>
  <c r="H186" i="27"/>
  <c r="H68" i="27"/>
  <c r="H112" i="27"/>
  <c r="H83" i="27"/>
  <c r="H174" i="27"/>
  <c r="H61" i="27"/>
  <c r="H41" i="27"/>
  <c r="H56" i="27"/>
  <c r="H99" i="27"/>
  <c r="H89" i="27"/>
  <c r="H73" i="27"/>
  <c r="H22" i="27"/>
  <c r="H127" i="27"/>
  <c r="H21" i="27"/>
  <c r="H134" i="27"/>
  <c r="H184" i="27"/>
  <c r="H118" i="27"/>
  <c r="H129" i="27"/>
  <c r="H159" i="27"/>
  <c r="H48" i="27"/>
  <c r="H36" i="27"/>
  <c r="H31" i="27"/>
  <c r="H122" i="27"/>
  <c r="H45" i="27"/>
  <c r="H71" i="27"/>
  <c r="H67" i="27"/>
  <c r="H57" i="27"/>
  <c r="H35" i="27"/>
  <c r="H51" i="27"/>
  <c r="H131" i="27"/>
  <c r="H70" i="27"/>
  <c r="H50" i="27"/>
  <c r="H111" i="27"/>
  <c r="H120" i="27"/>
  <c r="H163" i="27"/>
  <c r="H128" i="27"/>
  <c r="H165" i="27"/>
  <c r="H141" i="27"/>
  <c r="H157" i="27"/>
  <c r="H64" i="27"/>
  <c r="H69" i="27"/>
  <c r="H78" i="27"/>
  <c r="H17" i="27"/>
  <c r="H86" i="27"/>
  <c r="H94" i="27"/>
  <c r="H147" i="27"/>
  <c r="H171" i="27"/>
  <c r="H97" i="27"/>
  <c r="H107" i="27"/>
  <c r="H138" i="27"/>
  <c r="H37" i="27"/>
  <c r="H60" i="27"/>
  <c r="H39" i="27"/>
  <c r="H81" i="27"/>
  <c r="H54" i="27"/>
  <c r="H30" i="27"/>
  <c r="H43" i="27"/>
  <c r="H29" i="27"/>
  <c r="H115" i="27"/>
  <c r="H82" i="27"/>
  <c r="H26" i="27"/>
  <c r="H14" i="27"/>
  <c r="H9" i="27"/>
  <c r="H135" i="27"/>
  <c r="H150" i="27"/>
  <c r="H91" i="27"/>
  <c r="H16" i="27"/>
  <c r="H63" i="27"/>
  <c r="H40" i="27"/>
  <c r="H59" i="27"/>
  <c r="H100" i="27"/>
  <c r="H15" i="27"/>
  <c r="H119" i="27"/>
  <c r="H49" i="27"/>
  <c r="H13" i="27"/>
  <c r="H85" i="27"/>
  <c r="H75" i="27"/>
  <c r="H32" i="27"/>
  <c r="H38" i="27"/>
  <c r="H44" i="27"/>
  <c r="H52" i="27"/>
  <c r="H28" i="27"/>
  <c r="H74" i="27"/>
  <c r="H11" i="27"/>
  <c r="H19" i="27"/>
  <c r="H96" i="27"/>
  <c r="H87" i="27"/>
  <c r="H23" i="27"/>
  <c r="H72" i="27"/>
  <c r="H33" i="27"/>
  <c r="H46" i="27"/>
  <c r="H90" i="27"/>
  <c r="H55" i="27"/>
  <c r="H24" i="27"/>
  <c r="H34" i="27"/>
  <c r="H5" i="27"/>
  <c r="H42" i="27"/>
  <c r="H12" i="27"/>
  <c r="H4" i="27"/>
  <c r="H18" i="27"/>
  <c r="H139" i="27"/>
  <c r="H6" i="27"/>
  <c r="H8" i="27"/>
  <c r="H3" i="27"/>
  <c r="H7" i="27"/>
  <c r="G95" i="27"/>
  <c r="G102" i="27"/>
  <c r="G76" i="27"/>
  <c r="G186" i="27"/>
  <c r="G68" i="27"/>
  <c r="G112" i="27"/>
  <c r="G83" i="27"/>
  <c r="G174" i="27"/>
  <c r="G61" i="27"/>
  <c r="G41" i="27"/>
  <c r="G56" i="27"/>
  <c r="G99" i="27"/>
  <c r="G89" i="27"/>
  <c r="G73" i="27"/>
  <c r="G22" i="27"/>
  <c r="G127" i="27"/>
  <c r="G120" i="27"/>
  <c r="G21" i="27"/>
  <c r="G134" i="27"/>
  <c r="G184" i="27"/>
  <c r="G118" i="27"/>
  <c r="G163" i="27"/>
  <c r="G129" i="27"/>
  <c r="G159" i="27"/>
  <c r="G128" i="27"/>
  <c r="G165" i="27"/>
  <c r="G141" i="27"/>
  <c r="G48" i="27"/>
  <c r="G157" i="27"/>
  <c r="G64" i="27"/>
  <c r="G36" i="27"/>
  <c r="G69" i="27"/>
  <c r="G78" i="27"/>
  <c r="G31" i="27"/>
  <c r="G122" i="27"/>
  <c r="G17" i="27"/>
  <c r="G45" i="27"/>
  <c r="G86" i="27"/>
  <c r="G71" i="27"/>
  <c r="G94" i="27"/>
  <c r="G67" i="27"/>
  <c r="G147" i="27"/>
  <c r="G57" i="27"/>
  <c r="G35" i="27"/>
  <c r="G171" i="27"/>
  <c r="G51" i="27"/>
  <c r="G131" i="27"/>
  <c r="G70" i="27"/>
  <c r="G97" i="27"/>
  <c r="G50" i="27"/>
  <c r="G138" i="27"/>
  <c r="G107" i="27"/>
  <c r="G111" i="27"/>
  <c r="G85" i="27"/>
  <c r="G96" i="27"/>
  <c r="G60" i="27"/>
  <c r="G75" i="27"/>
  <c r="G87" i="27"/>
  <c r="G39" i="27"/>
  <c r="G150" i="27"/>
  <c r="G32" i="27"/>
  <c r="G23" i="27"/>
  <c r="G81" i="27"/>
  <c r="G91" i="27"/>
  <c r="G72" i="27"/>
  <c r="G54" i="27"/>
  <c r="G16" i="27"/>
  <c r="G38" i="27"/>
  <c r="G33" i="27"/>
  <c r="G30" i="27"/>
  <c r="G63" i="27"/>
  <c r="G44" i="27"/>
  <c r="G46" i="27"/>
  <c r="G43" i="27"/>
  <c r="G52" i="27"/>
  <c r="G90" i="27"/>
  <c r="G29" i="27"/>
  <c r="G28" i="27"/>
  <c r="G55" i="27"/>
  <c r="G115" i="27"/>
  <c r="G40" i="27"/>
  <c r="G74" i="27"/>
  <c r="G24" i="27"/>
  <c r="G82" i="27"/>
  <c r="G59" i="27"/>
  <c r="G11" i="27"/>
  <c r="G34" i="27"/>
  <c r="G26" i="27"/>
  <c r="G100" i="27"/>
  <c r="G5" i="27"/>
  <c r="G15" i="27"/>
  <c r="G42" i="27"/>
  <c r="G12" i="27"/>
  <c r="G4" i="27"/>
  <c r="G18" i="27"/>
  <c r="G139" i="27"/>
  <c r="G6" i="27"/>
  <c r="G8" i="27"/>
  <c r="G3" i="27"/>
  <c r="G7" i="27"/>
  <c r="G37" i="27"/>
  <c r="G14" i="27"/>
  <c r="G9" i="27"/>
  <c r="G135" i="27"/>
  <c r="G119" i="27"/>
  <c r="G49" i="27"/>
  <c r="G13" i="27"/>
  <c r="G19" i="27"/>
  <c r="J95" i="27"/>
  <c r="J76" i="27"/>
  <c r="J102" i="27"/>
  <c r="J186" i="27"/>
  <c r="J99" i="27"/>
  <c r="J68" i="27"/>
  <c r="J112" i="27"/>
  <c r="J83" i="27"/>
  <c r="J174" i="27"/>
  <c r="J61" i="27"/>
  <c r="J56" i="27"/>
  <c r="J89" i="27"/>
  <c r="J41" i="27"/>
  <c r="J73" i="27"/>
  <c r="J22" i="27"/>
  <c r="J127" i="27"/>
  <c r="J120" i="27"/>
  <c r="J21" i="27"/>
  <c r="J134" i="27"/>
  <c r="J184" i="27"/>
  <c r="J118" i="27"/>
  <c r="J163" i="27"/>
  <c r="J129" i="27"/>
  <c r="J159" i="27"/>
  <c r="J128" i="27"/>
  <c r="J165" i="27"/>
  <c r="J141" i="27"/>
  <c r="J48" i="27"/>
  <c r="J157" i="27"/>
  <c r="J64" i="27"/>
  <c r="J36" i="27"/>
  <c r="J69" i="27"/>
  <c r="J78" i="27"/>
  <c r="J31" i="27"/>
  <c r="J122" i="27"/>
  <c r="J17" i="27"/>
  <c r="J45" i="27"/>
  <c r="J86" i="27"/>
  <c r="J71" i="27"/>
  <c r="J94" i="27"/>
  <c r="J67" i="27"/>
  <c r="J147" i="27"/>
  <c r="J57" i="27"/>
  <c r="J35" i="27"/>
  <c r="J171" i="27"/>
  <c r="J51" i="27"/>
  <c r="J131" i="27"/>
  <c r="J70" i="27"/>
  <c r="J97" i="27"/>
  <c r="J50" i="27"/>
  <c r="J138" i="27"/>
  <c r="J107" i="27"/>
  <c r="J111" i="27"/>
  <c r="J85" i="27"/>
  <c r="J96" i="27"/>
  <c r="J60" i="27"/>
  <c r="J75" i="27"/>
  <c r="J87" i="27"/>
  <c r="J39" i="27"/>
  <c r="J150" i="27"/>
  <c r="J32" i="27"/>
  <c r="J23" i="27"/>
  <c r="J81" i="27"/>
  <c r="J91" i="27"/>
  <c r="J72" i="27"/>
  <c r="J54" i="27"/>
  <c r="J16" i="27"/>
  <c r="J38" i="27"/>
  <c r="J33" i="27"/>
  <c r="J30" i="27"/>
  <c r="J63" i="27"/>
  <c r="J44" i="27"/>
  <c r="J46" i="27"/>
  <c r="J43" i="27"/>
  <c r="J52" i="27"/>
  <c r="J90" i="27"/>
  <c r="J29" i="27"/>
  <c r="J28" i="27"/>
  <c r="J55" i="27"/>
  <c r="J115" i="27"/>
  <c r="J40" i="27"/>
  <c r="J74" i="27"/>
  <c r="J24" i="27"/>
  <c r="J82" i="27"/>
  <c r="J59" i="27"/>
  <c r="J11" i="27"/>
  <c r="J34" i="27"/>
  <c r="J26" i="27"/>
  <c r="J100" i="27"/>
  <c r="J5" i="27"/>
  <c r="J15" i="27"/>
  <c r="J42" i="27"/>
  <c r="J119" i="27"/>
  <c r="J14" i="27"/>
  <c r="J12" i="27"/>
  <c r="J19" i="27"/>
  <c r="J13" i="27"/>
  <c r="J49" i="27"/>
  <c r="J135" i="27"/>
  <c r="J9" i="27"/>
  <c r="J37" i="27"/>
  <c r="J4" i="27"/>
  <c r="J18" i="27"/>
  <c r="J139" i="27"/>
  <c r="J6" i="27"/>
  <c r="J8" i="27"/>
  <c r="J3" i="27"/>
  <c r="J7" i="27"/>
  <c r="I76" i="27"/>
  <c r="I186" i="27"/>
  <c r="I68" i="27"/>
  <c r="I112" i="27"/>
  <c r="I83" i="27"/>
  <c r="I174" i="27"/>
  <c r="I61" i="27"/>
  <c r="I41" i="27"/>
  <c r="I56" i="27"/>
  <c r="I99" i="27"/>
  <c r="I89" i="27"/>
  <c r="I95" i="27"/>
  <c r="I102" i="27"/>
  <c r="I21" i="27"/>
  <c r="I134" i="27"/>
  <c r="I184" i="27"/>
  <c r="I118" i="27"/>
  <c r="I129" i="27"/>
  <c r="I159" i="27"/>
  <c r="I48" i="27"/>
  <c r="I36" i="27"/>
  <c r="I31" i="27"/>
  <c r="I122" i="27"/>
  <c r="I45" i="27"/>
  <c r="I71" i="27"/>
  <c r="I67" i="27"/>
  <c r="I57" i="27"/>
  <c r="I35" i="27"/>
  <c r="I51" i="27"/>
  <c r="I131" i="27"/>
  <c r="I70" i="27"/>
  <c r="I50" i="27"/>
  <c r="I127" i="27"/>
  <c r="I85" i="27"/>
  <c r="I96" i="27"/>
  <c r="I60" i="27"/>
  <c r="I75" i="27"/>
  <c r="I87" i="27"/>
  <c r="I39" i="27"/>
  <c r="I150" i="27"/>
  <c r="I32" i="27"/>
  <c r="I23" i="27"/>
  <c r="I81" i="27"/>
  <c r="I91" i="27"/>
  <c r="I72" i="27"/>
  <c r="I54" i="27"/>
  <c r="I16" i="27"/>
  <c r="I38" i="27"/>
  <c r="I33" i="27"/>
  <c r="I30" i="27"/>
  <c r="I63" i="27"/>
  <c r="I44" i="27"/>
  <c r="I46" i="27"/>
  <c r="I43" i="27"/>
  <c r="I52" i="27"/>
  <c r="I90" i="27"/>
  <c r="I29" i="27"/>
  <c r="I28" i="27"/>
  <c r="I55" i="27"/>
  <c r="I115" i="27"/>
  <c r="I40" i="27"/>
  <c r="I74" i="27"/>
  <c r="I24" i="27"/>
  <c r="I82" i="27"/>
  <c r="I59" i="27"/>
  <c r="I11" i="27"/>
  <c r="I34" i="27"/>
  <c r="I26" i="27"/>
  <c r="I100" i="27"/>
  <c r="I5" i="27"/>
  <c r="I15" i="27"/>
  <c r="I42" i="27"/>
  <c r="I119" i="27"/>
  <c r="I14" i="27"/>
  <c r="I12" i="27"/>
  <c r="I19" i="27"/>
  <c r="I73" i="27"/>
  <c r="I120" i="27"/>
  <c r="I163" i="27"/>
  <c r="I128" i="27"/>
  <c r="I165" i="27"/>
  <c r="I141" i="27"/>
  <c r="I157" i="27"/>
  <c r="I64" i="27"/>
  <c r="I69" i="27"/>
  <c r="I78" i="27"/>
  <c r="I17" i="27"/>
  <c r="I86" i="27"/>
  <c r="I94" i="27"/>
  <c r="I147" i="27"/>
  <c r="I171" i="27"/>
  <c r="I97" i="27"/>
  <c r="I107" i="27"/>
  <c r="I22" i="27"/>
  <c r="I138" i="27"/>
  <c r="I9" i="27"/>
  <c r="I135" i="27"/>
  <c r="I49" i="27"/>
  <c r="I111" i="27"/>
  <c r="I13" i="27"/>
  <c r="I4" i="27"/>
  <c r="I18" i="27"/>
  <c r="I139" i="27"/>
  <c r="I6" i="27"/>
  <c r="I8" i="27"/>
  <c r="I3" i="27"/>
  <c r="I7" i="27"/>
  <c r="I37" i="27"/>
  <c r="C373" i="27" a="1"/>
  <c r="C388" i="20" a="1"/>
  <c r="C373" i="27" l="1"/>
  <c r="C388" i="20"/>
  <c r="C388" i="17" a="1"/>
  <c r="C388" i="17" l="1"/>
  <c r="C177" i="27" a="1"/>
  <c r="C11" i="27" a="1"/>
  <c r="C4" i="27" a="1"/>
  <c r="C196" i="27" a="1"/>
  <c r="C198" i="27" a="1"/>
  <c r="C115" i="27" a="1"/>
  <c r="C102" i="27" a="1"/>
  <c r="C133" i="27" a="1"/>
  <c r="C86" i="27" a="1"/>
  <c r="C199" i="27" a="1"/>
  <c r="C32" i="27" a="1"/>
  <c r="C67" i="27" a="1"/>
  <c r="C37" i="27" a="1"/>
  <c r="C39" i="27" a="1"/>
  <c r="C202" i="27" a="1"/>
  <c r="C103" i="27" a="1"/>
  <c r="C101" i="27" a="1"/>
  <c r="C57" i="27" a="1"/>
  <c r="C156" i="27" a="1"/>
  <c r="C200" i="27" a="1"/>
  <c r="C143" i="27" a="1"/>
  <c r="C99" i="27" a="1"/>
  <c r="C167" i="27" a="1"/>
  <c r="C179" i="27" a="1"/>
  <c r="C105" i="27" a="1"/>
  <c r="C192" i="27" a="1"/>
  <c r="C35" i="27" a="1"/>
  <c r="C187" i="27" a="1"/>
  <c r="C100" i="27" a="1"/>
  <c r="C49" i="27" a="1"/>
  <c r="C150" i="27" a="1"/>
  <c r="C44" i="27" a="1"/>
  <c r="C172" i="27" a="1"/>
  <c r="C38" i="27" a="1"/>
  <c r="C6" i="27" a="1"/>
  <c r="C162" i="27" a="1"/>
  <c r="C3" i="27" a="1"/>
  <c r="C181" i="27" a="1"/>
  <c r="C51" i="27" a="1"/>
  <c r="C96" i="27" a="1"/>
  <c r="C7" i="27" a="1"/>
  <c r="C28" i="27" a="1"/>
  <c r="C119" i="27" a="1"/>
  <c r="C124" i="27" a="1"/>
  <c r="C59" i="27" a="1"/>
  <c r="C89" i="27" a="1"/>
  <c r="C17" i="27" a="1"/>
  <c r="C31" i="27" a="1"/>
  <c r="C12" i="27" a="1"/>
  <c r="C154" i="27" a="1"/>
  <c r="C14" i="27" a="1"/>
  <c r="C189" i="27" a="1"/>
  <c r="C203" i="27" a="1"/>
  <c r="C175" i="27" a="1"/>
  <c r="C122" i="27" a="1"/>
  <c r="C170" i="27" a="1"/>
  <c r="C136" i="27" a="1"/>
  <c r="C13" i="27" a="1"/>
  <c r="C182" i="27" a="1"/>
  <c r="C195" i="27" a="1"/>
  <c r="C165" i="27" a="1"/>
  <c r="C81" i="27" a="1"/>
  <c r="C54" i="27" a="1"/>
  <c r="C153" i="27" a="1"/>
  <c r="C138" i="27" a="1"/>
  <c r="C63" i="27" a="1"/>
  <c r="C21" i="27" a="1"/>
  <c r="C40" i="27" a="1"/>
  <c r="C18" i="27" a="1"/>
  <c r="C174" i="27" a="1"/>
  <c r="C43" i="27" a="1"/>
  <c r="C15" i="27" a="1"/>
  <c r="C10" i="27" a="1"/>
  <c r="C186" i="27" a="1"/>
  <c r="C145" i="27" a="1"/>
  <c r="C112" i="27" a="1"/>
  <c r="C129" i="27" a="1"/>
  <c r="C106" i="27" a="1"/>
  <c r="C116" i="27" a="1"/>
  <c r="C22" i="27" a="1"/>
  <c r="C120" i="27" a="1"/>
  <c r="C140" i="27" a="1"/>
  <c r="C93" i="27" a="1"/>
  <c r="C166" i="27" a="1"/>
  <c r="C2" i="27" a="1"/>
  <c r="C84" i="27" a="1"/>
  <c r="C109" i="27" a="1"/>
  <c r="C194" i="27" a="1"/>
  <c r="C108" i="27" a="1"/>
  <c r="C68" i="27" a="1"/>
  <c r="C64" i="27" a="1"/>
  <c r="C163" i="27" a="1"/>
  <c r="C125" i="27" a="1"/>
  <c r="C137" i="27" a="1"/>
  <c r="C23" i="27" a="1"/>
  <c r="C50" i="27" a="1"/>
  <c r="C158" i="27" a="1"/>
  <c r="C9" i="27" a="1"/>
  <c r="C134" i="27" a="1"/>
  <c r="C55" i="27" a="1"/>
  <c r="C77" i="27" a="1"/>
  <c r="C117" i="27" a="1"/>
  <c r="C65" i="27" a="1"/>
  <c r="C201" i="27" a="1"/>
  <c r="C110" i="27" a="1"/>
  <c r="C178" i="27" a="1"/>
  <c r="C184" i="27" a="1"/>
  <c r="C157" i="27" a="1"/>
  <c r="C73" i="27" a="1"/>
  <c r="C94" i="27" a="1"/>
  <c r="C69" i="27" a="1"/>
  <c r="C151" i="27" a="1"/>
  <c r="C126" i="27" a="1"/>
  <c r="C33" i="27" a="1"/>
  <c r="C66" i="27" a="1"/>
  <c r="C114" i="27" a="1"/>
  <c r="C176" i="27" a="1"/>
  <c r="C144" i="27" a="1"/>
  <c r="C90" i="27" a="1"/>
  <c r="C148" i="27" a="1"/>
  <c r="C190" i="27" a="1"/>
  <c r="C168" i="27" a="1"/>
  <c r="C185" i="27" a="1"/>
  <c r="C188" i="27" a="1"/>
  <c r="C98" i="27" a="1"/>
  <c r="C169" i="27" a="1"/>
  <c r="C121" i="27" a="1"/>
  <c r="C53" i="27" a="1"/>
  <c r="C131" i="27" a="1"/>
  <c r="C104" i="27" a="1"/>
  <c r="C79" i="27" a="1"/>
  <c r="C71" i="27" a="1"/>
  <c r="C58" i="27" a="1"/>
  <c r="C70" i="27" a="1"/>
  <c r="C180" i="27" a="1"/>
  <c r="C83" i="27" a="1"/>
  <c r="C5" i="27" a="1"/>
  <c r="C8" i="27" a="1"/>
  <c r="C95" i="27" a="1"/>
  <c r="C34" i="27" a="1"/>
  <c r="C76" i="27" a="1"/>
  <c r="C85" i="27" a="1"/>
  <c r="C141" i="27" a="1"/>
  <c r="C16" i="27" a="1"/>
  <c r="C75" i="27" a="1"/>
  <c r="C52" i="27" a="1"/>
  <c r="C80" i="27" a="1"/>
  <c r="C161" i="27" a="1"/>
  <c r="C25" i="27" a="1"/>
  <c r="C45" i="27" a="1"/>
  <c r="C152" i="27" a="1"/>
  <c r="C127" i="27" a="1"/>
  <c r="C111" i="27" a="1"/>
  <c r="C164" i="27" a="1"/>
  <c r="C61" i="27" a="1"/>
  <c r="C128" i="27" a="1"/>
  <c r="C191" i="27" a="1"/>
  <c r="C197" i="27" a="1"/>
  <c r="C107" i="27" a="1"/>
  <c r="C48" i="27" a="1"/>
  <c r="C135" i="27" a="1"/>
  <c r="C72" i="27" a="1"/>
  <c r="C26" i="27" a="1"/>
  <c r="C91" i="27" a="1"/>
  <c r="C155" i="27" a="1"/>
  <c r="C36" i="27" a="1"/>
  <c r="C146" i="27" a="1"/>
  <c r="C118" i="27" a="1"/>
  <c r="C27" i="27" a="1"/>
  <c r="C24" i="27" a="1"/>
  <c r="C56" i="27" a="1"/>
  <c r="C92" i="27" a="1"/>
  <c r="C113" i="27" a="1"/>
  <c r="C20" i="27" a="1"/>
  <c r="C62" i="27" a="1"/>
  <c r="C30" i="27" a="1"/>
  <c r="C42" i="27" a="1"/>
  <c r="C74" i="27" a="1"/>
  <c r="C193" i="27" a="1"/>
  <c r="C139" i="27" a="1"/>
  <c r="C149" i="27" a="1"/>
  <c r="C29" i="27" a="1"/>
  <c r="C142" i="27" a="1"/>
  <c r="C132" i="27" a="1"/>
  <c r="C88" i="27" a="1"/>
  <c r="C171" i="27" a="1"/>
  <c r="C19" i="27" a="1"/>
  <c r="C204" i="27" a="1"/>
  <c r="C123" i="27" a="1"/>
  <c r="C60" i="27" a="1"/>
  <c r="C183" i="27" a="1"/>
  <c r="C46" i="27" a="1"/>
  <c r="C130" i="27" a="1"/>
  <c r="C41" i="27" a="1"/>
  <c r="C147" i="27" a="1"/>
  <c r="C82" i="27" a="1"/>
  <c r="C97" i="27" a="1"/>
  <c r="C173" i="27" a="1"/>
  <c r="C87" i="27" a="1"/>
  <c r="C78" i="27" a="1"/>
  <c r="C159" i="27" a="1"/>
  <c r="C160" i="27" a="1"/>
  <c r="C47" i="27" a="1"/>
  <c r="C102" i="27" l="1"/>
  <c r="C193" i="27"/>
  <c r="C5" i="27"/>
  <c r="C79" i="27"/>
  <c r="C155" i="27"/>
  <c r="C137" i="27"/>
  <c r="C151" i="27"/>
  <c r="C154" i="27"/>
  <c r="C59" i="27"/>
  <c r="C76" i="27"/>
  <c r="C144" i="27"/>
  <c r="C187" i="27"/>
  <c r="C55" i="27"/>
  <c r="C138" i="27"/>
  <c r="C114" i="27"/>
  <c r="C181" i="27"/>
  <c r="C72" i="27"/>
  <c r="C185" i="27"/>
  <c r="C172" i="27"/>
  <c r="C108" i="27"/>
  <c r="C38" i="27"/>
  <c r="C183" i="27"/>
  <c r="C87" i="27"/>
  <c r="C122" i="27"/>
  <c r="C118" i="27"/>
  <c r="C98" i="27"/>
  <c r="C94" i="27"/>
  <c r="C62" i="27"/>
  <c r="C12" i="27"/>
  <c r="C173" i="27"/>
  <c r="C133" i="27"/>
  <c r="C101" i="27"/>
  <c r="C66" i="27"/>
  <c r="C43" i="27"/>
  <c r="C11" i="27"/>
  <c r="C200" i="27"/>
  <c r="C168" i="27"/>
  <c r="C136" i="27"/>
  <c r="C104" i="27"/>
  <c r="C71" i="27"/>
  <c r="C48" i="27"/>
  <c r="C14" i="27"/>
  <c r="C179" i="27"/>
  <c r="C147" i="27"/>
  <c r="C115" i="27"/>
  <c r="C83" i="27"/>
  <c r="C60" i="27"/>
  <c r="C20" i="27"/>
  <c r="C170" i="27"/>
  <c r="C130" i="27"/>
  <c r="C141" i="27"/>
  <c r="C36" i="27"/>
  <c r="C44" i="27"/>
  <c r="C33" i="27"/>
  <c r="C64" i="27"/>
  <c r="C23" i="27"/>
  <c r="C106" i="27"/>
  <c r="C134" i="27"/>
  <c r="C82" i="27"/>
  <c r="C126" i="27"/>
  <c r="C47" i="27"/>
  <c r="C9" i="27"/>
  <c r="C169" i="27"/>
  <c r="C129" i="27"/>
  <c r="C97" i="27"/>
  <c r="C61" i="27"/>
  <c r="C24" i="27"/>
  <c r="C197" i="27"/>
  <c r="C196" i="27"/>
  <c r="C164" i="27"/>
  <c r="C132" i="27"/>
  <c r="C100" i="27"/>
  <c r="C65" i="27"/>
  <c r="C42" i="27"/>
  <c r="C6" i="27"/>
  <c r="C175" i="27"/>
  <c r="C143" i="27"/>
  <c r="C111" i="27"/>
  <c r="C78" i="27"/>
  <c r="C58" i="27"/>
  <c r="C19" i="27"/>
  <c r="C37" i="27"/>
  <c r="C54" i="27"/>
  <c r="C112" i="27"/>
  <c r="C123" i="27"/>
  <c r="C30" i="27"/>
  <c r="C119" i="27"/>
  <c r="C3" i="27"/>
  <c r="C90" i="27"/>
  <c r="C194" i="27"/>
  <c r="C150" i="27"/>
  <c r="C77" i="27"/>
  <c r="C40" i="27"/>
  <c r="C17" i="27"/>
  <c r="C161" i="27"/>
  <c r="C125" i="27"/>
  <c r="C93" i="27"/>
  <c r="C57" i="27"/>
  <c r="C31" i="27"/>
  <c r="C189" i="27"/>
  <c r="C192" i="27"/>
  <c r="C160" i="27"/>
  <c r="C128" i="27"/>
  <c r="C96" i="27"/>
  <c r="C69" i="27"/>
  <c r="C41" i="27"/>
  <c r="C203" i="27"/>
  <c r="C171" i="27"/>
  <c r="C139" i="27"/>
  <c r="C107" i="27"/>
  <c r="C74" i="27"/>
  <c r="C35" i="27"/>
  <c r="C4" i="27"/>
  <c r="C142" i="27"/>
  <c r="C109" i="27"/>
  <c r="C176" i="27"/>
  <c r="C8" i="27"/>
  <c r="C91" i="27"/>
  <c r="C86" i="27"/>
  <c r="C110" i="27"/>
  <c r="C105" i="27"/>
  <c r="C46" i="27"/>
  <c r="C204" i="27"/>
  <c r="C140" i="27"/>
  <c r="C75" i="27"/>
  <c r="C16" i="27"/>
  <c r="C51" i="27"/>
  <c r="C202" i="27"/>
  <c r="C198" i="27"/>
  <c r="C178" i="27"/>
  <c r="C190" i="27"/>
  <c r="C73" i="27"/>
  <c r="C32" i="27"/>
  <c r="C15" i="27"/>
  <c r="C157" i="27"/>
  <c r="C121" i="27"/>
  <c r="C89" i="27"/>
  <c r="C53" i="27"/>
  <c r="C21" i="27"/>
  <c r="C177" i="27"/>
  <c r="C188" i="27"/>
  <c r="C156" i="27"/>
  <c r="C124" i="27"/>
  <c r="C92" i="27"/>
  <c r="C56" i="27"/>
  <c r="C34" i="27"/>
  <c r="C199" i="27"/>
  <c r="C167" i="27"/>
  <c r="C135" i="27"/>
  <c r="C103" i="27"/>
  <c r="C70" i="27"/>
  <c r="C29" i="27"/>
  <c r="C2" i="27"/>
  <c r="C186" i="27"/>
  <c r="C182" i="27"/>
  <c r="C162" i="27"/>
  <c r="C174" i="27"/>
  <c r="C67" i="27"/>
  <c r="C28" i="27"/>
  <c r="C10" i="27"/>
  <c r="C153" i="27"/>
  <c r="C117" i="27"/>
  <c r="C85" i="27"/>
  <c r="C50" i="27"/>
  <c r="C18" i="27"/>
  <c r="C165" i="27"/>
  <c r="C184" i="27"/>
  <c r="C152" i="27"/>
  <c r="C120" i="27"/>
  <c r="C88" i="27"/>
  <c r="C52" i="27"/>
  <c r="C27" i="27"/>
  <c r="C195" i="27"/>
  <c r="C163" i="27"/>
  <c r="C131" i="27"/>
  <c r="C99" i="27"/>
  <c r="C80" i="27"/>
  <c r="C26" i="27"/>
  <c r="C7" i="27"/>
  <c r="C166" i="27"/>
  <c r="C146" i="27"/>
  <c r="C158" i="27"/>
  <c r="C63" i="27"/>
  <c r="C25" i="27"/>
  <c r="C201" i="27"/>
  <c r="C149" i="27"/>
  <c r="C113" i="27"/>
  <c r="C81" i="27"/>
  <c r="C45" i="27"/>
  <c r="C13" i="27"/>
  <c r="C145" i="27"/>
  <c r="C180" i="27"/>
  <c r="C148" i="27"/>
  <c r="C116" i="27"/>
  <c r="C84" i="27"/>
  <c r="C49" i="27"/>
  <c r="C22" i="27"/>
  <c r="C191" i="27"/>
  <c r="C159" i="27"/>
  <c r="C127" i="27"/>
  <c r="C95" i="27"/>
  <c r="C68" i="27"/>
  <c r="C39" i="27"/>
  <c r="C44" i="19" a="1"/>
  <c r="C21" i="19" a="1"/>
  <c r="C159" i="19" a="1"/>
  <c r="C128" i="19" a="1"/>
  <c r="C39" i="19" a="1"/>
  <c r="C192" i="19" a="1"/>
  <c r="C5" i="19" a="1"/>
  <c r="C52" i="19" a="1"/>
  <c r="C138" i="19" a="1"/>
  <c r="C15" i="19" a="1"/>
  <c r="C188" i="19" a="1"/>
  <c r="C88" i="19" a="1"/>
  <c r="C190" i="19" a="1"/>
  <c r="C160" i="19" a="1"/>
  <c r="C68" i="19" a="1"/>
  <c r="C135" i="19" a="1"/>
  <c r="C131" i="19" a="1"/>
  <c r="C43" i="19" a="1"/>
  <c r="C195" i="19" a="1"/>
  <c r="C110" i="19" a="1"/>
  <c r="C4" i="19" a="1"/>
  <c r="C98" i="19" a="1"/>
  <c r="C9" i="19" a="1"/>
  <c r="C211" i="19" a="1"/>
  <c r="C208" i="19" a="1"/>
  <c r="C154" i="19" a="1"/>
  <c r="C177" i="19" a="1"/>
  <c r="C136" i="19" a="1"/>
  <c r="C107" i="19" a="1"/>
  <c r="C122" i="19" a="1"/>
  <c r="C202" i="19" a="1"/>
  <c r="C111" i="19" a="1"/>
  <c r="C105" i="19" a="1"/>
  <c r="C36" i="19" a="1"/>
  <c r="C63" i="19" a="1"/>
  <c r="C95" i="19" a="1"/>
  <c r="C69" i="19" a="1"/>
  <c r="C191" i="19" a="1"/>
  <c r="C180" i="19" a="1"/>
  <c r="C167" i="19" a="1"/>
  <c r="C93" i="19" a="1"/>
  <c r="C77" i="19" a="1"/>
  <c r="C185" i="19" a="1"/>
  <c r="C92" i="19" a="1"/>
  <c r="C189" i="19" a="1"/>
  <c r="C71" i="19" a="1"/>
  <c r="C84" i="19" a="1"/>
  <c r="C164" i="19" a="1"/>
  <c r="C57" i="19" a="1"/>
  <c r="C187" i="19" a="1"/>
  <c r="C46" i="19" a="1"/>
  <c r="C116" i="19" a="1"/>
  <c r="C129" i="19" a="1"/>
  <c r="C201" i="19" a="1"/>
  <c r="C151" i="19" a="1"/>
  <c r="C163" i="19" a="1"/>
  <c r="C141" i="19" a="1"/>
  <c r="C130" i="19" a="1"/>
  <c r="C51" i="19" a="1"/>
  <c r="C28" i="19" a="1"/>
  <c r="C172" i="19" a="1"/>
  <c r="C181" i="19" a="1"/>
  <c r="C200" i="19" a="1"/>
  <c r="C150" i="19" a="1"/>
  <c r="C31" i="19" a="1"/>
  <c r="C54" i="19" a="1"/>
  <c r="C179" i="19" a="1"/>
  <c r="C124" i="19" a="1"/>
  <c r="C108" i="19" a="1"/>
  <c r="C143" i="19" a="1"/>
  <c r="C76" i="19" a="1"/>
  <c r="C41" i="19" a="1"/>
  <c r="C168" i="19" a="1"/>
  <c r="C115" i="19" a="1"/>
  <c r="C165" i="19" a="1"/>
  <c r="C158" i="19" a="1"/>
  <c r="C20" i="19" a="1"/>
  <c r="C64" i="19" a="1"/>
  <c r="C56" i="19" a="1"/>
  <c r="C13" i="19" a="1"/>
  <c r="C127" i="19" a="1"/>
  <c r="C207" i="19" a="1"/>
  <c r="C40" i="19" a="1"/>
  <c r="C60" i="19" a="1"/>
  <c r="C89" i="19" a="1"/>
  <c r="C117" i="19" a="1"/>
  <c r="C170" i="19" a="1"/>
  <c r="C123" i="19" a="1"/>
  <c r="C193" i="19" a="1"/>
  <c r="C94" i="19" a="1"/>
  <c r="C184" i="19" a="1"/>
  <c r="C157" i="19" a="1"/>
  <c r="C198" i="19" a="1"/>
  <c r="C213" i="19" a="1"/>
  <c r="C175" i="19" a="1"/>
  <c r="C6" i="19" a="1"/>
  <c r="C48" i="19" a="1"/>
  <c r="C91" i="19" a="1"/>
  <c r="C183" i="19" a="1"/>
  <c r="C186" i="19" a="1"/>
  <c r="C144" i="19" a="1"/>
  <c r="C206" i="19" a="1"/>
  <c r="C29" i="19" a="1"/>
  <c r="C137" i="19" a="1"/>
  <c r="C134" i="19" a="1"/>
  <c r="C32" i="19" a="1"/>
  <c r="C16" i="19" a="1"/>
  <c r="C209" i="19" a="1"/>
  <c r="C212" i="19" a="1"/>
  <c r="C62" i="19" a="1"/>
  <c r="C148" i="19" a="1"/>
  <c r="C100" i="19" a="1"/>
  <c r="C45" i="19" a="1"/>
  <c r="C24" i="19" a="1"/>
  <c r="C38" i="19" a="1"/>
  <c r="C50" i="19" a="1"/>
  <c r="C80" i="19" a="1"/>
  <c r="C78" i="19" a="1"/>
  <c r="C90" i="19" a="1"/>
  <c r="C161" i="19" a="1"/>
  <c r="C22" i="19" a="1"/>
  <c r="C58" i="19" a="1"/>
  <c r="C2" i="19" a="1"/>
  <c r="C203" i="19" a="1"/>
  <c r="C82" i="19" a="1"/>
  <c r="C109" i="19" a="1"/>
  <c r="C42" i="19" a="1"/>
  <c r="C10" i="19" a="1"/>
  <c r="C204" i="19" a="1"/>
  <c r="C178" i="19" a="1"/>
  <c r="C166" i="19" a="1"/>
  <c r="C125" i="19" a="1"/>
  <c r="C101" i="19" a="1"/>
  <c r="C194" i="19" a="1"/>
  <c r="C139" i="19" a="1"/>
  <c r="C205" i="19" a="1"/>
  <c r="C106" i="19" a="1"/>
  <c r="C132" i="19" a="1"/>
  <c r="C182" i="19" a="1"/>
  <c r="C147" i="19" a="1"/>
  <c r="C153" i="19" a="1"/>
  <c r="C99" i="19" a="1"/>
  <c r="C17" i="19" a="1"/>
  <c r="C85" i="19" a="1"/>
  <c r="C3" i="19" a="1"/>
  <c r="C112" i="19" a="1"/>
  <c r="C81" i="19" a="1"/>
  <c r="C86" i="19" a="1"/>
  <c r="C145" i="19" a="1"/>
  <c r="C55" i="19" a="1"/>
  <c r="C176" i="19" a="1"/>
  <c r="C103" i="19" a="1"/>
  <c r="C210" i="19" a="1"/>
  <c r="C121" i="19" a="1"/>
  <c r="C33" i="19" a="1"/>
  <c r="C72" i="19" a="1"/>
  <c r="C67" i="19" a="1"/>
  <c r="C156" i="19" a="1"/>
  <c r="C146" i="19" a="1"/>
  <c r="C120" i="19" a="1"/>
  <c r="C30" i="19" a="1"/>
  <c r="C96" i="19" a="1"/>
  <c r="C133" i="19" a="1"/>
  <c r="C149" i="19" a="1"/>
  <c r="C214" i="19" a="1"/>
  <c r="C8" i="19" a="1"/>
  <c r="C66" i="19" a="1"/>
  <c r="C25" i="19" a="1"/>
  <c r="C142" i="19" a="1"/>
  <c r="C113" i="19" a="1"/>
  <c r="C59" i="19" a="1"/>
  <c r="C18" i="19" a="1"/>
  <c r="C79" i="19" a="1"/>
  <c r="C199" i="19" a="1"/>
  <c r="C196" i="19" a="1"/>
  <c r="C118" i="19" a="1"/>
  <c r="C114" i="19" a="1"/>
  <c r="C47" i="19" a="1"/>
  <c r="C174" i="19" a="1"/>
  <c r="C152" i="19" a="1"/>
  <c r="C49" i="19" a="1"/>
  <c r="C12" i="19" a="1"/>
  <c r="C73" i="19" a="1"/>
  <c r="C34" i="19" a="1"/>
  <c r="C37" i="19" a="1"/>
  <c r="C197" i="19" a="1"/>
  <c r="C53" i="19" a="1"/>
  <c r="C70" i="19" a="1"/>
  <c r="C11" i="19" a="1"/>
  <c r="C155" i="19" a="1"/>
  <c r="C27" i="19" a="1"/>
  <c r="C35" i="19" a="1"/>
  <c r="C23" i="19" a="1"/>
  <c r="C61" i="19" a="1"/>
  <c r="C65" i="19" a="1"/>
  <c r="C7" i="19" a="1"/>
  <c r="C14" i="19" a="1"/>
  <c r="C162" i="19" a="1"/>
  <c r="C119" i="19" a="1"/>
  <c r="C74" i="19" a="1"/>
  <c r="C126" i="19" a="1"/>
  <c r="C83" i="19" a="1"/>
  <c r="C140" i="19" a="1"/>
  <c r="C169" i="19" a="1"/>
  <c r="C26" i="19" a="1"/>
  <c r="C75" i="19" a="1"/>
  <c r="C104" i="19" a="1"/>
  <c r="C171" i="19" a="1"/>
  <c r="C102" i="19" a="1"/>
  <c r="C19" i="19" a="1"/>
  <c r="C173" i="19" a="1"/>
  <c r="C97" i="19" a="1"/>
  <c r="C87" i="19" a="1"/>
  <c r="A26" i="27" l="1"/>
  <c r="A163" i="27"/>
  <c r="A17" i="27"/>
  <c r="A69" i="27"/>
  <c r="A127" i="27"/>
  <c r="A180" i="27"/>
  <c r="A25" i="27"/>
  <c r="A99" i="27"/>
  <c r="A152" i="27"/>
  <c r="A10" i="27"/>
  <c r="A100" i="27"/>
  <c r="A129" i="27"/>
  <c r="A101" i="27"/>
  <c r="A145" i="27"/>
  <c r="A202" i="27"/>
  <c r="A32" i="27"/>
  <c r="A110" i="27"/>
  <c r="A155" i="27"/>
  <c r="A20" i="27"/>
  <c r="A16" i="27"/>
  <c r="A35" i="27"/>
  <c r="A154" i="27"/>
  <c r="A27" i="27"/>
  <c r="A108" i="27"/>
  <c r="A84" i="27"/>
  <c r="A60" i="27"/>
  <c r="A122" i="27"/>
  <c r="A121" i="27"/>
  <c r="A96" i="27"/>
  <c r="A23" i="27"/>
  <c r="A59" i="27"/>
  <c r="A194" i="27"/>
  <c r="A92" i="27"/>
  <c r="A58" i="27"/>
  <c r="A71" i="27"/>
  <c r="A197" i="27"/>
  <c r="A175" i="27"/>
  <c r="A73" i="27"/>
  <c r="A29" i="27"/>
  <c r="A125" i="27"/>
  <c r="A181" i="27"/>
  <c r="A68" i="27"/>
  <c r="A171" i="27"/>
  <c r="A94" i="27"/>
  <c r="A66" i="27"/>
  <c r="C102" i="19"/>
  <c r="C210" i="19"/>
  <c r="C170" i="19"/>
  <c r="C33" i="19"/>
  <c r="C84" i="19"/>
  <c r="C15" i="19"/>
  <c r="C136" i="19"/>
  <c r="C2" i="19"/>
  <c r="C131" i="19"/>
  <c r="C141" i="19"/>
  <c r="C182" i="19"/>
  <c r="C126" i="19"/>
  <c r="C96" i="19"/>
  <c r="C31" i="19"/>
  <c r="C9" i="19"/>
  <c r="C166" i="19"/>
  <c r="C134" i="19"/>
  <c r="C92" i="19"/>
  <c r="C56" i="19"/>
  <c r="C41" i="19"/>
  <c r="C209" i="19"/>
  <c r="C204" i="19"/>
  <c r="C172" i="19"/>
  <c r="C143" i="19"/>
  <c r="C122" i="19"/>
  <c r="C49" i="19"/>
  <c r="C35" i="19"/>
  <c r="C8" i="19"/>
  <c r="C191" i="19"/>
  <c r="C162" i="19"/>
  <c r="C132" i="19"/>
  <c r="C91" i="19"/>
  <c r="C59" i="19"/>
  <c r="C51" i="19"/>
  <c r="C145" i="19"/>
  <c r="C135" i="19"/>
  <c r="C36" i="19"/>
  <c r="C114" i="19"/>
  <c r="C62" i="19"/>
  <c r="C208" i="19"/>
  <c r="C147" i="19"/>
  <c r="C37" i="19"/>
  <c r="C164" i="19"/>
  <c r="C71" i="19"/>
  <c r="C103" i="19"/>
  <c r="C107" i="19"/>
  <c r="C167" i="19"/>
  <c r="C94" i="19"/>
  <c r="C69" i="19"/>
  <c r="C27" i="19"/>
  <c r="C213" i="19"/>
  <c r="C160" i="19"/>
  <c r="C130" i="19"/>
  <c r="C83" i="19"/>
  <c r="C53" i="19"/>
  <c r="C25" i="19"/>
  <c r="C197" i="19"/>
  <c r="C200" i="19"/>
  <c r="C169" i="19"/>
  <c r="C139" i="19"/>
  <c r="C85" i="19"/>
  <c r="C97" i="19"/>
  <c r="C63" i="19"/>
  <c r="C7" i="19"/>
  <c r="C187" i="19"/>
  <c r="C158" i="19"/>
  <c r="C129" i="19"/>
  <c r="C73" i="19"/>
  <c r="C57" i="19"/>
  <c r="C61" i="19"/>
  <c r="C112" i="19"/>
  <c r="C120" i="19"/>
  <c r="C138" i="19"/>
  <c r="C110" i="19"/>
  <c r="C50" i="19"/>
  <c r="C23" i="19"/>
  <c r="C205" i="19"/>
  <c r="C156" i="19"/>
  <c r="C104" i="19"/>
  <c r="C77" i="19"/>
  <c r="C66" i="19"/>
  <c r="C17" i="19"/>
  <c r="C189" i="19"/>
  <c r="C196" i="19"/>
  <c r="C165" i="19"/>
  <c r="C137" i="19"/>
  <c r="C89" i="19"/>
  <c r="C95" i="19"/>
  <c r="C34" i="19"/>
  <c r="C3" i="19"/>
  <c r="C183" i="19"/>
  <c r="C154" i="19"/>
  <c r="C128" i="19"/>
  <c r="C108" i="19"/>
  <c r="C45" i="19"/>
  <c r="C44" i="19"/>
  <c r="C4" i="19"/>
  <c r="C214" i="19"/>
  <c r="C72" i="19"/>
  <c r="C115" i="19"/>
  <c r="C206" i="19"/>
  <c r="C86" i="19"/>
  <c r="C20" i="19"/>
  <c r="C201" i="19"/>
  <c r="C152" i="19"/>
  <c r="C106" i="19"/>
  <c r="C105" i="19"/>
  <c r="C67" i="19"/>
  <c r="C19" i="19"/>
  <c r="C181" i="19"/>
  <c r="C192" i="19"/>
  <c r="C163" i="19"/>
  <c r="C133" i="19"/>
  <c r="C75" i="19"/>
  <c r="C58" i="19"/>
  <c r="C29" i="19"/>
  <c r="C211" i="19"/>
  <c r="C179" i="19"/>
  <c r="C150" i="19"/>
  <c r="C99" i="19"/>
  <c r="C81" i="19"/>
  <c r="C39" i="19"/>
  <c r="C22" i="19"/>
  <c r="A99" i="19" s="1"/>
  <c r="C157" i="19"/>
  <c r="C78" i="19"/>
  <c r="C12" i="19"/>
  <c r="C90" i="19"/>
  <c r="C54" i="19"/>
  <c r="C176" i="19"/>
  <c r="C60" i="19"/>
  <c r="C195" i="19"/>
  <c r="C43" i="19"/>
  <c r="C190" i="19"/>
  <c r="C202" i="19"/>
  <c r="C198" i="19"/>
  <c r="C194" i="19"/>
  <c r="C82" i="19"/>
  <c r="C48" i="19"/>
  <c r="C24" i="19"/>
  <c r="C193" i="19"/>
  <c r="C148" i="19"/>
  <c r="C125" i="19"/>
  <c r="C87" i="19"/>
  <c r="C32" i="19"/>
  <c r="C10" i="19"/>
  <c r="C124" i="19"/>
  <c r="C188" i="19"/>
  <c r="A188" i="19" s="1"/>
  <c r="C159" i="19"/>
  <c r="C93" i="19"/>
  <c r="C76" i="19"/>
  <c r="C46" i="19"/>
  <c r="C21" i="19"/>
  <c r="C207" i="19"/>
  <c r="C175" i="19"/>
  <c r="C146" i="19"/>
  <c r="C123" i="19"/>
  <c r="C70" i="19"/>
  <c r="C47" i="19"/>
  <c r="C13" i="19"/>
  <c r="C174" i="19"/>
  <c r="C186" i="19"/>
  <c r="C153" i="19"/>
  <c r="C178" i="19"/>
  <c r="C101" i="19"/>
  <c r="C79" i="19"/>
  <c r="C18" i="19"/>
  <c r="C185" i="19"/>
  <c r="C144" i="19"/>
  <c r="C116" i="19"/>
  <c r="C100" i="19"/>
  <c r="C42" i="19"/>
  <c r="C6" i="19"/>
  <c r="C26" i="19"/>
  <c r="C184" i="19"/>
  <c r="C155" i="19"/>
  <c r="C98" i="19"/>
  <c r="C109" i="19"/>
  <c r="C52" i="19"/>
  <c r="C28" i="19"/>
  <c r="C203" i="19"/>
  <c r="C171" i="19"/>
  <c r="C142" i="19"/>
  <c r="C121" i="19"/>
  <c r="C80" i="19"/>
  <c r="C40" i="19"/>
  <c r="C11" i="19"/>
  <c r="C161" i="19"/>
  <c r="C113" i="19"/>
  <c r="C117" i="19"/>
  <c r="C149" i="19"/>
  <c r="C55" i="19"/>
  <c r="C38" i="19"/>
  <c r="C14" i="19"/>
  <c r="C173" i="19"/>
  <c r="C140" i="19"/>
  <c r="C119" i="19"/>
  <c r="C68" i="19"/>
  <c r="C30" i="19"/>
  <c r="C177" i="19"/>
  <c r="C212" i="19"/>
  <c r="C180" i="19"/>
  <c r="C151" i="19"/>
  <c r="C127" i="19"/>
  <c r="C88" i="19"/>
  <c r="C64" i="19"/>
  <c r="C16" i="19"/>
  <c r="C199" i="19"/>
  <c r="C168" i="19"/>
  <c r="C111" i="19"/>
  <c r="C118" i="19"/>
  <c r="C65" i="19"/>
  <c r="C74" i="19"/>
  <c r="C5" i="19"/>
  <c r="A85" i="27"/>
  <c r="A55" i="27"/>
  <c r="A39" i="27"/>
  <c r="A138" i="27"/>
  <c r="A75" i="27"/>
  <c r="A72" i="27"/>
  <c r="A167" i="27"/>
  <c r="A190" i="27"/>
  <c r="A4" i="27"/>
  <c r="A61" i="27"/>
  <c r="A178" i="27"/>
  <c r="A123" i="27"/>
  <c r="A70" i="27"/>
  <c r="A80" i="27"/>
  <c r="A50" i="27"/>
  <c r="A7" i="27"/>
  <c r="A135" i="27"/>
  <c r="A65" i="27"/>
  <c r="A373" i="27"/>
  <c r="A172" i="27"/>
  <c r="A139" i="27"/>
  <c r="A146" i="27"/>
  <c r="A51" i="27"/>
  <c r="A203" i="27"/>
  <c r="A187" i="27"/>
  <c r="A112" i="27"/>
  <c r="A184" i="27"/>
  <c r="A41" i="27"/>
  <c r="A77" i="27"/>
  <c r="A36" i="27"/>
  <c r="A95" i="27"/>
  <c r="A9" i="27"/>
  <c r="A142" i="27"/>
  <c r="A86" i="27"/>
  <c r="A116" i="27"/>
  <c r="A179" i="27"/>
  <c r="A201" i="27"/>
  <c r="A113" i="27"/>
  <c r="A3" i="27"/>
  <c r="A104" i="27"/>
  <c r="A82" i="27"/>
  <c r="A159" i="27"/>
  <c r="A195" i="27"/>
  <c r="A111" i="27"/>
  <c r="A45" i="27"/>
  <c r="A173" i="27"/>
  <c r="A54" i="27"/>
  <c r="A166" i="27"/>
  <c r="A196" i="27"/>
  <c r="A133" i="27"/>
  <c r="A169" i="27"/>
  <c r="A18" i="27"/>
  <c r="A126" i="27"/>
  <c r="A174" i="27"/>
  <c r="A56" i="27"/>
  <c r="A49" i="27"/>
  <c r="A105" i="27"/>
  <c r="A97" i="27"/>
  <c r="A150" i="27"/>
  <c r="A191" i="27"/>
  <c r="A42" i="27"/>
  <c r="A200" i="27"/>
  <c r="A182" i="27"/>
  <c r="A141" i="27"/>
  <c r="A6" i="27"/>
  <c r="A37" i="27"/>
  <c r="A15" i="27"/>
  <c r="A22" i="27"/>
  <c r="A83" i="27"/>
  <c r="A161" i="27"/>
  <c r="A33" i="27"/>
  <c r="A30" i="27"/>
  <c r="A130" i="27"/>
  <c r="A119" i="27"/>
  <c r="A13" i="27"/>
  <c r="A134" i="27"/>
  <c r="A168" i="27"/>
  <c r="A183" i="27"/>
  <c r="A21" i="27"/>
  <c r="A38" i="27"/>
  <c r="A193" i="27"/>
  <c r="A153" i="27"/>
  <c r="A28" i="27"/>
  <c r="A147" i="27"/>
  <c r="A47" i="27"/>
  <c r="A2" i="27"/>
  <c r="A192" i="27"/>
  <c r="A115" i="27"/>
  <c r="A156" i="27"/>
  <c r="A176" i="27"/>
  <c r="A136" i="27"/>
  <c r="A140" i="27"/>
  <c r="A164" i="27"/>
  <c r="A34" i="27"/>
  <c r="A120" i="27"/>
  <c r="A189" i="27"/>
  <c r="A81" i="27"/>
  <c r="A46" i="27"/>
  <c r="A186" i="27"/>
  <c r="A114" i="27"/>
  <c r="A143" i="27"/>
  <c r="A93" i="27"/>
  <c r="A8" i="27"/>
  <c r="A24" i="27"/>
  <c r="A52" i="27"/>
  <c r="A74" i="27"/>
  <c r="A89" i="27"/>
  <c r="A160" i="27"/>
  <c r="A162" i="27"/>
  <c r="A64" i="27"/>
  <c r="A76" i="27"/>
  <c r="A103" i="27"/>
  <c r="A109" i="27"/>
  <c r="A78" i="27"/>
  <c r="A40" i="27"/>
  <c r="A87" i="27"/>
  <c r="A102" i="27"/>
  <c r="A198" i="27"/>
  <c r="A132" i="27"/>
  <c r="A53" i="27"/>
  <c r="A43" i="27"/>
  <c r="A91" i="27"/>
  <c r="A199" i="27"/>
  <c r="A48" i="27"/>
  <c r="A151" i="27"/>
  <c r="A188" i="27"/>
  <c r="A148" i="27"/>
  <c r="A177" i="27"/>
  <c r="A88" i="27"/>
  <c r="A144" i="27"/>
  <c r="A90" i="27"/>
  <c r="A128" i="27"/>
  <c r="A158" i="27"/>
  <c r="A57" i="27"/>
  <c r="A117" i="27"/>
  <c r="A67" i="27"/>
  <c r="A79" i="27"/>
  <c r="A124" i="27"/>
  <c r="A12" i="27"/>
  <c r="A11" i="27"/>
  <c r="A106" i="27"/>
  <c r="A5" i="27"/>
  <c r="A185" i="27"/>
  <c r="A157" i="27"/>
  <c r="A118" i="27"/>
  <c r="A170" i="27"/>
  <c r="A98" i="27"/>
  <c r="A131" i="27"/>
  <c r="A44" i="27"/>
  <c r="A204" i="27"/>
  <c r="A63" i="27"/>
  <c r="A107" i="27"/>
  <c r="A31" i="27"/>
  <c r="A62" i="27"/>
  <c r="A19" i="27"/>
  <c r="A165" i="27"/>
  <c r="A137" i="27"/>
  <c r="A14" i="27"/>
  <c r="A149" i="27"/>
  <c r="C169" i="8" a="1"/>
  <c r="C167" i="8" a="1"/>
  <c r="C135" i="8" a="1"/>
  <c r="C142" i="8" a="1"/>
  <c r="C143" i="8" a="1"/>
  <c r="C98" i="8" a="1"/>
  <c r="C21" i="8" a="1"/>
  <c r="C11" i="8" a="1"/>
  <c r="C198" i="8" a="1"/>
  <c r="C151" i="8" a="1"/>
  <c r="C156" i="8" a="1"/>
  <c r="C101" i="8" a="1"/>
  <c r="C189" i="8" a="1"/>
  <c r="C46" i="8" a="1"/>
  <c r="C138" i="8" a="1"/>
  <c r="C157" i="8" a="1"/>
  <c r="C55" i="8" a="1"/>
  <c r="C28" i="8" a="1"/>
  <c r="C53" i="8" a="1"/>
  <c r="C108" i="8" a="1"/>
  <c r="C201" i="8" a="1"/>
  <c r="C103" i="8" a="1"/>
  <c r="C191" i="8" a="1"/>
  <c r="C127" i="8" a="1"/>
  <c r="C196" i="8" a="1"/>
  <c r="C14" i="8" a="1"/>
  <c r="C181" i="8" a="1"/>
  <c r="C206" i="8" a="1"/>
  <c r="C146" i="8" a="1"/>
  <c r="C187" i="8" a="1"/>
  <c r="C68" i="8" a="1"/>
  <c r="C129" i="8" a="1"/>
  <c r="C8" i="8" a="1"/>
  <c r="C154" i="8" a="1"/>
  <c r="C27" i="8" a="1"/>
  <c r="C70" i="8" a="1"/>
  <c r="C24" i="8" a="1"/>
  <c r="C162" i="8" a="1"/>
  <c r="C105" i="8" a="1"/>
  <c r="C64" i="8" a="1"/>
  <c r="C209" i="8" a="1"/>
  <c r="C50" i="8" a="1"/>
  <c r="C115" i="8" a="1"/>
  <c r="C5" i="8" a="1"/>
  <c r="C19" i="8" a="1"/>
  <c r="C34" i="8" a="1"/>
  <c r="C81" i="8" a="1"/>
  <c r="C61" i="8" a="1"/>
  <c r="C109" i="8" a="1"/>
  <c r="C37" i="8" a="1"/>
  <c r="C15" i="8" a="1"/>
  <c r="C149" i="8" a="1"/>
  <c r="C117" i="8" a="1"/>
  <c r="C111" i="8" a="1"/>
  <c r="C133" i="8" a="1"/>
  <c r="C88" i="8" a="1"/>
  <c r="C124" i="8" a="1"/>
  <c r="C121" i="8" a="1"/>
  <c r="C119" i="8" a="1"/>
  <c r="C20" i="8" a="1"/>
  <c r="C194" i="8" a="1"/>
  <c r="C63" i="8" a="1"/>
  <c r="C185" i="8" a="1"/>
  <c r="C75" i="8" a="1"/>
  <c r="C59" i="8" a="1"/>
  <c r="C168" i="8" a="1"/>
  <c r="C56" i="8" a="1"/>
  <c r="C118" i="8" a="1"/>
  <c r="C132" i="8" a="1"/>
  <c r="C175" i="8" a="1"/>
  <c r="C197" i="8" a="1"/>
  <c r="C180" i="8" a="1"/>
  <c r="C52" i="8" a="1"/>
  <c r="C159" i="8" a="1"/>
  <c r="C211" i="8" a="1"/>
  <c r="C97" i="8" a="1"/>
  <c r="C188" i="8" a="1"/>
  <c r="C57" i="8" a="1"/>
  <c r="C72" i="8" a="1"/>
  <c r="C116" i="8" a="1"/>
  <c r="C123" i="8" a="1"/>
  <c r="C60" i="8" a="1"/>
  <c r="C112" i="8" a="1"/>
  <c r="C204" i="8" a="1"/>
  <c r="C38" i="8" a="1"/>
  <c r="C92" i="8" a="1"/>
  <c r="C202" i="8" a="1"/>
  <c r="C134" i="8" a="1"/>
  <c r="C65" i="8" a="1"/>
  <c r="C85" i="8" a="1"/>
  <c r="C74" i="8" a="1"/>
  <c r="C176" i="8" a="1"/>
  <c r="C173" i="8" a="1"/>
  <c r="C16" i="8" a="1"/>
  <c r="C120" i="8" a="1"/>
  <c r="C125" i="8" a="1"/>
  <c r="C45" i="8" a="1"/>
  <c r="C42" i="8" a="1"/>
  <c r="C183" i="8" a="1"/>
  <c r="C172" i="8" a="1"/>
  <c r="C40" i="8" a="1"/>
  <c r="C58" i="8" a="1"/>
  <c r="C193" i="8" a="1"/>
  <c r="C195" i="8" a="1"/>
  <c r="C199" i="8" a="1"/>
  <c r="C174" i="8" a="1"/>
  <c r="C82" i="8" a="1"/>
  <c r="C31" i="8" a="1"/>
  <c r="C164" i="8" a="1"/>
  <c r="C87" i="8" a="1"/>
  <c r="C192" i="8" a="1"/>
  <c r="C76" i="8" a="1"/>
  <c r="C186" i="8" a="1"/>
  <c r="C213" i="8" a="1"/>
  <c r="C49" i="8" a="1"/>
  <c r="C214" i="8" a="1"/>
  <c r="C99" i="8" a="1"/>
  <c r="C170" i="8" a="1"/>
  <c r="C113" i="8" a="1"/>
  <c r="C90" i="8" a="1"/>
  <c r="C205" i="8" a="1"/>
  <c r="C141" i="8" a="1"/>
  <c r="C100" i="8" a="1"/>
  <c r="C179" i="8" a="1"/>
  <c r="C10" i="8" a="1"/>
  <c r="C7" i="8" a="1"/>
  <c r="C131" i="8" a="1"/>
  <c r="C212" i="8" a="1"/>
  <c r="C93" i="8" a="1"/>
  <c r="C35" i="8" a="1"/>
  <c r="C89" i="8" a="1"/>
  <c r="C36" i="8" a="1"/>
  <c r="C95" i="8" a="1"/>
  <c r="C4" i="8" a="1"/>
  <c r="C2" i="8" a="1"/>
  <c r="C23" i="8" a="1"/>
  <c r="C163" i="8" a="1"/>
  <c r="C12" i="8" a="1"/>
  <c r="C165" i="8" a="1"/>
  <c r="C71" i="8" a="1"/>
  <c r="C67" i="8" a="1"/>
  <c r="C41" i="8" a="1"/>
  <c r="C77" i="8" a="1"/>
  <c r="C6" i="8" a="1"/>
  <c r="C30" i="8" a="1"/>
  <c r="C145" i="8" a="1"/>
  <c r="C96" i="8" a="1"/>
  <c r="C182" i="8" a="1"/>
  <c r="C22" i="8" a="1"/>
  <c r="C102" i="8" a="1"/>
  <c r="C17" i="8" a="1"/>
  <c r="C155" i="8" a="1"/>
  <c r="C47" i="8" a="1"/>
  <c r="C148" i="8" a="1"/>
  <c r="C122" i="8" a="1"/>
  <c r="C110" i="8" a="1"/>
  <c r="C210" i="8" a="1"/>
  <c r="C54" i="8" a="1"/>
  <c r="C62" i="8" a="1"/>
  <c r="C130" i="8" a="1"/>
  <c r="C207" i="8" a="1"/>
  <c r="C84" i="8" a="1"/>
  <c r="C80" i="8" a="1"/>
  <c r="C137" i="8" a="1"/>
  <c r="C25" i="8" a="1"/>
  <c r="C147" i="8" a="1"/>
  <c r="C39" i="8" a="1"/>
  <c r="C177" i="8" a="1"/>
  <c r="C200" i="8" a="1"/>
  <c r="C153" i="8" a="1"/>
  <c r="C43" i="8" a="1"/>
  <c r="C208" i="8" a="1"/>
  <c r="C139" i="8" a="1"/>
  <c r="C158" i="8" a="1"/>
  <c r="C66" i="8" a="1"/>
  <c r="C184" i="8" a="1"/>
  <c r="C152" i="8" a="1"/>
  <c r="C114" i="8" a="1"/>
  <c r="C203" i="8" a="1"/>
  <c r="C48" i="8" a="1"/>
  <c r="C78" i="8" a="1"/>
  <c r="C140" i="8" a="1"/>
  <c r="C9" i="8" a="1"/>
  <c r="C18" i="8" a="1"/>
  <c r="C160" i="8" a="1"/>
  <c r="C178" i="8" a="1"/>
  <c r="C171" i="8" a="1"/>
  <c r="C69" i="8" a="1"/>
  <c r="C104" i="8" a="1"/>
  <c r="C83" i="8" a="1"/>
  <c r="C33" i="8" a="1"/>
  <c r="C79" i="8" a="1"/>
  <c r="C136" i="8" a="1"/>
  <c r="C161" i="8" a="1"/>
  <c r="C3" i="8" a="1"/>
  <c r="C29" i="8" a="1"/>
  <c r="C166" i="8" a="1"/>
  <c r="C13" i="8" a="1"/>
  <c r="C51" i="8" a="1"/>
  <c r="C190" i="8" a="1"/>
  <c r="C91" i="8" a="1"/>
  <c r="C150" i="8" a="1"/>
  <c r="C86" i="8" a="1"/>
  <c r="C107" i="8" a="1"/>
  <c r="C73" i="8" a="1"/>
  <c r="C144" i="8" a="1"/>
  <c r="C128" i="8" a="1"/>
  <c r="C44" i="8" a="1"/>
  <c r="C106" i="8" a="1"/>
  <c r="C26" i="8" a="1"/>
  <c r="C32" i="8" a="1"/>
  <c r="C126" i="8" a="1"/>
  <c r="C94" i="8" a="1"/>
  <c r="A5" i="19" l="1"/>
  <c r="A207" i="19"/>
  <c r="A75" i="19"/>
  <c r="A33" i="19"/>
  <c r="A158" i="19"/>
  <c r="A119" i="19"/>
  <c r="A89" i="19"/>
  <c r="A8" i="19"/>
  <c r="A167" i="19"/>
  <c r="A181" i="19"/>
  <c r="A91" i="19"/>
  <c r="A32" i="19"/>
  <c r="A202" i="19"/>
  <c r="A157" i="19"/>
  <c r="A209" i="19"/>
  <c r="A85" i="19"/>
  <c r="A108" i="19"/>
  <c r="A122" i="19"/>
  <c r="A95" i="19"/>
  <c r="A107" i="19"/>
  <c r="A109" i="19"/>
  <c r="A204" i="19"/>
  <c r="A152" i="19"/>
  <c r="A176" i="19"/>
  <c r="A79" i="19"/>
  <c r="A78" i="19"/>
  <c r="A43" i="19"/>
  <c r="A121" i="19"/>
  <c r="A186" i="19"/>
  <c r="A116" i="19"/>
  <c r="A14" i="19"/>
  <c r="A168" i="19"/>
  <c r="A212" i="19"/>
  <c r="A38" i="19"/>
  <c r="A80" i="19"/>
  <c r="A98" i="19"/>
  <c r="A144" i="19"/>
  <c r="A174" i="19"/>
  <c r="A21" i="19"/>
  <c r="A194" i="19"/>
  <c r="A54" i="19"/>
  <c r="A163" i="19"/>
  <c r="A201" i="19"/>
  <c r="A44" i="19"/>
  <c r="A77" i="19"/>
  <c r="A120" i="19"/>
  <c r="A7" i="19"/>
  <c r="A25" i="19"/>
  <c r="A94" i="19"/>
  <c r="A208" i="19"/>
  <c r="A143" i="19"/>
  <c r="A166" i="19"/>
  <c r="A169" i="19"/>
  <c r="C138" i="8"/>
  <c r="C166" i="8"/>
  <c r="C84" i="8"/>
  <c r="C148" i="8"/>
  <c r="C87" i="8"/>
  <c r="C44" i="8"/>
  <c r="C132" i="8"/>
  <c r="C127" i="8"/>
  <c r="C59" i="8"/>
  <c r="C21" i="8"/>
  <c r="C51" i="8"/>
  <c r="C81" i="8"/>
  <c r="C91" i="8"/>
  <c r="C58" i="8"/>
  <c r="C23" i="8"/>
  <c r="C17" i="8"/>
  <c r="C78" i="8"/>
  <c r="C4" i="8"/>
  <c r="C209" i="8"/>
  <c r="C196" i="8"/>
  <c r="C153" i="8"/>
  <c r="C198" i="8"/>
  <c r="C16" i="8"/>
  <c r="C183" i="8"/>
  <c r="C29" i="8"/>
  <c r="C177" i="8"/>
  <c r="C165" i="8"/>
  <c r="C117" i="8"/>
  <c r="C2" i="8"/>
  <c r="C160" i="8"/>
  <c r="C70" i="8"/>
  <c r="C97" i="8"/>
  <c r="C39" i="8"/>
  <c r="C202" i="8"/>
  <c r="C141" i="8"/>
  <c r="C205" i="8"/>
  <c r="C173" i="8"/>
  <c r="C144" i="8"/>
  <c r="C122" i="8"/>
  <c r="C93" i="8"/>
  <c r="C75" i="8"/>
  <c r="C13" i="8"/>
  <c r="C192" i="8"/>
  <c r="C162" i="8"/>
  <c r="C135" i="8"/>
  <c r="C80" i="8"/>
  <c r="C55" i="8"/>
  <c r="C33" i="8"/>
  <c r="C211" i="8"/>
  <c r="C179" i="8"/>
  <c r="C150" i="8"/>
  <c r="C129" i="8"/>
  <c r="C68" i="8"/>
  <c r="C52" i="8"/>
  <c r="C22" i="8"/>
  <c r="C214" i="8"/>
  <c r="C109" i="8"/>
  <c r="C50" i="8"/>
  <c r="C43" i="8"/>
  <c r="C20" i="8"/>
  <c r="C170" i="8"/>
  <c r="C140" i="8"/>
  <c r="C201" i="8"/>
  <c r="C169" i="8"/>
  <c r="C108" i="8"/>
  <c r="C101" i="8"/>
  <c r="C79" i="8"/>
  <c r="C73" i="8"/>
  <c r="C8" i="8"/>
  <c r="C188" i="8"/>
  <c r="C158" i="8"/>
  <c r="C134" i="8"/>
  <c r="C105" i="8"/>
  <c r="C71" i="8"/>
  <c r="C31" i="8"/>
  <c r="C207" i="8"/>
  <c r="C175" i="8"/>
  <c r="C146" i="8"/>
  <c r="C125" i="8"/>
  <c r="C77" i="8"/>
  <c r="C74" i="8"/>
  <c r="C14" i="8"/>
  <c r="C142" i="8"/>
  <c r="C106" i="8"/>
  <c r="C163" i="8"/>
  <c r="C210" i="8"/>
  <c r="C115" i="8"/>
  <c r="C206" i="8"/>
  <c r="C145" i="8"/>
  <c r="C92" i="8"/>
  <c r="C53" i="8"/>
  <c r="C193" i="8"/>
  <c r="C120" i="8"/>
  <c r="C136" i="8"/>
  <c r="C110" i="8"/>
  <c r="C88" i="8"/>
  <c r="C30" i="8"/>
  <c r="C212" i="8"/>
  <c r="C180" i="8"/>
  <c r="C151" i="8"/>
  <c r="C130" i="8"/>
  <c r="C61" i="8"/>
  <c r="C69" i="8"/>
  <c r="C10" i="8"/>
  <c r="C199" i="8"/>
  <c r="C167" i="8"/>
  <c r="C111" i="8"/>
  <c r="C114" i="8"/>
  <c r="C60" i="8"/>
  <c r="C35" i="8"/>
  <c r="C7" i="8"/>
  <c r="C194" i="8"/>
  <c r="C36" i="8"/>
  <c r="C119" i="8"/>
  <c r="C197" i="8"/>
  <c r="C95" i="8"/>
  <c r="C28" i="8"/>
  <c r="C184" i="8"/>
  <c r="C76" i="8"/>
  <c r="C56" i="8"/>
  <c r="C171" i="8"/>
  <c r="C64" i="8"/>
  <c r="C12" i="8"/>
  <c r="C137" i="8"/>
  <c r="C186" i="8"/>
  <c r="C32" i="8"/>
  <c r="C178" i="8"/>
  <c r="C123" i="8"/>
  <c r="C72" i="8"/>
  <c r="C24" i="8"/>
  <c r="C189" i="8"/>
  <c r="C159" i="8"/>
  <c r="C103" i="8"/>
  <c r="C90" i="8"/>
  <c r="C49" i="8"/>
  <c r="C26" i="8"/>
  <c r="C208" i="8"/>
  <c r="C176" i="8"/>
  <c r="C147" i="8"/>
  <c r="C126" i="8"/>
  <c r="C66" i="8"/>
  <c r="C46" i="8"/>
  <c r="C19" i="8"/>
  <c r="C195" i="8"/>
  <c r="C164" i="8"/>
  <c r="C94" i="8"/>
  <c r="C100" i="8"/>
  <c r="C57" i="8"/>
  <c r="C45" i="8"/>
  <c r="C3" i="8"/>
  <c r="C98" i="8"/>
  <c r="C156" i="8"/>
  <c r="C182" i="8"/>
  <c r="C149" i="8"/>
  <c r="C65" i="8"/>
  <c r="C37" i="8"/>
  <c r="C5" i="8"/>
  <c r="C185" i="8"/>
  <c r="C155" i="8"/>
  <c r="C112" i="8"/>
  <c r="C102" i="8"/>
  <c r="C41" i="8"/>
  <c r="C27" i="8"/>
  <c r="C204" i="8"/>
  <c r="C172" i="8"/>
  <c r="C143" i="8"/>
  <c r="C121" i="8"/>
  <c r="C63" i="8"/>
  <c r="C54" i="8"/>
  <c r="C15" i="8"/>
  <c r="C191" i="8"/>
  <c r="C161" i="8"/>
  <c r="C104" i="8"/>
  <c r="C85" i="8"/>
  <c r="C86" i="8"/>
  <c r="C25" i="8"/>
  <c r="C190" i="8"/>
  <c r="C174" i="8"/>
  <c r="C113" i="8"/>
  <c r="C139" i="8"/>
  <c r="C62" i="8"/>
  <c r="C6" i="8"/>
  <c r="C154" i="8"/>
  <c r="C82" i="8"/>
  <c r="C203" i="8"/>
  <c r="C107" i="8"/>
  <c r="C42" i="8"/>
  <c r="C89" i="8"/>
  <c r="C133" i="8"/>
  <c r="C124" i="8"/>
  <c r="C128" i="8"/>
  <c r="C48" i="8"/>
  <c r="C9" i="8"/>
  <c r="C213" i="8"/>
  <c r="C181" i="8"/>
  <c r="C152" i="8"/>
  <c r="C131" i="8"/>
  <c r="C96" i="8"/>
  <c r="C40" i="8"/>
  <c r="C18" i="8"/>
  <c r="C200" i="8"/>
  <c r="C168" i="8"/>
  <c r="C118" i="8"/>
  <c r="C116" i="8"/>
  <c r="C67" i="8"/>
  <c r="C38" i="8"/>
  <c r="C11" i="8"/>
  <c r="C187" i="8"/>
  <c r="C157" i="8"/>
  <c r="C99" i="8"/>
  <c r="C83" i="8"/>
  <c r="C47" i="8"/>
  <c r="C34" i="8"/>
  <c r="A214" i="19"/>
  <c r="A41" i="19"/>
  <c r="A74" i="19"/>
  <c r="A187" i="19"/>
  <c r="A97" i="19"/>
  <c r="A22" i="19"/>
  <c r="A105" i="19"/>
  <c r="A172" i="19"/>
  <c r="A17" i="19"/>
  <c r="A49" i="19"/>
  <c r="A161" i="19"/>
  <c r="A146" i="19"/>
  <c r="A83" i="19"/>
  <c r="A191" i="19"/>
  <c r="A112" i="19"/>
  <c r="A62" i="19"/>
  <c r="A195" i="19"/>
  <c r="A164" i="19"/>
  <c r="A139" i="19"/>
  <c r="A76" i="19"/>
  <c r="A13" i="19"/>
  <c r="A125" i="19"/>
  <c r="A96" i="19"/>
  <c r="A110" i="19"/>
  <c r="A82" i="19"/>
  <c r="A66" i="19"/>
  <c r="A69" i="19"/>
  <c r="A159" i="19"/>
  <c r="A189" i="19"/>
  <c r="A132" i="19"/>
  <c r="A37" i="19"/>
  <c r="A86" i="19"/>
  <c r="A213" i="19"/>
  <c r="A171" i="19"/>
  <c r="A140" i="19"/>
  <c r="A42" i="19"/>
  <c r="A61" i="19"/>
  <c r="A59" i="19"/>
  <c r="A141" i="19"/>
  <c r="A56" i="19"/>
  <c r="A210" i="19"/>
  <c r="A145" i="19"/>
  <c r="A177" i="19"/>
  <c r="A175" i="19"/>
  <c r="A53" i="19"/>
  <c r="A81" i="19"/>
  <c r="A50" i="19"/>
  <c r="A18" i="19"/>
  <c r="A190" i="19"/>
  <c r="A71" i="19"/>
  <c r="A90" i="19"/>
  <c r="A68" i="19"/>
  <c r="A179" i="19"/>
  <c r="A39" i="19"/>
  <c r="A70" i="19"/>
  <c r="A197" i="19"/>
  <c r="A87" i="19"/>
  <c r="A103" i="19"/>
  <c r="A40" i="19"/>
  <c r="A124" i="19"/>
  <c r="A131" i="19"/>
  <c r="A29" i="19"/>
  <c r="A113" i="19"/>
  <c r="A65" i="19"/>
  <c r="A205" i="19"/>
  <c r="A20" i="19"/>
  <c r="A184" i="19"/>
  <c r="A193" i="19"/>
  <c r="A58" i="19"/>
  <c r="A183" i="19"/>
  <c r="A196" i="19"/>
  <c r="A148" i="19"/>
  <c r="A162" i="19"/>
  <c r="A60" i="19"/>
  <c r="A129" i="19"/>
  <c r="A155" i="19"/>
  <c r="A198" i="19"/>
  <c r="A48" i="19"/>
  <c r="A28" i="19"/>
  <c r="A156" i="19"/>
  <c r="A2" i="19"/>
  <c r="A211" i="19"/>
  <c r="A34" i="19"/>
  <c r="A165" i="19"/>
  <c r="A180" i="19"/>
  <c r="A142" i="19"/>
  <c r="A127" i="19"/>
  <c r="A46" i="19"/>
  <c r="A4" i="19"/>
  <c r="A101" i="19"/>
  <c r="A52" i="19"/>
  <c r="A16" i="19"/>
  <c r="A3" i="19"/>
  <c r="A36" i="19"/>
  <c r="A192" i="19"/>
  <c r="A149" i="19"/>
  <c r="A126" i="19"/>
  <c r="A115" i="19"/>
  <c r="A154" i="19"/>
  <c r="A64" i="19"/>
  <c r="A63" i="19"/>
  <c r="A9" i="19"/>
  <c r="A67" i="19"/>
  <c r="A72" i="19"/>
  <c r="A73" i="19"/>
  <c r="A106" i="19"/>
  <c r="A185" i="19"/>
  <c r="A128" i="19"/>
  <c r="A130" i="19"/>
  <c r="A138" i="19"/>
  <c r="A10" i="19"/>
  <c r="A31" i="19"/>
  <c r="A55" i="19"/>
  <c r="A15" i="19"/>
  <c r="A11" i="19"/>
  <c r="A27" i="19"/>
  <c r="A47" i="19"/>
  <c r="A35" i="19"/>
  <c r="A182" i="19"/>
  <c r="A93" i="19"/>
  <c r="A150" i="19"/>
  <c r="A114" i="19"/>
  <c r="A178" i="19"/>
  <c r="A153" i="19"/>
  <c r="A51" i="19"/>
  <c r="A206" i="19"/>
  <c r="A170" i="19"/>
  <c r="A45" i="19"/>
  <c r="A200" i="19"/>
  <c r="A133" i="19"/>
  <c r="A57" i="19"/>
  <c r="A173" i="19"/>
  <c r="A136" i="19"/>
  <c r="A92" i="19"/>
  <c r="A118" i="19"/>
  <c r="A388" i="19"/>
  <c r="A147" i="19"/>
  <c r="A6" i="19"/>
  <c r="A88" i="19"/>
  <c r="A135" i="19"/>
  <c r="A104" i="19"/>
  <c r="A30" i="19"/>
  <c r="A199" i="19"/>
  <c r="A134" i="19"/>
  <c r="A12" i="19"/>
  <c r="A151" i="19"/>
  <c r="A137" i="19"/>
  <c r="A111" i="19"/>
  <c r="A24" i="19"/>
  <c r="A23" i="19"/>
  <c r="A102" i="19"/>
  <c r="A26" i="19"/>
  <c r="A84" i="19"/>
  <c r="A100" i="19"/>
  <c r="A123" i="19"/>
  <c r="A160" i="19"/>
  <c r="A203" i="19"/>
  <c r="A117" i="19"/>
  <c r="A19" i="19"/>
  <c r="A122" i="8"/>
  <c r="A18" i="8"/>
  <c r="C95" i="20" a="1"/>
  <c r="C7" i="20" a="1"/>
  <c r="C209" i="20" a="1"/>
  <c r="C162" i="20" a="1"/>
  <c r="C191" i="20" a="1"/>
  <c r="C63" i="20" a="1"/>
  <c r="C150" i="20" a="1"/>
  <c r="C37" i="20" a="1"/>
  <c r="C144" i="20" a="1"/>
  <c r="C46" i="20" a="1"/>
  <c r="C110" i="20" a="1"/>
  <c r="C114" i="20" a="1"/>
  <c r="C30" i="20" a="1"/>
  <c r="C31" i="20" a="1"/>
  <c r="C43" i="20" a="1"/>
  <c r="C189" i="20" a="1"/>
  <c r="C123" i="20" a="1"/>
  <c r="C136" i="20" a="1"/>
  <c r="C49" i="20" a="1"/>
  <c r="C170" i="20" a="1"/>
  <c r="C18" i="20" a="1"/>
  <c r="C149" i="20" a="1"/>
  <c r="C142" i="20" a="1"/>
  <c r="C78" i="20" a="1"/>
  <c r="C146" i="20" a="1"/>
  <c r="C177" i="20" a="1"/>
  <c r="C11" i="20" a="1"/>
  <c r="C164" i="20" a="1"/>
  <c r="C109" i="20" a="1"/>
  <c r="C50" i="20" a="1"/>
  <c r="C12" i="20" a="1"/>
  <c r="C167" i="20" a="1"/>
  <c r="C56" i="20" a="1"/>
  <c r="C155" i="20" a="1"/>
  <c r="C133" i="20" a="1"/>
  <c r="C161" i="20" a="1"/>
  <c r="C53" i="20" a="1"/>
  <c r="C122" i="20" a="1"/>
  <c r="C81" i="20" a="1"/>
  <c r="C176" i="20" a="1"/>
  <c r="C173" i="20" a="1"/>
  <c r="C211" i="20" a="1"/>
  <c r="C163" i="20" a="1"/>
  <c r="C145" i="20" a="1"/>
  <c r="C113" i="20" a="1"/>
  <c r="C88" i="20" a="1"/>
  <c r="C27" i="20" a="1"/>
  <c r="C96" i="20" a="1"/>
  <c r="C93" i="20" a="1"/>
  <c r="C197" i="20" a="1"/>
  <c r="C77" i="20" a="1"/>
  <c r="C187" i="20" a="1"/>
  <c r="C183" i="20" a="1"/>
  <c r="C199" i="20" a="1"/>
  <c r="C10" i="20" a="1"/>
  <c r="C17" i="20" a="1"/>
  <c r="C151" i="20" a="1"/>
  <c r="C91" i="20" a="1"/>
  <c r="C168" i="20" a="1"/>
  <c r="C137" i="20" a="1"/>
  <c r="C107" i="20" a="1"/>
  <c r="C115" i="20" a="1"/>
  <c r="C143" i="20" a="1"/>
  <c r="C124" i="20" a="1"/>
  <c r="C141" i="20" a="1"/>
  <c r="C201" i="20" a="1"/>
  <c r="C108" i="20" a="1"/>
  <c r="C28" i="20" a="1"/>
  <c r="C194" i="20" a="1"/>
  <c r="C165" i="20" a="1"/>
  <c r="C67" i="20" a="1"/>
  <c r="C59" i="20" a="1"/>
  <c r="C86" i="20" a="1"/>
  <c r="C127" i="20" a="1"/>
  <c r="C105" i="20" a="1"/>
  <c r="C66" i="20" a="1"/>
  <c r="C158" i="20" a="1"/>
  <c r="C58" i="20" a="1"/>
  <c r="C153" i="20" a="1"/>
  <c r="C100" i="20" a="1"/>
  <c r="C99" i="20" a="1"/>
  <c r="C184" i="20" a="1"/>
  <c r="C80" i="20" a="1"/>
  <c r="C38" i="20" a="1"/>
  <c r="C54" i="20" a="1"/>
  <c r="C71" i="20" a="1"/>
  <c r="C121" i="20" a="1"/>
  <c r="C213" i="20" a="1"/>
  <c r="C34" i="20" a="1"/>
  <c r="C148" i="20" a="1"/>
  <c r="C24" i="20" a="1"/>
  <c r="C39" i="20" a="1"/>
  <c r="C84" i="20" a="1"/>
  <c r="C207" i="20" a="1"/>
  <c r="C104" i="20" a="1"/>
  <c r="C5" i="20" a="1"/>
  <c r="C196" i="20" a="1"/>
  <c r="C166" i="20" a="1"/>
  <c r="C182" i="20" a="1"/>
  <c r="C25" i="20" a="1"/>
  <c r="C126" i="20" a="1"/>
  <c r="C45" i="20" a="1"/>
  <c r="C69" i="20" a="1"/>
  <c r="C134" i="20" a="1"/>
  <c r="C15" i="20" a="1"/>
  <c r="C120" i="20" a="1"/>
  <c r="C35" i="20" a="1"/>
  <c r="C74" i="20" a="1"/>
  <c r="C4" i="20" a="1"/>
  <c r="C188" i="20" a="1"/>
  <c r="C36" i="20" a="1"/>
  <c r="C32" i="20" a="1"/>
  <c r="C90" i="20" a="1"/>
  <c r="C131" i="20" a="1"/>
  <c r="C101" i="20" a="1"/>
  <c r="C203" i="20" a="1"/>
  <c r="C20" i="20" a="1"/>
  <c r="C172" i="20" a="1"/>
  <c r="C138" i="20" a="1"/>
  <c r="C205" i="20" a="1"/>
  <c r="C132" i="20" a="1"/>
  <c r="C89" i="20" a="1"/>
  <c r="C186" i="20" a="1"/>
  <c r="C75" i="20" a="1"/>
  <c r="C87" i="20" a="1"/>
  <c r="C175" i="20" a="1"/>
  <c r="C3" i="20" a="1"/>
  <c r="C174" i="20" a="1"/>
  <c r="C208" i="20" a="1"/>
  <c r="C178" i="20" a="1"/>
  <c r="C22" i="20" a="1"/>
  <c r="C195" i="20" a="1"/>
  <c r="C156" i="20" a="1"/>
  <c r="C214" i="20" a="1"/>
  <c r="C130" i="20" a="1"/>
  <c r="C68" i="20" a="1"/>
  <c r="C198" i="20" a="1"/>
  <c r="C60" i="20" a="1"/>
  <c r="C190" i="20" a="1"/>
  <c r="C14" i="20" a="1"/>
  <c r="C200" i="20" a="1"/>
  <c r="C83" i="20" a="1"/>
  <c r="C57" i="20" a="1"/>
  <c r="C116" i="20" a="1"/>
  <c r="C119" i="20" a="1"/>
  <c r="C171" i="20" a="1"/>
  <c r="C118" i="20" a="1"/>
  <c r="C29" i="20" a="1"/>
  <c r="C102" i="20" a="1"/>
  <c r="C154" i="20" a="1"/>
  <c r="C8" i="20" a="1"/>
  <c r="C85" i="20" a="1"/>
  <c r="C129" i="20" a="1"/>
  <c r="C9" i="20" a="1"/>
  <c r="C92" i="20" a="1"/>
  <c r="C2" i="20" a="1"/>
  <c r="C21" i="20" a="1"/>
  <c r="C72" i="20" a="1"/>
  <c r="C41" i="20" a="1"/>
  <c r="C125" i="20" a="1"/>
  <c r="C44" i="20" a="1"/>
  <c r="C135" i="20" a="1"/>
  <c r="C42" i="20" a="1"/>
  <c r="C212" i="20" a="1"/>
  <c r="C157" i="20" a="1"/>
  <c r="C179" i="20" a="1"/>
  <c r="C73" i="20" a="1"/>
  <c r="C19" i="20" a="1"/>
  <c r="C192" i="20" a="1"/>
  <c r="C64" i="20" a="1"/>
  <c r="C55" i="20" a="1"/>
  <c r="C204" i="20" a="1"/>
  <c r="C111" i="20" a="1"/>
  <c r="C51" i="20" a="1"/>
  <c r="C65" i="20" a="1"/>
  <c r="C159" i="20" a="1"/>
  <c r="C152" i="20" a="1"/>
  <c r="C6" i="20" a="1"/>
  <c r="C98" i="20" a="1"/>
  <c r="C16" i="20" a="1"/>
  <c r="C193" i="20" a="1"/>
  <c r="C117" i="20" a="1"/>
  <c r="C206" i="20" a="1"/>
  <c r="C94" i="20" a="1"/>
  <c r="C76" i="20" a="1"/>
  <c r="C82" i="20" a="1"/>
  <c r="C70" i="20" a="1"/>
  <c r="C202" i="20" a="1"/>
  <c r="C13" i="20" a="1"/>
  <c r="C79" i="20" a="1"/>
  <c r="C139" i="20" a="1"/>
  <c r="C128" i="20" a="1"/>
  <c r="C181" i="20" a="1"/>
  <c r="C185" i="20" a="1"/>
  <c r="C97" i="20" a="1"/>
  <c r="C169" i="20" a="1"/>
  <c r="C33" i="20" a="1"/>
  <c r="C180" i="20" a="1"/>
  <c r="C106" i="20" a="1"/>
  <c r="C210" i="20" a="1"/>
  <c r="C52" i="20" a="1"/>
  <c r="C112" i="20" a="1"/>
  <c r="C48" i="20" a="1"/>
  <c r="C62" i="20" a="1"/>
  <c r="C61" i="20" a="1"/>
  <c r="C47" i="20" a="1"/>
  <c r="C140" i="20" a="1"/>
  <c r="C147" i="20" a="1"/>
  <c r="C23" i="20" a="1"/>
  <c r="C103" i="20" a="1"/>
  <c r="C160" i="20" a="1"/>
  <c r="C40" i="20" a="1"/>
  <c r="C26" i="20" a="1"/>
  <c r="A205" i="8" l="1"/>
  <c r="A194" i="8"/>
  <c r="A128" i="8"/>
  <c r="A155" i="8"/>
  <c r="A76" i="8"/>
  <c r="A26" i="8"/>
  <c r="A69" i="8"/>
  <c r="A16" i="8"/>
  <c r="A132" i="8"/>
  <c r="A2" i="8"/>
  <c r="A73" i="8"/>
  <c r="A29" i="8"/>
  <c r="A80" i="8"/>
  <c r="A142" i="8"/>
  <c r="A30" i="8"/>
  <c r="A63" i="8"/>
  <c r="A126" i="8"/>
  <c r="A10" i="8"/>
  <c r="A166" i="8"/>
  <c r="A168" i="8"/>
  <c r="A35" i="8"/>
  <c r="A181" i="8"/>
  <c r="A60" i="8"/>
  <c r="A6" i="8"/>
  <c r="A7" i="8"/>
  <c r="A134" i="8"/>
  <c r="A99" i="8"/>
  <c r="A213" i="8"/>
  <c r="A107" i="8"/>
  <c r="A174" i="8"/>
  <c r="A46" i="8"/>
  <c r="A41" i="8"/>
  <c r="A149" i="8"/>
  <c r="A94" i="8"/>
  <c r="A176" i="8"/>
  <c r="A24" i="8"/>
  <c r="A64" i="8"/>
  <c r="A119" i="8"/>
  <c r="A167" i="8"/>
  <c r="A212" i="8"/>
  <c r="A92" i="8"/>
  <c r="A51" i="8"/>
  <c r="A71" i="8"/>
  <c r="A101" i="8"/>
  <c r="A50" i="8"/>
  <c r="A179" i="8"/>
  <c r="A210" i="8"/>
  <c r="A202" i="8"/>
  <c r="A177" i="8"/>
  <c r="A172" i="8"/>
  <c r="A21" i="8"/>
  <c r="A79" i="8"/>
  <c r="A203" i="8"/>
  <c r="A175" i="8"/>
  <c r="A180" i="8"/>
  <c r="A193" i="8"/>
  <c r="A123" i="8"/>
  <c r="A58" i="8"/>
  <c r="A88" i="8"/>
  <c r="A178" i="8"/>
  <c r="A47" i="8"/>
  <c r="A14" i="8"/>
  <c r="A98" i="8"/>
  <c r="A34" i="8"/>
  <c r="A151" i="8"/>
  <c r="A13" i="8"/>
  <c r="A131" i="8"/>
  <c r="A102" i="8"/>
  <c r="A48" i="8"/>
  <c r="A192" i="8"/>
  <c r="A113" i="8"/>
  <c r="A44" i="8"/>
  <c r="A20" i="8"/>
  <c r="A156" i="8"/>
  <c r="A120" i="8"/>
  <c r="A214" i="8"/>
  <c r="A96" i="8"/>
  <c r="A78" i="8"/>
  <c r="A135" i="8"/>
  <c r="A86" i="8"/>
  <c r="A61" i="8"/>
  <c r="A185" i="8"/>
  <c r="A121" i="8"/>
  <c r="A19" i="8"/>
  <c r="A198" i="8"/>
  <c r="A144" i="8"/>
  <c r="A93" i="8"/>
  <c r="A183" i="8"/>
  <c r="A110" i="8"/>
  <c r="A162" i="8"/>
  <c r="A112" i="8"/>
  <c r="A161" i="8"/>
  <c r="A53" i="8"/>
  <c r="A157" i="8"/>
  <c r="A100" i="8"/>
  <c r="A206" i="8"/>
  <c r="A140" i="8"/>
  <c r="A207" i="8"/>
  <c r="A43" i="8"/>
  <c r="A145" i="8"/>
  <c r="A208" i="8"/>
  <c r="A65" i="8"/>
  <c r="A137" i="8"/>
  <c r="A154" i="8"/>
  <c r="A170" i="8"/>
  <c r="A4" i="8"/>
  <c r="A141" i="8"/>
  <c r="A74" i="8"/>
  <c r="A40" i="8"/>
  <c r="A117" i="8"/>
  <c r="A148" i="8"/>
  <c r="A11" i="8"/>
  <c r="A189" i="8"/>
  <c r="A3" i="8"/>
  <c r="A25" i="8"/>
  <c r="A130" i="8"/>
  <c r="A147" i="8"/>
  <c r="A129" i="8"/>
  <c r="A91" i="8"/>
  <c r="A165" i="8"/>
  <c r="A103" i="8"/>
  <c r="A104" i="8"/>
  <c r="A28" i="8"/>
  <c r="A109" i="8"/>
  <c r="A9" i="8"/>
  <c r="A146" i="8"/>
  <c r="A90" i="8"/>
  <c r="A118" i="8"/>
  <c r="A125" i="8"/>
  <c r="A152" i="8"/>
  <c r="A139" i="8"/>
  <c r="A89" i="8"/>
  <c r="A27" i="8"/>
  <c r="A66" i="8"/>
  <c r="A55" i="8"/>
  <c r="A8" i="8"/>
  <c r="A17" i="8"/>
  <c r="A136" i="8"/>
  <c r="A182" i="8"/>
  <c r="A54" i="8"/>
  <c r="A191" i="8"/>
  <c r="A23" i="8"/>
  <c r="A204" i="8"/>
  <c r="A200" i="8"/>
  <c r="A199" i="8"/>
  <c r="A95" i="8"/>
  <c r="A159" i="8"/>
  <c r="A153" i="8"/>
  <c r="A150" i="8"/>
  <c r="A15" i="8"/>
  <c r="A84" i="8"/>
  <c r="A62" i="8"/>
  <c r="A127" i="8"/>
  <c r="A32" i="8"/>
  <c r="A67" i="8"/>
  <c r="A190" i="8"/>
  <c r="A115" i="8"/>
  <c r="A83" i="8"/>
  <c r="A45" i="8"/>
  <c r="A85" i="8"/>
  <c r="A169" i="8"/>
  <c r="A133" i="8"/>
  <c r="A171" i="8"/>
  <c r="A138" i="8"/>
  <c r="A124" i="8"/>
  <c r="A111" i="8"/>
  <c r="A12" i="8"/>
  <c r="A188" i="8"/>
  <c r="A39" i="8"/>
  <c r="A42" i="8"/>
  <c r="A49" i="8"/>
  <c r="A59" i="8"/>
  <c r="A164" i="8"/>
  <c r="A186" i="8"/>
  <c r="A36" i="8"/>
  <c r="A22" i="8"/>
  <c r="A201" i="8"/>
  <c r="A209" i="8"/>
  <c r="A70" i="8"/>
  <c r="A116" i="8"/>
  <c r="A77" i="8"/>
  <c r="A82" i="8"/>
  <c r="A97" i="8"/>
  <c r="A160" i="8"/>
  <c r="A196" i="8"/>
  <c r="A106" i="8"/>
  <c r="A81" i="8"/>
  <c r="A108" i="8"/>
  <c r="A38" i="8"/>
  <c r="A57" i="8"/>
  <c r="A173" i="8"/>
  <c r="A114" i="8"/>
  <c r="A56" i="8"/>
  <c r="A75" i="8"/>
  <c r="A184" i="8"/>
  <c r="A52" i="8"/>
  <c r="A5" i="8"/>
  <c r="A68" i="8"/>
  <c r="A187" i="8"/>
  <c r="A33" i="8"/>
  <c r="A31" i="8"/>
  <c r="A105" i="8"/>
  <c r="A87" i="8"/>
  <c r="A158" i="8"/>
  <c r="A195" i="8"/>
  <c r="A163" i="8"/>
  <c r="A72" i="8"/>
  <c r="A37" i="8"/>
  <c r="A197" i="8"/>
  <c r="A143" i="8"/>
  <c r="A211" i="8"/>
  <c r="C174" i="20"/>
  <c r="C110" i="20"/>
  <c r="C107" i="20"/>
  <c r="C53" i="20"/>
  <c r="C17" i="20"/>
  <c r="C202" i="20"/>
  <c r="C127" i="20"/>
  <c r="C144" i="20"/>
  <c r="C169" i="20"/>
  <c r="C83" i="20"/>
  <c r="C18" i="20"/>
  <c r="C200" i="20"/>
  <c r="C168" i="20"/>
  <c r="C140" i="20"/>
  <c r="C102" i="20"/>
  <c r="C68" i="20"/>
  <c r="C39" i="20"/>
  <c r="C7" i="20"/>
  <c r="C151" i="20"/>
  <c r="C95" i="20"/>
  <c r="C187" i="20"/>
  <c r="C157" i="20"/>
  <c r="C128" i="20"/>
  <c r="C84" i="20"/>
  <c r="C62" i="20"/>
  <c r="C67" i="20"/>
  <c r="C123" i="20"/>
  <c r="C42" i="20"/>
  <c r="C10" i="20"/>
  <c r="C163" i="20"/>
  <c r="C152" i="20"/>
  <c r="C87" i="20"/>
  <c r="C47" i="20"/>
  <c r="C141" i="20"/>
  <c r="C183" i="20"/>
  <c r="C124" i="20"/>
  <c r="C46" i="20"/>
  <c r="C3" i="20"/>
  <c r="C160" i="20"/>
  <c r="C115" i="20"/>
  <c r="C76" i="20"/>
  <c r="C55" i="20"/>
  <c r="C30" i="20"/>
  <c r="C186" i="20"/>
  <c r="C191" i="20"/>
  <c r="C99" i="20"/>
  <c r="C155" i="20"/>
  <c r="C91" i="20"/>
  <c r="C19" i="20"/>
  <c r="C192" i="20"/>
  <c r="C162" i="20"/>
  <c r="C132" i="20"/>
  <c r="C103" i="20"/>
  <c r="C61" i="20"/>
  <c r="C26" i="20"/>
  <c r="C199" i="20"/>
  <c r="C133" i="20"/>
  <c r="C73" i="20"/>
  <c r="C179" i="20"/>
  <c r="C117" i="20"/>
  <c r="C121" i="20"/>
  <c r="C65" i="20"/>
  <c r="C58" i="20"/>
  <c r="C60" i="20"/>
  <c r="C56" i="20"/>
  <c r="C194" i="20"/>
  <c r="C122" i="20"/>
  <c r="C196" i="20"/>
  <c r="C135" i="20"/>
  <c r="C51" i="20"/>
  <c r="C4" i="20"/>
  <c r="C70" i="20"/>
  <c r="C153" i="20"/>
  <c r="C104" i="20"/>
  <c r="C33" i="20"/>
  <c r="C207" i="20"/>
  <c r="C113" i="20"/>
  <c r="C119" i="20"/>
  <c r="C66" i="20"/>
  <c r="C34" i="20"/>
  <c r="C12" i="20"/>
  <c r="C178" i="20"/>
  <c r="C213" i="20"/>
  <c r="C6" i="20"/>
  <c r="C148" i="20"/>
  <c r="C57" i="20"/>
  <c r="C15" i="20"/>
  <c r="C188" i="20"/>
  <c r="C158" i="20"/>
  <c r="C129" i="20"/>
  <c r="C108" i="20"/>
  <c r="C45" i="20"/>
  <c r="C21" i="20"/>
  <c r="C209" i="20"/>
  <c r="C126" i="20"/>
  <c r="C41" i="20"/>
  <c r="C175" i="20"/>
  <c r="C146" i="20"/>
  <c r="C120" i="20"/>
  <c r="C78" i="20"/>
  <c r="C40" i="20"/>
  <c r="C14" i="20"/>
  <c r="C210" i="20"/>
  <c r="C149" i="20"/>
  <c r="C109" i="20"/>
  <c r="C92" i="20"/>
  <c r="C36" i="20"/>
  <c r="C9" i="20"/>
  <c r="C170" i="20"/>
  <c r="C201" i="20"/>
  <c r="C203" i="20"/>
  <c r="C136" i="20"/>
  <c r="C52" i="20"/>
  <c r="C8" i="20"/>
  <c r="C184" i="20"/>
  <c r="C154" i="20"/>
  <c r="C125" i="20"/>
  <c r="C75" i="20"/>
  <c r="C37" i="20"/>
  <c r="C31" i="20"/>
  <c r="C197" i="20"/>
  <c r="C118" i="20"/>
  <c r="C38" i="20"/>
  <c r="C171" i="20"/>
  <c r="C142" i="20"/>
  <c r="C89" i="20"/>
  <c r="C93" i="20"/>
  <c r="C77" i="20"/>
  <c r="C22" i="20"/>
  <c r="C98" i="20"/>
  <c r="C195" i="20"/>
  <c r="C164" i="20"/>
  <c r="C189" i="20"/>
  <c r="C205" i="20"/>
  <c r="C130" i="20"/>
  <c r="C180" i="20"/>
  <c r="C150" i="20"/>
  <c r="C86" i="20"/>
  <c r="C80" i="20"/>
  <c r="C59" i="20"/>
  <c r="C49" i="20"/>
  <c r="C185" i="20"/>
  <c r="C101" i="20"/>
  <c r="C28" i="20"/>
  <c r="C161" i="20"/>
  <c r="C139" i="20"/>
  <c r="C116" i="20"/>
  <c r="C79" i="20"/>
  <c r="C43" i="20"/>
  <c r="C5" i="20"/>
  <c r="C64" i="20"/>
  <c r="C23" i="20"/>
  <c r="C198" i="20"/>
  <c r="C88" i="20"/>
  <c r="C212" i="20"/>
  <c r="C190" i="20"/>
  <c r="C138" i="20"/>
  <c r="C82" i="20"/>
  <c r="C63" i="20"/>
  <c r="C32" i="20"/>
  <c r="C214" i="20"/>
  <c r="C156" i="20"/>
  <c r="C173" i="20"/>
  <c r="C193" i="20"/>
  <c r="C106" i="20"/>
  <c r="C48" i="20"/>
  <c r="C208" i="20"/>
  <c r="C176" i="20"/>
  <c r="C147" i="20"/>
  <c r="C74" i="20"/>
  <c r="C72" i="20"/>
  <c r="C35" i="20"/>
  <c r="C11" i="20"/>
  <c r="C177" i="20"/>
  <c r="C100" i="20"/>
  <c r="C16" i="20"/>
  <c r="C165" i="20"/>
  <c r="C134" i="20"/>
  <c r="C97" i="20"/>
  <c r="C69" i="20"/>
  <c r="C20" i="20"/>
  <c r="C2" i="20"/>
  <c r="C167" i="20"/>
  <c r="C81" i="20"/>
  <c r="C111" i="20"/>
  <c r="C25" i="20"/>
  <c r="C54" i="20"/>
  <c r="C182" i="20"/>
  <c r="C114" i="20"/>
  <c r="C85" i="20"/>
  <c r="C50" i="20"/>
  <c r="C24" i="20"/>
  <c r="C206" i="20"/>
  <c r="C145" i="20"/>
  <c r="C159" i="20"/>
  <c r="C181" i="20"/>
  <c r="C90" i="20"/>
  <c r="C29" i="20"/>
  <c r="C204" i="20"/>
  <c r="C172" i="20"/>
  <c r="C143" i="20"/>
  <c r="C96" i="20"/>
  <c r="C94" i="20"/>
  <c r="C27" i="20"/>
  <c r="C13" i="20"/>
  <c r="C166" i="20"/>
  <c r="C105" i="20"/>
  <c r="C211" i="20"/>
  <c r="C137" i="20"/>
  <c r="C131" i="20"/>
  <c r="C112" i="20"/>
  <c r="C44" i="20"/>
  <c r="C71" i="20"/>
  <c r="C171" i="17" a="1"/>
  <c r="C177" i="17" a="1"/>
  <c r="C42" i="17" a="1"/>
  <c r="C74" i="17" a="1"/>
  <c r="C30" i="17" a="1"/>
  <c r="C193" i="17" a="1"/>
  <c r="C128" i="17" a="1"/>
  <c r="C152" i="17" a="1"/>
  <c r="C186" i="17" a="1"/>
  <c r="C57" i="17" a="1"/>
  <c r="C22" i="17" a="1"/>
  <c r="C162" i="17" a="1"/>
  <c r="C18" i="17" a="1"/>
  <c r="C129" i="17" a="1"/>
  <c r="C9" i="17" a="1"/>
  <c r="C163" i="17" a="1"/>
  <c r="C99" i="17" a="1"/>
  <c r="C175" i="17" a="1"/>
  <c r="C102" i="17" a="1"/>
  <c r="C51" i="17" a="1"/>
  <c r="C191" i="17" a="1"/>
  <c r="C79" i="17" a="1"/>
  <c r="C64" i="17" a="1"/>
  <c r="C82" i="17" a="1"/>
  <c r="C32" i="17" a="1"/>
  <c r="C98" i="17" a="1"/>
  <c r="C124" i="17" a="1"/>
  <c r="C181" i="17" a="1"/>
  <c r="C192" i="17" a="1"/>
  <c r="C214" i="17" a="1"/>
  <c r="C121" i="17" a="1"/>
  <c r="C48" i="17" a="1"/>
  <c r="C50" i="17" a="1"/>
  <c r="C66" i="17" a="1"/>
  <c r="C115" i="17" a="1"/>
  <c r="C165" i="17" a="1"/>
  <c r="C210" i="17" a="1"/>
  <c r="C38" i="17" a="1"/>
  <c r="C194" i="17" a="1"/>
  <c r="C125" i="17" a="1"/>
  <c r="C126" i="17" a="1"/>
  <c r="C116" i="17" a="1"/>
  <c r="C19" i="17" a="1"/>
  <c r="C5" i="17" a="1"/>
  <c r="C33" i="17" a="1"/>
  <c r="C132" i="17" a="1"/>
  <c r="C179" i="17" a="1"/>
  <c r="C54" i="17" a="1"/>
  <c r="C174" i="17" a="1"/>
  <c r="C91" i="17" a="1"/>
  <c r="C8" i="17" a="1"/>
  <c r="C184" i="17" a="1"/>
  <c r="C59" i="17" a="1"/>
  <c r="C169" i="17" a="1"/>
  <c r="C87" i="17" a="1"/>
  <c r="C123" i="17" a="1"/>
  <c r="C46" i="17" a="1"/>
  <c r="C47" i="17" a="1"/>
  <c r="C107" i="17" a="1"/>
  <c r="C80" i="17" a="1"/>
  <c r="C40" i="17" a="1"/>
  <c r="C112" i="17" a="1"/>
  <c r="C103" i="17" a="1"/>
  <c r="C135" i="17" a="1"/>
  <c r="C151" i="17" a="1"/>
  <c r="C14" i="17" a="1"/>
  <c r="C58" i="17" a="1"/>
  <c r="C170" i="17" a="1"/>
  <c r="C68" i="17" a="1"/>
  <c r="C211" i="17" a="1"/>
  <c r="C205" i="17" a="1"/>
  <c r="C158" i="17" a="1"/>
  <c r="C209" i="17" a="1"/>
  <c r="C81" i="17" a="1"/>
  <c r="C206" i="17" a="1"/>
  <c r="C62" i="17" a="1"/>
  <c r="C90" i="17" a="1"/>
  <c r="C155" i="17" a="1"/>
  <c r="C44" i="17" a="1"/>
  <c r="C104" i="17" a="1"/>
  <c r="C12" i="17" a="1"/>
  <c r="C208" i="17" a="1"/>
  <c r="C199" i="17" a="1"/>
  <c r="C139" i="17" a="1"/>
  <c r="C143" i="17" a="1"/>
  <c r="C127" i="17" a="1"/>
  <c r="C190" i="17" a="1"/>
  <c r="C34" i="17" a="1"/>
  <c r="C43" i="17" a="1"/>
  <c r="C154" i="17" a="1"/>
  <c r="C189" i="17" a="1"/>
  <c r="C31" i="17" a="1"/>
  <c r="C141" i="17" a="1"/>
  <c r="C187" i="17" a="1"/>
  <c r="C188" i="17" a="1"/>
  <c r="C145" i="17" a="1"/>
  <c r="C71" i="17" a="1"/>
  <c r="C24" i="17" a="1"/>
  <c r="C164" i="17" a="1"/>
  <c r="C201" i="17" a="1"/>
  <c r="C6" i="17" a="1"/>
  <c r="C142" i="17" a="1"/>
  <c r="C96" i="17" a="1"/>
  <c r="C97" i="17" a="1"/>
  <c r="C203" i="17" a="1"/>
  <c r="C49" i="17" a="1"/>
  <c r="C86" i="17" a="1"/>
  <c r="C83" i="17" a="1"/>
  <c r="C156" i="17" a="1"/>
  <c r="C133" i="17" a="1"/>
  <c r="C84" i="17" a="1"/>
  <c r="C28" i="17" a="1"/>
  <c r="C27" i="17" a="1"/>
  <c r="C111" i="17" a="1"/>
  <c r="C207" i="17" a="1"/>
  <c r="C182" i="17" a="1"/>
  <c r="C202" i="17" a="1"/>
  <c r="C130" i="17" a="1"/>
  <c r="C77" i="17" a="1"/>
  <c r="C41" i="17" a="1"/>
  <c r="C149" i="17" a="1"/>
  <c r="C67" i="17" a="1"/>
  <c r="C89" i="17" a="1"/>
  <c r="C53" i="17" a="1"/>
  <c r="C85" i="17" a="1"/>
  <c r="C108" i="17" a="1"/>
  <c r="C148" i="17" a="1"/>
  <c r="C136" i="17" a="1"/>
  <c r="C212" i="17" a="1"/>
  <c r="C55" i="17" a="1"/>
  <c r="C166" i="17" a="1"/>
  <c r="C20" i="17" a="1"/>
  <c r="C65" i="17" a="1"/>
  <c r="C146" i="17" a="1"/>
  <c r="C122" i="17" a="1"/>
  <c r="C60" i="17" a="1"/>
  <c r="C16" i="17" a="1"/>
  <c r="C147" i="17" a="1"/>
  <c r="C4" i="17" a="1"/>
  <c r="C63" i="17" a="1"/>
  <c r="C118" i="17" a="1"/>
  <c r="C52" i="17" a="1"/>
  <c r="C117" i="17" a="1"/>
  <c r="C3" i="17" a="1"/>
  <c r="C110" i="17" a="1"/>
  <c r="C17" i="17" a="1"/>
  <c r="C93" i="17" a="1"/>
  <c r="C173" i="17" a="1"/>
  <c r="C198" i="17" a="1"/>
  <c r="C76" i="17" a="1"/>
  <c r="C185" i="17" a="1"/>
  <c r="C167" i="17" a="1"/>
  <c r="C10" i="17" a="1"/>
  <c r="C7" i="17" a="1"/>
  <c r="C196" i="17" a="1"/>
  <c r="C21" i="17" a="1"/>
  <c r="C144" i="17" a="1"/>
  <c r="C131" i="17" a="1"/>
  <c r="C119" i="17" a="1"/>
  <c r="C140" i="17" a="1"/>
  <c r="C39" i="17" a="1"/>
  <c r="C168" i="17" a="1"/>
  <c r="C137" i="17" a="1"/>
  <c r="C15" i="17" a="1"/>
  <c r="C161" i="17" a="1"/>
  <c r="C134" i="17" a="1"/>
  <c r="C45" i="17" a="1"/>
  <c r="C105" i="17" a="1"/>
  <c r="C92" i="17" a="1"/>
  <c r="C197" i="17" a="1"/>
  <c r="C178" i="17" a="1"/>
  <c r="C114" i="17" a="1"/>
  <c r="C56" i="17" a="1"/>
  <c r="C101" i="17" a="1"/>
  <c r="C200" i="17" a="1"/>
  <c r="C113" i="17" a="1"/>
  <c r="C26" i="17" a="1"/>
  <c r="C25" i="17" a="1"/>
  <c r="C153" i="17" a="1"/>
  <c r="C106" i="17" a="1"/>
  <c r="C23" i="17" a="1"/>
  <c r="C159" i="17" a="1"/>
  <c r="C183" i="17" a="1"/>
  <c r="C11" i="17" a="1"/>
  <c r="C95" i="17" a="1"/>
  <c r="C204" i="17" a="1"/>
  <c r="C13" i="17" a="1"/>
  <c r="C172" i="17" a="1"/>
  <c r="C69" i="17" a="1"/>
  <c r="C61" i="17" a="1"/>
  <c r="C75" i="17" a="1"/>
  <c r="C160" i="17" a="1"/>
  <c r="C73" i="17" a="1"/>
  <c r="C176" i="17" a="1"/>
  <c r="C120" i="17" a="1"/>
  <c r="C70" i="17" a="1"/>
  <c r="C94" i="17" a="1"/>
  <c r="C195" i="17" a="1"/>
  <c r="C36" i="17" a="1"/>
  <c r="C29" i="17" a="1"/>
  <c r="C72" i="17" a="1"/>
  <c r="C2" i="17" a="1"/>
  <c r="C138" i="17" a="1"/>
  <c r="C150" i="17" a="1"/>
  <c r="C180" i="17" a="1"/>
  <c r="C78" i="17" a="1"/>
  <c r="C109" i="17" a="1"/>
  <c r="C35" i="17" a="1"/>
  <c r="C213" i="17" a="1"/>
  <c r="C88" i="17" a="1"/>
  <c r="C157" i="17" a="1"/>
  <c r="C37" i="17" a="1"/>
  <c r="C100" i="17" a="1"/>
  <c r="A54" i="20" l="1"/>
  <c r="A180" i="20"/>
  <c r="A64" i="20"/>
  <c r="A93" i="20"/>
  <c r="A123" i="20"/>
  <c r="A174" i="20"/>
  <c r="A165" i="20"/>
  <c r="A98" i="20"/>
  <c r="A56" i="20"/>
  <c r="A39" i="20"/>
  <c r="A194" i="20"/>
  <c r="A13" i="20"/>
  <c r="A138" i="20"/>
  <c r="A135" i="20"/>
  <c r="A48" i="20"/>
  <c r="A193" i="20"/>
  <c r="A149" i="20"/>
  <c r="A211" i="20"/>
  <c r="A172" i="20"/>
  <c r="A24" i="20"/>
  <c r="A81" i="20"/>
  <c r="A129" i="20"/>
  <c r="A176" i="20"/>
  <c r="A32" i="20"/>
  <c r="A23" i="20"/>
  <c r="A28" i="20"/>
  <c r="A77" i="20"/>
  <c r="A31" i="20"/>
  <c r="A136" i="20"/>
  <c r="A41" i="20"/>
  <c r="A34" i="20"/>
  <c r="A70" i="20"/>
  <c r="A60" i="20"/>
  <c r="A199" i="20"/>
  <c r="A91" i="20"/>
  <c r="A115" i="20"/>
  <c r="A84" i="20"/>
  <c r="A68" i="20"/>
  <c r="A144" i="20"/>
  <c r="A114" i="20"/>
  <c r="A168" i="20"/>
  <c r="A16" i="20"/>
  <c r="A202" i="20"/>
  <c r="A6" i="20"/>
  <c r="A87" i="20"/>
  <c r="A188" i="20"/>
  <c r="A162" i="20"/>
  <c r="A201" i="20"/>
  <c r="A122" i="20"/>
  <c r="A146" i="20"/>
  <c r="C2" i="17"/>
  <c r="C194" i="17"/>
  <c r="C79" i="17"/>
  <c r="C184" i="17"/>
  <c r="C81" i="17"/>
  <c r="C149" i="17"/>
  <c r="C23" i="17"/>
  <c r="C202" i="17"/>
  <c r="C132" i="17"/>
  <c r="C74" i="17"/>
  <c r="C40" i="17"/>
  <c r="C174" i="17"/>
  <c r="C209" i="17"/>
  <c r="C177" i="17"/>
  <c r="C147" i="17"/>
  <c r="C123" i="17"/>
  <c r="C83" i="17"/>
  <c r="C44" i="17"/>
  <c r="C52" i="17"/>
  <c r="C212" i="17"/>
  <c r="C180" i="17"/>
  <c r="C150" i="17"/>
  <c r="C125" i="17"/>
  <c r="C90" i="17"/>
  <c r="C43" i="17"/>
  <c r="C16" i="17"/>
  <c r="C171" i="17"/>
  <c r="C207" i="17"/>
  <c r="C175" i="17"/>
  <c r="C106" i="17"/>
  <c r="C95" i="17"/>
  <c r="C84" i="17"/>
  <c r="C41" i="17"/>
  <c r="C12" i="17"/>
  <c r="C124" i="17"/>
  <c r="C159" i="17"/>
  <c r="C205" i="17"/>
  <c r="C173" i="17"/>
  <c r="C208" i="17"/>
  <c r="C176" i="17"/>
  <c r="C121" i="17"/>
  <c r="C122" i="17"/>
  <c r="C78" i="17"/>
  <c r="C56" i="17"/>
  <c r="C15" i="17"/>
  <c r="C163" i="17"/>
  <c r="C203" i="17"/>
  <c r="C172" i="17"/>
  <c r="C111" i="17"/>
  <c r="C92" i="17"/>
  <c r="C64" i="17"/>
  <c r="C69" i="17"/>
  <c r="C10" i="17"/>
  <c r="C136" i="17"/>
  <c r="C213" i="17"/>
  <c r="C88" i="17"/>
  <c r="C153" i="17"/>
  <c r="C22" i="17"/>
  <c r="C102" i="17"/>
  <c r="C70" i="17"/>
  <c r="C96" i="17"/>
  <c r="C186" i="17"/>
  <c r="C120" i="17"/>
  <c r="C58" i="17"/>
  <c r="C37" i="17"/>
  <c r="C152" i="17"/>
  <c r="C201" i="17"/>
  <c r="C170" i="17"/>
  <c r="C142" i="17"/>
  <c r="C103" i="17"/>
  <c r="C60" i="17"/>
  <c r="C36" i="17"/>
  <c r="C9" i="17"/>
  <c r="C204" i="17"/>
  <c r="C161" i="17"/>
  <c r="C144" i="17"/>
  <c r="C98" i="17"/>
  <c r="C67" i="17"/>
  <c r="C46" i="17"/>
  <c r="C32" i="17"/>
  <c r="C148" i="17"/>
  <c r="C199" i="17"/>
  <c r="C168" i="17"/>
  <c r="C140" i="17"/>
  <c r="C100" i="17"/>
  <c r="C99" i="17"/>
  <c r="C54" i="17"/>
  <c r="C8" i="17"/>
  <c r="C53" i="17"/>
  <c r="C178" i="17"/>
  <c r="C97" i="17"/>
  <c r="C66" i="17"/>
  <c r="C29" i="17"/>
  <c r="C143" i="17"/>
  <c r="C197" i="17"/>
  <c r="C166" i="17"/>
  <c r="C112" i="17"/>
  <c r="C87" i="17"/>
  <c r="C65" i="17"/>
  <c r="C45" i="17"/>
  <c r="C5" i="17"/>
  <c r="C200" i="17"/>
  <c r="C169" i="17"/>
  <c r="C141" i="17"/>
  <c r="C117" i="17"/>
  <c r="C62" i="17"/>
  <c r="C28" i="17"/>
  <c r="C6" i="17"/>
  <c r="C139" i="17"/>
  <c r="C195" i="17"/>
  <c r="C164" i="17"/>
  <c r="C137" i="17"/>
  <c r="C93" i="17"/>
  <c r="C76" i="17"/>
  <c r="C24" i="17"/>
  <c r="C4" i="17"/>
  <c r="C39" i="17"/>
  <c r="C211" i="17"/>
  <c r="C206" i="17"/>
  <c r="C119" i="17"/>
  <c r="C167" i="17"/>
  <c r="C73" i="17"/>
  <c r="C72" i="17"/>
  <c r="C27" i="17"/>
  <c r="C130" i="17"/>
  <c r="C193" i="17"/>
  <c r="C162" i="17"/>
  <c r="C135" i="17"/>
  <c r="C101" i="17"/>
  <c r="C61" i="17"/>
  <c r="C33" i="17"/>
  <c r="C182" i="17"/>
  <c r="C196" i="17"/>
  <c r="C165" i="17"/>
  <c r="C138" i="17"/>
  <c r="C113" i="17"/>
  <c r="C94" i="17"/>
  <c r="C34" i="17"/>
  <c r="C3" i="17"/>
  <c r="C126" i="17"/>
  <c r="C191" i="17"/>
  <c r="C114" i="17"/>
  <c r="C133" i="17"/>
  <c r="C109" i="17"/>
  <c r="C68" i="17"/>
  <c r="C47" i="17"/>
  <c r="C49" i="17"/>
  <c r="C151" i="17"/>
  <c r="C26" i="17"/>
  <c r="C71" i="17"/>
  <c r="C179" i="17"/>
  <c r="C51" i="17"/>
  <c r="C14" i="17"/>
  <c r="C155" i="17"/>
  <c r="C77" i="17"/>
  <c r="C42" i="17"/>
  <c r="C7" i="17"/>
  <c r="C118" i="17"/>
  <c r="C189" i="17"/>
  <c r="C158" i="17"/>
  <c r="C115" i="17"/>
  <c r="C82" i="17"/>
  <c r="C59" i="17"/>
  <c r="C21" i="17"/>
  <c r="C18" i="17"/>
  <c r="C192" i="17"/>
  <c r="C160" i="17"/>
  <c r="C134" i="17"/>
  <c r="C110" i="17"/>
  <c r="C91" i="17"/>
  <c r="C48" i="17"/>
  <c r="C20" i="17"/>
  <c r="C85" i="17"/>
  <c r="C187" i="17"/>
  <c r="C156" i="17"/>
  <c r="C86" i="17"/>
  <c r="C107" i="17"/>
  <c r="C55" i="17"/>
  <c r="C25" i="17"/>
  <c r="C104" i="17"/>
  <c r="C181" i="17"/>
  <c r="C19" i="17"/>
  <c r="C128" i="17"/>
  <c r="C198" i="17"/>
  <c r="C63" i="17"/>
  <c r="C31" i="17"/>
  <c r="C145" i="17"/>
  <c r="C146" i="17"/>
  <c r="C80" i="17"/>
  <c r="C75" i="17"/>
  <c r="C210" i="17"/>
  <c r="C11" i="17"/>
  <c r="C185" i="17"/>
  <c r="C154" i="17"/>
  <c r="C129" i="17"/>
  <c r="C105" i="17"/>
  <c r="C50" i="17"/>
  <c r="C30" i="17"/>
  <c r="C190" i="17"/>
  <c r="C188" i="17"/>
  <c r="C157" i="17"/>
  <c r="C131" i="17"/>
  <c r="C108" i="17"/>
  <c r="C57" i="17"/>
  <c r="C35" i="17"/>
  <c r="C214" i="17"/>
  <c r="C13" i="17"/>
  <c r="C183" i="17"/>
  <c r="C116" i="17"/>
  <c r="C127" i="17"/>
  <c r="C89" i="17"/>
  <c r="C38" i="17"/>
  <c r="C17" i="17"/>
  <c r="A15" i="20"/>
  <c r="A197" i="20"/>
  <c r="A187" i="20"/>
  <c r="A37" i="20"/>
  <c r="A190" i="20"/>
  <c r="A207" i="20"/>
  <c r="A110" i="20"/>
  <c r="A71" i="20"/>
  <c r="A156" i="20"/>
  <c r="A177" i="20"/>
  <c r="A29" i="20"/>
  <c r="A51" i="20"/>
  <c r="A181" i="20"/>
  <c r="A206" i="20"/>
  <c r="A107" i="20"/>
  <c r="A57" i="20"/>
  <c r="A92" i="20"/>
  <c r="A102" i="20"/>
  <c r="A198" i="20"/>
  <c r="A153" i="20"/>
  <c r="A86" i="20"/>
  <c r="A17" i="20"/>
  <c r="A119" i="20"/>
  <c r="A43" i="20"/>
  <c r="A2" i="20"/>
  <c r="A104" i="20"/>
  <c r="A155" i="20"/>
  <c r="A213" i="20"/>
  <c r="A143" i="20"/>
  <c r="A85" i="20"/>
  <c r="A96" i="20"/>
  <c r="A139" i="20"/>
  <c r="A9" i="20"/>
  <c r="A128" i="20"/>
  <c r="A90" i="20"/>
  <c r="A152" i="20"/>
  <c r="A66" i="20"/>
  <c r="A132" i="20"/>
  <c r="A161" i="20"/>
  <c r="A151" i="20"/>
  <c r="A45" i="20"/>
  <c r="A75" i="20"/>
  <c r="A38" i="20"/>
  <c r="A61" i="20"/>
  <c r="A19" i="20"/>
  <c r="A59" i="20"/>
  <c r="A55" i="20"/>
  <c r="A182" i="20"/>
  <c r="A99" i="20"/>
  <c r="A105" i="20"/>
  <c r="A30" i="20"/>
  <c r="A142" i="20"/>
  <c r="A159" i="20"/>
  <c r="A167" i="20"/>
  <c r="A212" i="20"/>
  <c r="A131" i="20"/>
  <c r="A208" i="20"/>
  <c r="A67" i="20"/>
  <c r="A133" i="20"/>
  <c r="A42" i="20"/>
  <c r="A137" i="20"/>
  <c r="A4" i="20"/>
  <c r="A113" i="20"/>
  <c r="A163" i="20"/>
  <c r="A69" i="20"/>
  <c r="A25" i="20"/>
  <c r="A33" i="20"/>
  <c r="A44" i="20"/>
  <c r="A35" i="20"/>
  <c r="A166" i="20"/>
  <c r="A192" i="20"/>
  <c r="A196" i="20"/>
  <c r="A83" i="20"/>
  <c r="A94" i="20"/>
  <c r="A160" i="20"/>
  <c r="A10" i="20"/>
  <c r="A124" i="20"/>
  <c r="A47" i="20"/>
  <c r="A157" i="20"/>
  <c r="A200" i="20"/>
  <c r="A140" i="20"/>
  <c r="A27" i="20"/>
  <c r="A209" i="20"/>
  <c r="A18" i="20"/>
  <c r="A8" i="20"/>
  <c r="A388" i="20"/>
  <c r="A204" i="20"/>
  <c r="A40" i="20"/>
  <c r="A46" i="20"/>
  <c r="A80" i="20"/>
  <c r="A106" i="20"/>
  <c r="A65" i="20"/>
  <c r="A158" i="20"/>
  <c r="A148" i="20"/>
  <c r="A210" i="20"/>
  <c r="A73" i="20"/>
  <c r="A108" i="20"/>
  <c r="A7" i="20"/>
  <c r="A150" i="20"/>
  <c r="A195" i="20"/>
  <c r="A50" i="20"/>
  <c r="A112" i="20"/>
  <c r="A117" i="20"/>
  <c r="A111" i="20"/>
  <c r="A191" i="20"/>
  <c r="A12" i="20"/>
  <c r="A203" i="20"/>
  <c r="A109" i="20"/>
  <c r="A100" i="20"/>
  <c r="A120" i="20"/>
  <c r="A79" i="20"/>
  <c r="A171" i="20"/>
  <c r="A126" i="20"/>
  <c r="A125" i="20"/>
  <c r="A103" i="20"/>
  <c r="A205" i="20"/>
  <c r="A11" i="20"/>
  <c r="A95" i="20"/>
  <c r="A52" i="20"/>
  <c r="A21" i="20"/>
  <c r="A127" i="20"/>
  <c r="A36" i="20"/>
  <c r="A186" i="20"/>
  <c r="A141" i="20"/>
  <c r="A3" i="20"/>
  <c r="A169" i="20"/>
  <c r="A82" i="20"/>
  <c r="A173" i="20"/>
  <c r="A118" i="20"/>
  <c r="A14" i="20"/>
  <c r="A49" i="20"/>
  <c r="A189" i="20"/>
  <c r="A121" i="20"/>
  <c r="A130" i="20"/>
  <c r="A214" i="20"/>
  <c r="A72" i="20"/>
  <c r="A5" i="20"/>
  <c r="A88" i="20"/>
  <c r="A178" i="20"/>
  <c r="A20" i="20"/>
  <c r="A22" i="20"/>
  <c r="A76" i="20"/>
  <c r="A74" i="20"/>
  <c r="A184" i="20"/>
  <c r="A78" i="20"/>
  <c r="A185" i="20"/>
  <c r="A134" i="20"/>
  <c r="A170" i="20"/>
  <c r="A89" i="20"/>
  <c r="A179" i="20"/>
  <c r="A62" i="20"/>
  <c r="A183" i="20"/>
  <c r="A175" i="20"/>
  <c r="A147" i="20"/>
  <c r="A97" i="20"/>
  <c r="A58" i="20"/>
  <c r="A101" i="20"/>
  <c r="A145" i="20"/>
  <c r="A164" i="20"/>
  <c r="A53" i="20"/>
  <c r="A63" i="20"/>
  <c r="A116" i="20"/>
  <c r="A26" i="20"/>
  <c r="A154" i="20"/>
  <c r="A101" i="17"/>
  <c r="A186" i="17"/>
  <c r="A131" i="17"/>
  <c r="C48" i="18" a="1"/>
  <c r="C169" i="18" a="1"/>
  <c r="C186" i="18" a="1"/>
  <c r="C134" i="18" a="1"/>
  <c r="C68" i="18" a="1"/>
  <c r="C177" i="18" a="1"/>
  <c r="C95" i="18" a="1"/>
  <c r="C9" i="18" a="1"/>
  <c r="C198" i="18" a="1"/>
  <c r="C33" i="18" a="1"/>
  <c r="C138" i="18" a="1"/>
  <c r="C75" i="18" a="1"/>
  <c r="C214" i="18" a="1"/>
  <c r="C8" i="18" a="1"/>
  <c r="C23" i="18" a="1"/>
  <c r="C39" i="18" a="1"/>
  <c r="C206" i="18" a="1"/>
  <c r="C112" i="18" a="1"/>
  <c r="C98" i="18" a="1"/>
  <c r="C67" i="18" a="1"/>
  <c r="C31" i="18" a="1"/>
  <c r="C73" i="18" a="1"/>
  <c r="C53" i="18" a="1"/>
  <c r="C195" i="18" a="1"/>
  <c r="C64" i="18" a="1"/>
  <c r="C86" i="18" a="1"/>
  <c r="C96" i="18" a="1"/>
  <c r="C159" i="18" a="1"/>
  <c r="C119" i="18" a="1"/>
  <c r="C17" i="18" a="1"/>
  <c r="C194" i="18" a="1"/>
  <c r="C192" i="18" a="1"/>
  <c r="C202" i="18" a="1"/>
  <c r="C115" i="18" a="1"/>
  <c r="C40" i="18" a="1"/>
  <c r="C205" i="18" a="1"/>
  <c r="C37" i="18" a="1"/>
  <c r="C93" i="18" a="1"/>
  <c r="C193" i="18" a="1"/>
  <c r="C81" i="18" a="1"/>
  <c r="C207" i="18" a="1"/>
  <c r="C28" i="18" a="1"/>
  <c r="C165" i="18" a="1"/>
  <c r="C135" i="18" a="1"/>
  <c r="C156" i="18" a="1"/>
  <c r="C77" i="18" a="1"/>
  <c r="C123" i="18" a="1"/>
  <c r="C116" i="18" a="1"/>
  <c r="C121" i="18" a="1"/>
  <c r="C13" i="18" a="1"/>
  <c r="C183" i="18" a="1"/>
  <c r="C11" i="18" a="1"/>
  <c r="C110" i="18" a="1"/>
  <c r="C180" i="18" a="1"/>
  <c r="C56" i="18" a="1"/>
  <c r="C62" i="18" a="1"/>
  <c r="C196" i="18" a="1"/>
  <c r="C29" i="18" a="1"/>
  <c r="C141" i="18" a="1"/>
  <c r="C153" i="18" a="1"/>
  <c r="C142" i="18" a="1"/>
  <c r="C129" i="18" a="1"/>
  <c r="C2" i="18" a="1"/>
  <c r="C45" i="18" a="1"/>
  <c r="C117" i="18" a="1"/>
  <c r="C155" i="18" a="1"/>
  <c r="C76" i="18" a="1"/>
  <c r="C63" i="18" a="1"/>
  <c r="C105" i="18" a="1"/>
  <c r="C30" i="18" a="1"/>
  <c r="C137" i="18" a="1"/>
  <c r="C35" i="18" a="1"/>
  <c r="C27" i="18" a="1"/>
  <c r="C65" i="18" a="1"/>
  <c r="C19" i="18" a="1"/>
  <c r="C200" i="18" a="1"/>
  <c r="C163" i="18" a="1"/>
  <c r="C178" i="18" a="1"/>
  <c r="C6" i="18" a="1"/>
  <c r="C101" i="18" a="1"/>
  <c r="C157" i="18" a="1"/>
  <c r="C57" i="18" a="1"/>
  <c r="C61" i="18" a="1"/>
  <c r="C158" i="18" a="1"/>
  <c r="C74" i="18" a="1"/>
  <c r="C32" i="18" a="1"/>
  <c r="C52" i="18" a="1"/>
  <c r="C25" i="18" a="1"/>
  <c r="C209" i="18" a="1"/>
  <c r="C160" i="18" a="1"/>
  <c r="C41" i="18" a="1"/>
  <c r="C130" i="18" a="1"/>
  <c r="C133" i="18" a="1"/>
  <c r="C114" i="18" a="1"/>
  <c r="C79" i="18" a="1"/>
  <c r="C184" i="18" a="1"/>
  <c r="C66" i="18" a="1"/>
  <c r="C22" i="18" a="1"/>
  <c r="C197" i="18" a="1"/>
  <c r="C91" i="18" a="1"/>
  <c r="C16" i="18" a="1"/>
  <c r="C149" i="18" a="1"/>
  <c r="C58" i="18" a="1"/>
  <c r="C179" i="18" a="1"/>
  <c r="C204" i="18" a="1"/>
  <c r="C100" i="18" a="1"/>
  <c r="C162" i="18" a="1"/>
  <c r="C113" i="18" a="1"/>
  <c r="C154" i="18" a="1"/>
  <c r="C210" i="18" a="1"/>
  <c r="C111" i="18" a="1"/>
  <c r="C139" i="18" a="1"/>
  <c r="C122" i="18" a="1"/>
  <c r="C136" i="18" a="1"/>
  <c r="C176" i="18" a="1"/>
  <c r="C118" i="18" a="1"/>
  <c r="C88" i="18" a="1"/>
  <c r="C125" i="18" a="1"/>
  <c r="C34" i="18" a="1"/>
  <c r="C150" i="18" a="1"/>
  <c r="C147" i="18" a="1"/>
  <c r="C164" i="18" a="1"/>
  <c r="C4" i="18" a="1"/>
  <c r="C128" i="18" a="1"/>
  <c r="C69" i="18" a="1"/>
  <c r="C108" i="18" a="1"/>
  <c r="C59" i="18" a="1"/>
  <c r="C212" i="18" a="1"/>
  <c r="C140" i="18" a="1"/>
  <c r="C199" i="18" a="1"/>
  <c r="C127" i="18" a="1"/>
  <c r="C82" i="18" a="1"/>
  <c r="C14" i="18" a="1"/>
  <c r="C71" i="18" a="1"/>
  <c r="C120" i="18" a="1"/>
  <c r="C3" i="18" a="1"/>
  <c r="C167" i="18" a="1"/>
  <c r="C43" i="18" a="1"/>
  <c r="C148" i="18" a="1"/>
  <c r="C203" i="18" a="1"/>
  <c r="C46" i="18" a="1"/>
  <c r="C187" i="18" a="1"/>
  <c r="C104" i="18" a="1"/>
  <c r="C50" i="18" a="1"/>
  <c r="C211" i="18" a="1"/>
  <c r="C51" i="18" a="1"/>
  <c r="C97" i="18" a="1"/>
  <c r="C24" i="18" a="1"/>
  <c r="C44" i="18" a="1"/>
  <c r="C80" i="18" a="1"/>
  <c r="C70" i="18" a="1"/>
  <c r="C18" i="18" a="1"/>
  <c r="C84" i="18" a="1"/>
  <c r="C144" i="18" a="1"/>
  <c r="C175" i="18" a="1"/>
  <c r="C21" i="18" a="1"/>
  <c r="C181" i="18" a="1"/>
  <c r="C182" i="18" a="1"/>
  <c r="C174" i="18" a="1"/>
  <c r="C161" i="18" a="1"/>
  <c r="C20" i="18" a="1"/>
  <c r="C131" i="18" a="1"/>
  <c r="C10" i="18" a="1"/>
  <c r="C5" i="18" a="1"/>
  <c r="C151" i="18" a="1"/>
  <c r="C42" i="18" a="1"/>
  <c r="C152" i="18" a="1"/>
  <c r="C94" i="18" a="1"/>
  <c r="C60" i="18" a="1"/>
  <c r="C109" i="18" a="1"/>
  <c r="C166" i="18" a="1"/>
  <c r="C126" i="18" a="1"/>
  <c r="C26" i="18" a="1"/>
  <c r="C78" i="18" a="1"/>
  <c r="C99" i="18" a="1"/>
  <c r="C103" i="18" a="1"/>
  <c r="C201" i="18" a="1"/>
  <c r="C124" i="18" a="1"/>
  <c r="C188" i="18" a="1"/>
  <c r="C190" i="18" a="1"/>
  <c r="C208" i="18" a="1"/>
  <c r="C106" i="18" a="1"/>
  <c r="C89" i="18" a="1"/>
  <c r="C38" i="18" a="1"/>
  <c r="C168" i="18" a="1"/>
  <c r="C132" i="18" a="1"/>
  <c r="C85" i="18" a="1"/>
  <c r="C189" i="18" a="1"/>
  <c r="C47" i="18" a="1"/>
  <c r="C49" i="18" a="1"/>
  <c r="C173" i="18" a="1"/>
  <c r="C102" i="18" a="1"/>
  <c r="C191" i="18" a="1"/>
  <c r="C55" i="18" a="1"/>
  <c r="C36" i="18" a="1"/>
  <c r="C172" i="18" a="1"/>
  <c r="C145" i="18" a="1"/>
  <c r="C92" i="18" a="1"/>
  <c r="C83" i="18" a="1"/>
  <c r="C87" i="18" a="1"/>
  <c r="C54" i="18" a="1"/>
  <c r="C213" i="18" a="1"/>
  <c r="C7" i="18" a="1"/>
  <c r="C107" i="18" a="1"/>
  <c r="C143" i="18" a="1"/>
  <c r="C15" i="18" a="1"/>
  <c r="C170" i="18" a="1"/>
  <c r="C72" i="18" a="1"/>
  <c r="C90" i="18" a="1"/>
  <c r="C171" i="18" a="1"/>
  <c r="C146" i="18" a="1"/>
  <c r="C12" i="18" a="1"/>
  <c r="C185" i="18" a="1"/>
  <c r="A183" i="17" l="1"/>
  <c r="A135" i="17"/>
  <c r="A136" i="17"/>
  <c r="A32" i="17"/>
  <c r="A90" i="17"/>
  <c r="A33" i="17"/>
  <c r="A100" i="17"/>
  <c r="A7" i="17"/>
  <c r="A138" i="17"/>
  <c r="A93" i="17"/>
  <c r="A106" i="17"/>
  <c r="A168" i="17"/>
  <c r="A208" i="17"/>
  <c r="A159" i="17"/>
  <c r="A197" i="17"/>
  <c r="A76" i="17"/>
  <c r="A69" i="17"/>
  <c r="A94" i="17"/>
  <c r="A178" i="17"/>
  <c r="A97" i="17"/>
  <c r="A104" i="17"/>
  <c r="A82" i="17"/>
  <c r="A27" i="17"/>
  <c r="A49" i="17"/>
  <c r="A167" i="17"/>
  <c r="A190" i="17"/>
  <c r="A210" i="17"/>
  <c r="A128" i="17"/>
  <c r="A156" i="17"/>
  <c r="A160" i="17"/>
  <c r="A189" i="17"/>
  <c r="A179" i="17"/>
  <c r="A133" i="17"/>
  <c r="A162" i="17"/>
  <c r="A206" i="17"/>
  <c r="A164" i="17"/>
  <c r="A169" i="17"/>
  <c r="A54" i="17"/>
  <c r="A46" i="17"/>
  <c r="A60" i="17"/>
  <c r="A120" i="17"/>
  <c r="A213" i="17"/>
  <c r="A203" i="17"/>
  <c r="A95" i="17"/>
  <c r="A125" i="17"/>
  <c r="A147" i="17"/>
  <c r="A23" i="17"/>
  <c r="A39" i="17"/>
  <c r="A35" i="17"/>
  <c r="A180" i="17"/>
  <c r="A19" i="17"/>
  <c r="A72" i="17"/>
  <c r="A83" i="17"/>
  <c r="A91" i="17"/>
  <c r="A68" i="17"/>
  <c r="A207" i="17"/>
  <c r="A143" i="17"/>
  <c r="A14" i="17"/>
  <c r="A165" i="17"/>
  <c r="A200" i="17"/>
  <c r="A87" i="17"/>
  <c r="A155" i="17"/>
  <c r="A118" i="17"/>
  <c r="A40" i="17"/>
  <c r="A64" i="17"/>
  <c r="A214" i="17"/>
  <c r="A109" i="17"/>
  <c r="A45" i="17"/>
  <c r="A55" i="17"/>
  <c r="A38" i="17"/>
  <c r="A174" i="17"/>
  <c r="A22" i="17"/>
  <c r="A175" i="17"/>
  <c r="A191" i="17"/>
  <c r="A115" i="17"/>
  <c r="A88" i="17"/>
  <c r="A89" i="17"/>
  <c r="A43" i="17"/>
  <c r="A114" i="17"/>
  <c r="A158" i="17"/>
  <c r="A193" i="17"/>
  <c r="A116" i="17"/>
  <c r="A134" i="17"/>
  <c r="A103" i="17"/>
  <c r="A53" i="17"/>
  <c r="A18" i="17"/>
  <c r="A141" i="17"/>
  <c r="A196" i="17"/>
  <c r="A30" i="17"/>
  <c r="A62" i="17"/>
  <c r="A192" i="17"/>
  <c r="A75" i="17"/>
  <c r="A2" i="17"/>
  <c r="A98" i="17"/>
  <c r="A112" i="17"/>
  <c r="A50" i="17"/>
  <c r="A96" i="17"/>
  <c r="A15" i="17"/>
  <c r="A153" i="17"/>
  <c r="A185" i="17"/>
  <c r="A157" i="17"/>
  <c r="A184" i="17"/>
  <c r="A41" i="17"/>
  <c r="A21" i="17"/>
  <c r="A171" i="17"/>
  <c r="A13" i="17"/>
  <c r="A211" i="17"/>
  <c r="A11" i="17"/>
  <c r="A99" i="17"/>
  <c r="A17" i="17"/>
  <c r="A74" i="17"/>
  <c r="A172" i="17"/>
  <c r="A107" i="17"/>
  <c r="A127" i="17"/>
  <c r="A66" i="17"/>
  <c r="A129" i="17"/>
  <c r="A166" i="17"/>
  <c r="A29" i="17"/>
  <c r="A58" i="17"/>
  <c r="A173" i="17"/>
  <c r="A16" i="17"/>
  <c r="A170" i="17"/>
  <c r="A81" i="17"/>
  <c r="A10" i="17"/>
  <c r="A124" i="17"/>
  <c r="A61" i="17"/>
  <c r="A110" i="17"/>
  <c r="A121" i="17"/>
  <c r="A20" i="17"/>
  <c r="A198" i="17"/>
  <c r="A44" i="17"/>
  <c r="A3" i="17"/>
  <c r="A204" i="17"/>
  <c r="A163" i="17"/>
  <c r="A205" i="17"/>
  <c r="A79" i="17"/>
  <c r="A78" i="17"/>
  <c r="A25" i="17"/>
  <c r="A130" i="17"/>
  <c r="A6" i="17"/>
  <c r="A77" i="17"/>
  <c r="A182" i="17"/>
  <c r="A388" i="17"/>
  <c r="A146" i="17"/>
  <c r="A126" i="17"/>
  <c r="A122" i="17"/>
  <c r="A140" i="17"/>
  <c r="A202" i="17"/>
  <c r="A195" i="17"/>
  <c r="A42" i="17"/>
  <c r="A181" i="17"/>
  <c r="A177" i="17"/>
  <c r="A52" i="17"/>
  <c r="A48" i="17"/>
  <c r="A111" i="17"/>
  <c r="A105" i="17"/>
  <c r="A92" i="17"/>
  <c r="A145" i="17"/>
  <c r="A194" i="17"/>
  <c r="A209" i="17"/>
  <c r="A84" i="17"/>
  <c r="A4" i="17"/>
  <c r="A132" i="17"/>
  <c r="A71" i="17"/>
  <c r="A47" i="17"/>
  <c r="A113" i="17"/>
  <c r="A212" i="17"/>
  <c r="A137" i="17"/>
  <c r="A144" i="17"/>
  <c r="A123" i="17"/>
  <c r="A28" i="17"/>
  <c r="A5" i="17"/>
  <c r="A73" i="17"/>
  <c r="A161" i="17"/>
  <c r="A188" i="17"/>
  <c r="A31" i="17"/>
  <c r="A176" i="17"/>
  <c r="A154" i="17"/>
  <c r="A37" i="17"/>
  <c r="A151" i="17"/>
  <c r="A24" i="17"/>
  <c r="A119" i="17"/>
  <c r="A86" i="17"/>
  <c r="A70" i="17"/>
  <c r="A26" i="17"/>
  <c r="A108" i="17"/>
  <c r="A12" i="17"/>
  <c r="A63" i="17"/>
  <c r="A51" i="17"/>
  <c r="A117" i="17"/>
  <c r="A57" i="17"/>
  <c r="A187" i="17"/>
  <c r="A59" i="17"/>
  <c r="A65" i="17"/>
  <c r="A85" i="17"/>
  <c r="A139" i="17"/>
  <c r="A149" i="17"/>
  <c r="A34" i="17"/>
  <c r="A150" i="17"/>
  <c r="A8" i="17"/>
  <c r="A67" i="17"/>
  <c r="A36" i="17"/>
  <c r="A9" i="17"/>
  <c r="A102" i="17"/>
  <c r="A80" i="17"/>
  <c r="A56" i="17"/>
  <c r="A148" i="17"/>
  <c r="A142" i="17"/>
  <c r="A199" i="17"/>
  <c r="A201" i="17"/>
  <c r="A152" i="17"/>
  <c r="C174" i="18"/>
  <c r="C213" i="18"/>
  <c r="C186" i="18"/>
  <c r="C96" i="18"/>
  <c r="C90" i="18"/>
  <c r="C201" i="18"/>
  <c r="C178" i="18"/>
  <c r="C37" i="18"/>
  <c r="C143" i="18"/>
  <c r="C49" i="18"/>
  <c r="C97" i="18"/>
  <c r="C69" i="18"/>
  <c r="C52" i="18"/>
  <c r="C128" i="18"/>
  <c r="C103" i="18"/>
  <c r="C123" i="18"/>
  <c r="C24" i="18"/>
  <c r="C169" i="18"/>
  <c r="C29" i="18"/>
  <c r="C151" i="18"/>
  <c r="C133" i="18"/>
  <c r="C204" i="18"/>
  <c r="C99" i="18"/>
  <c r="C130" i="18"/>
  <c r="C126" i="18"/>
  <c r="C200" i="18"/>
  <c r="C214" i="18"/>
  <c r="C197" i="18"/>
  <c r="C18" i="18"/>
  <c r="C177" i="18"/>
  <c r="C129" i="18"/>
  <c r="C205" i="18"/>
  <c r="C8" i="18"/>
  <c r="C77" i="18"/>
  <c r="C173" i="18"/>
  <c r="C19" i="18"/>
  <c r="C74" i="18"/>
  <c r="C198" i="18"/>
  <c r="C163" i="18"/>
  <c r="C112" i="18"/>
  <c r="C89" i="18"/>
  <c r="C182" i="18"/>
  <c r="C184" i="18"/>
  <c r="C100" i="18"/>
  <c r="C50" i="18"/>
  <c r="C203" i="18"/>
  <c r="C172" i="18"/>
  <c r="C118" i="18"/>
  <c r="C9" i="18"/>
  <c r="C41" i="18"/>
  <c r="C185" i="18"/>
  <c r="C13" i="18"/>
  <c r="C42" i="18"/>
  <c r="C60" i="18"/>
  <c r="C194" i="18"/>
  <c r="C134" i="18"/>
  <c r="C106" i="18"/>
  <c r="C40" i="18"/>
  <c r="C82" i="18"/>
  <c r="C181" i="18"/>
  <c r="C209" i="18"/>
  <c r="C155" i="18"/>
  <c r="C38" i="18"/>
  <c r="C189" i="18"/>
  <c r="C14" i="18"/>
  <c r="C34" i="18"/>
  <c r="C190" i="18"/>
  <c r="C156" i="18"/>
  <c r="C111" i="18"/>
  <c r="C98" i="18"/>
  <c r="C61" i="18"/>
  <c r="C20" i="18"/>
  <c r="C208" i="18"/>
  <c r="C176" i="18"/>
  <c r="C147" i="18"/>
  <c r="C107" i="18"/>
  <c r="C71" i="18"/>
  <c r="C62" i="18"/>
  <c r="C15" i="18"/>
  <c r="C195" i="18"/>
  <c r="C164" i="18"/>
  <c r="C138" i="18"/>
  <c r="C88" i="18"/>
  <c r="C51" i="18"/>
  <c r="C30" i="18"/>
  <c r="C6" i="18"/>
  <c r="C119" i="18"/>
  <c r="C63" i="18"/>
  <c r="C39" i="18"/>
  <c r="C10" i="18"/>
  <c r="C191" i="18"/>
  <c r="C160" i="18"/>
  <c r="C108" i="18"/>
  <c r="C105" i="18"/>
  <c r="C53" i="18"/>
  <c r="C31" i="18"/>
  <c r="C55" i="18"/>
  <c r="C65" i="18"/>
  <c r="C124" i="18"/>
  <c r="C166" i="18"/>
  <c r="C141" i="18"/>
  <c r="C121" i="18"/>
  <c r="C46" i="18"/>
  <c r="C196" i="18"/>
  <c r="C86" i="18"/>
  <c r="C3" i="18"/>
  <c r="C80" i="18"/>
  <c r="C115" i="18"/>
  <c r="C36" i="18"/>
  <c r="C4" i="18"/>
  <c r="C187" i="18"/>
  <c r="C157" i="18"/>
  <c r="C131" i="18"/>
  <c r="C76" i="18"/>
  <c r="C44" i="18"/>
  <c r="C75" i="18"/>
  <c r="C148" i="18"/>
  <c r="C170" i="18"/>
  <c r="C193" i="18"/>
  <c r="C210" i="18"/>
  <c r="C149" i="18"/>
  <c r="C67" i="18"/>
  <c r="C16" i="18"/>
  <c r="C165" i="18"/>
  <c r="C139" i="18"/>
  <c r="C81" i="18"/>
  <c r="C27" i="18"/>
  <c r="C183" i="18"/>
  <c r="C114" i="18"/>
  <c r="C109" i="18"/>
  <c r="C84" i="18"/>
  <c r="C25" i="18"/>
  <c r="C2" i="18"/>
  <c r="C83" i="18"/>
  <c r="C78" i="18"/>
  <c r="C120" i="18"/>
  <c r="C144" i="18"/>
  <c r="C101" i="18"/>
  <c r="C162" i="18"/>
  <c r="C206" i="18"/>
  <c r="C171" i="18"/>
  <c r="C145" i="18"/>
  <c r="C117" i="18"/>
  <c r="C72" i="18"/>
  <c r="C32" i="18"/>
  <c r="C7" i="18"/>
  <c r="C192" i="18"/>
  <c r="C161" i="18"/>
  <c r="C135" i="18"/>
  <c r="C110" i="18"/>
  <c r="C64" i="18"/>
  <c r="C28" i="18"/>
  <c r="C211" i="18"/>
  <c r="C179" i="18"/>
  <c r="C152" i="18"/>
  <c r="C127" i="18"/>
  <c r="C91" i="18"/>
  <c r="C43" i="18"/>
  <c r="C21" i="18"/>
  <c r="C54" i="18"/>
  <c r="C94" i="18"/>
  <c r="C116" i="18"/>
  <c r="C113" i="18"/>
  <c r="C136" i="18"/>
  <c r="C202" i="18"/>
  <c r="C167" i="18"/>
  <c r="C140" i="18"/>
  <c r="C92" i="18"/>
  <c r="C73" i="18"/>
  <c r="C68" i="18"/>
  <c r="C5" i="18"/>
  <c r="C188" i="18"/>
  <c r="C125" i="18"/>
  <c r="C132" i="18"/>
  <c r="C104" i="18"/>
  <c r="C56" i="18"/>
  <c r="C33" i="18"/>
  <c r="C207" i="18"/>
  <c r="C175" i="18"/>
  <c r="C150" i="18"/>
  <c r="C122" i="18"/>
  <c r="C48" i="18"/>
  <c r="C45" i="18"/>
  <c r="C11" i="18"/>
  <c r="C58" i="18"/>
  <c r="C87" i="18"/>
  <c r="C137" i="18"/>
  <c r="C23" i="18"/>
  <c r="C154" i="18"/>
  <c r="C22" i="18"/>
  <c r="C146" i="18"/>
  <c r="C93" i="18"/>
  <c r="C35" i="18"/>
  <c r="C158" i="18"/>
  <c r="C59" i="18"/>
  <c r="C70" i="18"/>
  <c r="C85" i="18"/>
  <c r="C26" i="18"/>
  <c r="C159" i="18"/>
  <c r="C66" i="18"/>
  <c r="C212" i="18"/>
  <c r="C180" i="18"/>
  <c r="C153" i="18"/>
  <c r="C102" i="18"/>
  <c r="C79" i="18"/>
  <c r="C17" i="18"/>
  <c r="C199" i="18"/>
  <c r="C168" i="18"/>
  <c r="C142" i="18"/>
  <c r="C95" i="18"/>
  <c r="C57" i="18"/>
  <c r="C47" i="18"/>
  <c r="C12" i="18"/>
  <c r="C4" i="16" a="1"/>
  <c r="A140" i="18" l="1"/>
  <c r="A91" i="18"/>
  <c r="A79" i="18"/>
  <c r="A145" i="18"/>
  <c r="A208" i="18"/>
  <c r="A112" i="18"/>
  <c r="A187" i="18"/>
  <c r="A103" i="18"/>
  <c r="A40" i="18"/>
  <c r="A158" i="18"/>
  <c r="A207" i="18"/>
  <c r="A44" i="18"/>
  <c r="A102" i="18"/>
  <c r="A66" i="18"/>
  <c r="A21" i="18"/>
  <c r="A183" i="18"/>
  <c r="A61" i="18"/>
  <c r="A178" i="18"/>
  <c r="A126" i="18"/>
  <c r="A22" i="18"/>
  <c r="A167" i="18"/>
  <c r="A43" i="18"/>
  <c r="A166" i="18"/>
  <c r="A85" i="18"/>
  <c r="A202" i="18"/>
  <c r="A125" i="18"/>
  <c r="A169" i="18"/>
  <c r="A132" i="18"/>
  <c r="A55" i="18"/>
  <c r="A18" i="18"/>
  <c r="A67" i="18"/>
  <c r="A136" i="18"/>
  <c r="A75" i="18"/>
  <c r="A134" i="18"/>
  <c r="A204" i="18"/>
  <c r="A149" i="18"/>
  <c r="A26" i="18"/>
  <c r="A48" i="18"/>
  <c r="A83" i="18"/>
  <c r="A81" i="18"/>
  <c r="A121" i="18"/>
  <c r="A6" i="18"/>
  <c r="A62" i="18"/>
  <c r="A155" i="18"/>
  <c r="A203" i="18"/>
  <c r="A198" i="18"/>
  <c r="A177" i="18"/>
  <c r="A201" i="18"/>
  <c r="A162" i="18"/>
  <c r="A8" i="18"/>
  <c r="A211" i="18"/>
  <c r="A98" i="18"/>
  <c r="A47" i="18"/>
  <c r="A122" i="18"/>
  <c r="A84" i="18"/>
  <c r="A135" i="18"/>
  <c r="A214" i="18"/>
  <c r="A148" i="18"/>
  <c r="A36" i="18"/>
  <c r="A71" i="18"/>
  <c r="A128" i="18"/>
  <c r="A41" i="18"/>
  <c r="A23" i="18"/>
  <c r="A109" i="18"/>
  <c r="A154" i="18"/>
  <c r="A161" i="18"/>
  <c r="A194" i="18"/>
  <c r="A68" i="18"/>
  <c r="A205" i="18"/>
  <c r="A3" i="18"/>
  <c r="A32" i="18"/>
  <c r="A108" i="18"/>
  <c r="A33" i="18"/>
  <c r="A4" i="18"/>
  <c r="A151" i="18"/>
  <c r="A50" i="18"/>
  <c r="A9" i="18"/>
  <c r="A171" i="18"/>
  <c r="A180" i="18"/>
  <c r="A87" i="18"/>
  <c r="A116" i="18"/>
  <c r="A179" i="18"/>
  <c r="A137" i="18"/>
  <c r="A101" i="18"/>
  <c r="A76" i="18"/>
  <c r="A144" i="18"/>
  <c r="A10" i="18"/>
  <c r="A138" i="18"/>
  <c r="A176" i="18"/>
  <c r="A34" i="18"/>
  <c r="A182" i="18"/>
  <c r="A77" i="18"/>
  <c r="A200" i="18"/>
  <c r="A49" i="18"/>
  <c r="A74" i="18"/>
  <c r="A110" i="18"/>
  <c r="A191" i="18"/>
  <c r="A95" i="18"/>
  <c r="A65" i="18"/>
  <c r="A213" i="18"/>
  <c r="A197" i="18"/>
  <c r="A31" i="18"/>
  <c r="A120" i="18"/>
  <c r="A35" i="18"/>
  <c r="A73" i="18"/>
  <c r="A114" i="18"/>
  <c r="A131" i="18"/>
  <c r="A86" i="18"/>
  <c r="A39" i="18"/>
  <c r="A14" i="18"/>
  <c r="A106" i="18"/>
  <c r="A89" i="18"/>
  <c r="A24" i="18"/>
  <c r="A174" i="18"/>
  <c r="C4" i="16"/>
  <c r="A60" i="18"/>
  <c r="A46" i="18"/>
  <c r="A181" i="18"/>
  <c r="A53" i="18"/>
  <c r="A163" i="18"/>
  <c r="A388" i="18"/>
  <c r="A93" i="18"/>
  <c r="A69" i="18"/>
  <c r="A38" i="18"/>
  <c r="A17" i="18"/>
  <c r="A111" i="18"/>
  <c r="A113" i="18"/>
  <c r="A52" i="18"/>
  <c r="A57" i="18"/>
  <c r="A147" i="18"/>
  <c r="A7" i="18"/>
  <c r="A156" i="18"/>
  <c r="A56" i="18"/>
  <c r="A192" i="18"/>
  <c r="A45" i="18"/>
  <c r="A146" i="18"/>
  <c r="A13" i="18"/>
  <c r="A170" i="18"/>
  <c r="A209" i="18"/>
  <c r="A72" i="18"/>
  <c r="A12" i="18"/>
  <c r="A64" i="18"/>
  <c r="A19" i="18"/>
  <c r="A210" i="18"/>
  <c r="A206" i="18"/>
  <c r="A30" i="18"/>
  <c r="A142" i="18"/>
  <c r="A5" i="18"/>
  <c r="A107" i="18"/>
  <c r="A193" i="18"/>
  <c r="A164" i="18"/>
  <c r="A88" i="18"/>
  <c r="A133" i="18"/>
  <c r="A186" i="18"/>
  <c r="A175" i="18"/>
  <c r="A172" i="18"/>
  <c r="A25" i="18"/>
  <c r="A119" i="18"/>
  <c r="A189" i="18"/>
  <c r="A37" i="18"/>
  <c r="A115" i="18"/>
  <c r="A139" i="18"/>
  <c r="A160" i="18"/>
  <c r="A20" i="18"/>
  <c r="A188" i="18"/>
  <c r="A58" i="18"/>
  <c r="A92" i="18"/>
  <c r="A185" i="18"/>
  <c r="A123" i="18"/>
  <c r="A104" i="18"/>
  <c r="A94" i="18"/>
  <c r="A15" i="18"/>
  <c r="A100" i="18"/>
  <c r="A16" i="18"/>
  <c r="A96" i="18"/>
  <c r="A130" i="18"/>
  <c r="A90" i="18"/>
  <c r="A212" i="18"/>
  <c r="A54" i="18"/>
  <c r="A27" i="18"/>
  <c r="A63" i="18"/>
  <c r="A152" i="18"/>
  <c r="A11" i="18"/>
  <c r="A199" i="18"/>
  <c r="A173" i="18"/>
  <c r="A105" i="18"/>
  <c r="A195" i="18"/>
  <c r="A42" i="18"/>
  <c r="A153" i="18"/>
  <c r="A143" i="18"/>
  <c r="A196" i="18"/>
  <c r="A141" i="18"/>
  <c r="A59" i="18"/>
  <c r="A165" i="18"/>
  <c r="A117" i="18"/>
  <c r="A80" i="18"/>
  <c r="A99" i="18"/>
  <c r="A51" i="18"/>
  <c r="A2" i="18"/>
  <c r="A97" i="18"/>
  <c r="A118" i="18"/>
  <c r="A168" i="18"/>
  <c r="A157" i="18"/>
  <c r="A150" i="18"/>
  <c r="A190" i="18"/>
  <c r="A184" i="18"/>
  <c r="A70" i="18"/>
  <c r="A159" i="18"/>
  <c r="A82" i="18"/>
  <c r="A127" i="18"/>
  <c r="A78" i="18"/>
  <c r="A28" i="18"/>
  <c r="A29" i="18"/>
  <c r="A124" i="18"/>
  <c r="A129" i="18"/>
  <c r="C156" i="21" a="1"/>
  <c r="C188" i="21" a="1"/>
  <c r="C90" i="21" a="1"/>
  <c r="C115" i="21" a="1"/>
  <c r="C57" i="21" a="1"/>
  <c r="C63" i="21" a="1"/>
  <c r="C40" i="21" a="1"/>
  <c r="C199" i="21" a="1"/>
  <c r="C104" i="21" a="1"/>
  <c r="C69" i="21" a="1"/>
  <c r="C133" i="21" a="1"/>
  <c r="C87" i="21" a="1"/>
  <c r="C134" i="21" a="1"/>
  <c r="C24" i="21" a="1"/>
  <c r="C108" i="21" a="1"/>
  <c r="C119" i="21" a="1"/>
  <c r="C103" i="21" a="1"/>
  <c r="C35" i="21" a="1"/>
  <c r="C213" i="21" a="1"/>
  <c r="C26" i="21" a="1"/>
  <c r="C208" i="21" a="1"/>
  <c r="C117" i="21" a="1"/>
  <c r="C212" i="21" a="1"/>
  <c r="C131" i="21" a="1"/>
  <c r="C137" i="21" a="1"/>
  <c r="C97" i="21" a="1"/>
  <c r="C95" i="21" a="1"/>
  <c r="C39" i="21" a="1"/>
  <c r="C127" i="21" a="1"/>
  <c r="C93" i="21" a="1"/>
  <c r="C82" i="21" a="1"/>
  <c r="C25" i="21" a="1"/>
  <c r="C31" i="21" a="1"/>
  <c r="C190" i="21" a="1"/>
  <c r="C54" i="21" a="1"/>
  <c r="C193" i="21" a="1"/>
  <c r="C74" i="21" a="1"/>
  <c r="C146" i="21" a="1"/>
  <c r="C113" i="21" a="1"/>
  <c r="C191" i="21" a="1"/>
  <c r="C16" i="21" a="1"/>
  <c r="C187" i="21" a="1"/>
  <c r="C68" i="21" a="1"/>
  <c r="C163" i="21" a="1"/>
  <c r="C80" i="21" a="1"/>
  <c r="C45" i="21" a="1"/>
  <c r="C106" i="21" a="1"/>
  <c r="C176" i="21" a="1"/>
  <c r="C47" i="21" a="1"/>
  <c r="C166" i="21" a="1"/>
  <c r="C145" i="21" a="1"/>
  <c r="C201" i="21" a="1"/>
  <c r="C73" i="21" a="1"/>
  <c r="C33" i="21" a="1"/>
  <c r="C202" i="21" a="1"/>
  <c r="C192" i="21" a="1"/>
  <c r="C197" i="21" a="1"/>
  <c r="C9" i="21" a="1"/>
  <c r="C196" i="21" a="1"/>
  <c r="C198" i="21" a="1"/>
  <c r="C203" i="21" a="1"/>
  <c r="C169" i="21" a="1"/>
  <c r="C72" i="21" a="1"/>
  <c r="C23" i="21" a="1"/>
  <c r="C94" i="21" a="1"/>
  <c r="C52" i="21" a="1"/>
  <c r="C111" i="21" a="1"/>
  <c r="C168" i="21" a="1"/>
  <c r="C3" i="21" a="1"/>
  <c r="C61" i="21" a="1"/>
  <c r="C107" i="21" a="1"/>
  <c r="C110" i="21" a="1"/>
  <c r="C154" i="21" a="1"/>
  <c r="C96" i="21" a="1"/>
  <c r="C114" i="21" a="1"/>
  <c r="C183" i="21" a="1"/>
  <c r="C8" i="21" a="1"/>
  <c r="C92" i="21" a="1"/>
  <c r="C75" i="21" a="1"/>
  <c r="C159" i="21" a="1"/>
  <c r="C81" i="21" a="1"/>
  <c r="C184" i="21" a="1"/>
  <c r="C100" i="21" a="1"/>
  <c r="C49" i="21" a="1"/>
  <c r="C55" i="21" a="1"/>
  <c r="C19" i="21" a="1"/>
  <c r="C144" i="21" a="1"/>
  <c r="C11" i="21" a="1"/>
  <c r="C112" i="21" a="1"/>
  <c r="C84" i="21" a="1"/>
  <c r="C28" i="21" a="1"/>
  <c r="C179" i="21" a="1"/>
  <c r="C91" i="21" a="1"/>
  <c r="C76" i="21" a="1"/>
  <c r="C140" i="21" a="1"/>
  <c r="C150" i="21" a="1"/>
  <c r="C59" i="21" a="1"/>
  <c r="C20" i="21" a="1"/>
  <c r="C143" i="21" a="1"/>
  <c r="C53" i="21" a="1"/>
  <c r="C43" i="21" a="1"/>
  <c r="C200" i="21" a="1"/>
  <c r="C195" i="21" a="1"/>
  <c r="C128" i="21" a="1"/>
  <c r="C173" i="21" a="1"/>
  <c r="C189" i="21" a="1"/>
  <c r="C158" i="21" a="1"/>
  <c r="C85" i="21" a="1"/>
  <c r="C186" i="21" a="1"/>
  <c r="C116" i="21" a="1"/>
  <c r="C13" i="21" a="1"/>
  <c r="C180" i="21" a="1"/>
  <c r="C70" i="21" a="1"/>
  <c r="C170" i="21" a="1"/>
  <c r="C109" i="21" a="1"/>
  <c r="C171" i="21" a="1"/>
  <c r="C4" i="21" a="1"/>
  <c r="C185" i="21" a="1"/>
  <c r="C162" i="21" a="1"/>
  <c r="C122" i="21" a="1"/>
  <c r="C172" i="21" a="1"/>
  <c r="C105" i="21" a="1"/>
  <c r="C204" i="21" a="1"/>
  <c r="C155" i="21" a="1"/>
  <c r="C121" i="21" a="1"/>
  <c r="C67" i="21" a="1"/>
  <c r="C125" i="21" a="1"/>
  <c r="C214" i="21" a="1"/>
  <c r="C18" i="21" a="1"/>
  <c r="C65" i="21" a="1"/>
  <c r="C50" i="21" a="1"/>
  <c r="C102" i="21" a="1"/>
  <c r="C41" i="21" a="1"/>
  <c r="C46" i="21" a="1"/>
  <c r="C36" i="21" a="1"/>
  <c r="C29" i="21" a="1"/>
  <c r="C14" i="21" a="1"/>
  <c r="C44" i="21" a="1"/>
  <c r="C206" i="21" a="1"/>
  <c r="C71" i="21" a="1"/>
  <c r="C142" i="21" a="1"/>
  <c r="C167" i="21" a="1"/>
  <c r="C38" i="21" a="1"/>
  <c r="C30" i="21" a="1"/>
  <c r="C139" i="21" a="1"/>
  <c r="C22" i="21" a="1"/>
  <c r="C79" i="21" a="1"/>
  <c r="C211" i="21" a="1"/>
  <c r="C136" i="21" a="1"/>
  <c r="C60" i="21" a="1"/>
  <c r="C78" i="21" a="1"/>
  <c r="C6" i="21" a="1"/>
  <c r="C124" i="21" a="1"/>
  <c r="C21" i="21" a="1"/>
  <c r="C177" i="21" a="1"/>
  <c r="C101" i="21" a="1"/>
  <c r="C64" i="21" a="1"/>
  <c r="C160" i="21" a="1"/>
  <c r="C10" i="21" a="1"/>
  <c r="C86" i="21" a="1"/>
  <c r="C153" i="21" a="1"/>
  <c r="C152" i="21" a="1"/>
  <c r="C7" i="21" a="1"/>
  <c r="C135" i="21" a="1"/>
  <c r="C51" i="21" a="1"/>
  <c r="C178" i="21" a="1"/>
  <c r="C209" i="21" a="1"/>
  <c r="C34" i="21" a="1"/>
  <c r="C129" i="21" a="1"/>
  <c r="C165" i="21" a="1"/>
  <c r="C15" i="21" a="1"/>
  <c r="C210" i="21" a="1"/>
  <c r="C89" i="21" a="1"/>
  <c r="C161" i="21" a="1"/>
  <c r="C2" i="21" a="1"/>
  <c r="C151" i="21" a="1"/>
  <c r="C181" i="21" a="1"/>
  <c r="C164" i="21" a="1"/>
  <c r="C88" i="21" a="1"/>
  <c r="C157" i="21" a="1"/>
  <c r="C77" i="21" a="1"/>
  <c r="C12" i="21" a="1"/>
  <c r="C5" i="21" a="1"/>
  <c r="C27" i="21" a="1"/>
  <c r="C62" i="21" a="1"/>
  <c r="C99" i="21" a="1"/>
  <c r="C58" i="21" a="1"/>
  <c r="C17" i="21" a="1"/>
  <c r="C37" i="21" a="1"/>
  <c r="C123" i="21" a="1"/>
  <c r="C120" i="21" a="1"/>
  <c r="C149" i="21" a="1"/>
  <c r="C174" i="21" a="1"/>
  <c r="C48" i="21" a="1"/>
  <c r="C118" i="21" a="1"/>
  <c r="C130" i="21" a="1"/>
  <c r="C205" i="21" a="1"/>
  <c r="C32" i="21" a="1"/>
  <c r="C126" i="21" a="1"/>
  <c r="C56" i="21" a="1"/>
  <c r="C132" i="21" a="1"/>
  <c r="C42" i="21" a="1"/>
  <c r="C194" i="21" a="1"/>
  <c r="C98" i="21" a="1"/>
  <c r="C147" i="21" a="1"/>
  <c r="C207" i="21" a="1"/>
  <c r="C182" i="21" a="1"/>
  <c r="C138" i="21" a="1"/>
  <c r="C83" i="21" a="1"/>
  <c r="C148" i="21" a="1"/>
  <c r="C141" i="21" a="1"/>
  <c r="C175" i="21" a="1"/>
  <c r="C66" i="21" a="1"/>
  <c r="C159" i="21" l="1"/>
  <c r="C182" i="21"/>
  <c r="C66" i="21"/>
  <c r="C69" i="21"/>
  <c r="C20" i="21"/>
  <c r="C77" i="21"/>
  <c r="C194" i="21"/>
  <c r="C84" i="21"/>
  <c r="C202" i="21"/>
  <c r="C115" i="21"/>
  <c r="C207" i="21"/>
  <c r="C71" i="21"/>
  <c r="C113" i="21"/>
  <c r="C19" i="21"/>
  <c r="C172" i="21"/>
  <c r="C103" i="21"/>
  <c r="C102" i="21"/>
  <c r="C62" i="21"/>
  <c r="C51" i="21"/>
  <c r="C5" i="21"/>
  <c r="C165" i="21"/>
  <c r="C135" i="21"/>
  <c r="C81" i="21"/>
  <c r="C60" i="21"/>
  <c r="C16" i="21"/>
  <c r="C144" i="21"/>
  <c r="C196" i="21"/>
  <c r="C132" i="21"/>
  <c r="C138" i="21"/>
  <c r="C109" i="21"/>
  <c r="C55" i="21"/>
  <c r="C54" i="21"/>
  <c r="C3" i="21"/>
  <c r="C42" i="21"/>
  <c r="C59" i="21"/>
  <c r="C6" i="21"/>
  <c r="C139" i="21"/>
  <c r="C106" i="21"/>
  <c r="C31" i="21"/>
  <c r="C4" i="21"/>
  <c r="C131" i="21"/>
  <c r="C89" i="21"/>
  <c r="C39" i="21"/>
  <c r="C41" i="21"/>
  <c r="C192" i="21"/>
  <c r="C164" i="21"/>
  <c r="C134" i="21"/>
  <c r="C96" i="21"/>
  <c r="C88" i="21"/>
  <c r="C25" i="21"/>
  <c r="C205" i="21"/>
  <c r="C104" i="21"/>
  <c r="C137" i="21"/>
  <c r="C161" i="21"/>
  <c r="C176" i="21"/>
  <c r="C211" i="21"/>
  <c r="C183" i="21"/>
  <c r="C210" i="21"/>
  <c r="C136" i="21"/>
  <c r="C58" i="21"/>
  <c r="C101" i="21"/>
  <c r="C130" i="21"/>
  <c r="C108" i="21"/>
  <c r="C203" i="21"/>
  <c r="C195" i="21"/>
  <c r="C168" i="21"/>
  <c r="C83" i="21"/>
  <c r="C65" i="21"/>
  <c r="C49" i="21"/>
  <c r="C44" i="21"/>
  <c r="C123" i="21"/>
  <c r="C166" i="21"/>
  <c r="C94" i="21"/>
  <c r="C37" i="21"/>
  <c r="C209" i="21"/>
  <c r="C157" i="21"/>
  <c r="C87" i="21"/>
  <c r="C72" i="21"/>
  <c r="C10" i="21"/>
  <c r="C177" i="21"/>
  <c r="C188" i="21"/>
  <c r="C160" i="21"/>
  <c r="C105" i="21"/>
  <c r="C82" i="21"/>
  <c r="C38" i="21"/>
  <c r="C171" i="21"/>
  <c r="C163" i="21"/>
  <c r="C23" i="21"/>
  <c r="C199" i="21"/>
  <c r="C45" i="21"/>
  <c r="C169" i="21"/>
  <c r="C36" i="21"/>
  <c r="C97" i="21"/>
  <c r="C198" i="21"/>
  <c r="C162" i="21"/>
  <c r="C133" i="21"/>
  <c r="C90" i="21"/>
  <c r="C50" i="21"/>
  <c r="C29" i="21"/>
  <c r="C197" i="21"/>
  <c r="C153" i="21"/>
  <c r="C124" i="21"/>
  <c r="C92" i="21"/>
  <c r="C34" i="21"/>
  <c r="C9" i="21"/>
  <c r="C22" i="21"/>
  <c r="C184" i="21"/>
  <c r="C156" i="21"/>
  <c r="C127" i="21"/>
  <c r="C78" i="21"/>
  <c r="C63" i="21"/>
  <c r="C27" i="21"/>
  <c r="C24" i="21"/>
  <c r="C57" i="21"/>
  <c r="C187" i="21"/>
  <c r="C64" i="21"/>
  <c r="C148" i="21"/>
  <c r="C15" i="21"/>
  <c r="C173" i="21"/>
  <c r="C28" i="21"/>
  <c r="C155" i="21"/>
  <c r="C17" i="21"/>
  <c r="C73" i="21"/>
  <c r="C190" i="21"/>
  <c r="C158" i="21"/>
  <c r="C128" i="21"/>
  <c r="C80" i="21"/>
  <c r="C33" i="21"/>
  <c r="C30" i="21"/>
  <c r="C193" i="21"/>
  <c r="C150" i="21"/>
  <c r="C93" i="21"/>
  <c r="C68" i="21"/>
  <c r="C32" i="21"/>
  <c r="C7" i="21"/>
  <c r="C212" i="21"/>
  <c r="C180" i="21"/>
  <c r="C152" i="21"/>
  <c r="C99" i="21"/>
  <c r="C91" i="21"/>
  <c r="C46" i="21"/>
  <c r="C18" i="21"/>
  <c r="C140" i="21"/>
  <c r="C98" i="21"/>
  <c r="C185" i="21"/>
  <c r="C52" i="21"/>
  <c r="C117" i="21"/>
  <c r="C149" i="21"/>
  <c r="C121" i="21"/>
  <c r="C179" i="21"/>
  <c r="C43" i="21"/>
  <c r="C100" i="21"/>
  <c r="C143" i="21"/>
  <c r="C213" i="21"/>
  <c r="C76" i="21"/>
  <c r="C120" i="21"/>
  <c r="C191" i="21"/>
  <c r="C145" i="21"/>
  <c r="C12" i="21"/>
  <c r="C126" i="21"/>
  <c r="C206" i="21"/>
  <c r="C151" i="21"/>
  <c r="C122" i="21"/>
  <c r="C86" i="21"/>
  <c r="C53" i="21"/>
  <c r="C26" i="21"/>
  <c r="C181" i="21"/>
  <c r="C142" i="21"/>
  <c r="C114" i="21"/>
  <c r="C67" i="21"/>
  <c r="C21" i="21"/>
  <c r="C201" i="21"/>
  <c r="C204" i="21"/>
  <c r="C125" i="21"/>
  <c r="C146" i="21"/>
  <c r="C116" i="21"/>
  <c r="C70" i="21"/>
  <c r="C48" i="21"/>
  <c r="C13" i="21"/>
  <c r="C11" i="21"/>
  <c r="C154" i="21"/>
  <c r="C79" i="21"/>
  <c r="C118" i="21"/>
  <c r="C208" i="21"/>
  <c r="C47" i="21"/>
  <c r="C178" i="21"/>
  <c r="C2" i="21"/>
  <c r="C107" i="21"/>
  <c r="C214" i="21"/>
  <c r="C129" i="21"/>
  <c r="C186" i="21"/>
  <c r="C95" i="21"/>
  <c r="C167" i="21"/>
  <c r="C35" i="21"/>
  <c r="C175" i="21"/>
  <c r="C147" i="21"/>
  <c r="C119" i="21"/>
  <c r="C85" i="21"/>
  <c r="C75" i="21"/>
  <c r="C14" i="21"/>
  <c r="C174" i="21"/>
  <c r="C111" i="21"/>
  <c r="C110" i="21"/>
  <c r="C61" i="21"/>
  <c r="C56" i="21"/>
  <c r="C189" i="21"/>
  <c r="C200" i="21"/>
  <c r="C170" i="21"/>
  <c r="C141" i="21"/>
  <c r="C112" i="21"/>
  <c r="C74" i="21"/>
  <c r="C40" i="21"/>
  <c r="C8" i="21"/>
  <c r="C193" i="22" a="1"/>
  <c r="C177" i="22" a="1"/>
  <c r="C141" i="22" a="1"/>
  <c r="C16" i="22" a="1"/>
  <c r="C79" i="22" a="1"/>
  <c r="C162" i="22" a="1"/>
  <c r="C33" i="22" a="1"/>
  <c r="C39" i="22" a="1"/>
  <c r="C76" i="22" a="1"/>
  <c r="C34" i="22" a="1"/>
  <c r="C156" i="22" a="1"/>
  <c r="C10" i="22" a="1"/>
  <c r="C182" i="22" a="1"/>
  <c r="C201" i="22" a="1"/>
  <c r="C155" i="22" a="1"/>
  <c r="C122" i="22" a="1"/>
  <c r="C159" i="22" a="1"/>
  <c r="C175" i="22" a="1"/>
  <c r="C208" i="22" a="1"/>
  <c r="C180" i="22" a="1"/>
  <c r="C54" i="22" a="1"/>
  <c r="C20" i="22" a="1"/>
  <c r="C17" i="22" a="1"/>
  <c r="C59" i="22" a="1"/>
  <c r="C142" i="22" a="1"/>
  <c r="C11" i="22" a="1"/>
  <c r="C163" i="22" a="1"/>
  <c r="C147" i="22" a="1"/>
  <c r="C3" i="22" a="1"/>
  <c r="C143" i="22" a="1"/>
  <c r="C63" i="22" a="1"/>
  <c r="C27" i="22" a="1"/>
  <c r="C24" i="22" a="1"/>
  <c r="C29" i="22" a="1"/>
  <c r="C188" i="22" a="1"/>
  <c r="C100" i="22" a="1"/>
  <c r="C136" i="22" a="1"/>
  <c r="C26" i="22" a="1"/>
  <c r="C72" i="22" a="1"/>
  <c r="C95" i="22" a="1"/>
  <c r="C196" i="22" a="1"/>
  <c r="C130" i="22" a="1"/>
  <c r="C85" i="22" a="1"/>
  <c r="C56" i="22" a="1"/>
  <c r="C137" i="22" a="1"/>
  <c r="C31" i="22" a="1"/>
  <c r="C209" i="22" a="1"/>
  <c r="C213" i="22" a="1"/>
  <c r="C132" i="22" a="1"/>
  <c r="C198" i="22" a="1"/>
  <c r="C168" i="22" a="1"/>
  <c r="C104" i="22" a="1"/>
  <c r="C73" i="22" a="1"/>
  <c r="C12" i="22" a="1"/>
  <c r="C18" i="22" a="1"/>
  <c r="C86" i="22" a="1"/>
  <c r="C19" i="22" a="1"/>
  <c r="C190" i="22" a="1"/>
  <c r="C138" i="22" a="1"/>
  <c r="C199" i="22" a="1"/>
  <c r="C149" i="22" a="1"/>
  <c r="C173" i="22" a="1"/>
  <c r="C77" i="22" a="1"/>
  <c r="C128" i="22" a="1"/>
  <c r="C129" i="22" a="1"/>
  <c r="C121" i="22" a="1"/>
  <c r="C105" i="22" a="1"/>
  <c r="C207" i="22" a="1"/>
  <c r="C9" i="22" a="1"/>
  <c r="C214" i="22" a="1"/>
  <c r="C25" i="22" a="1"/>
  <c r="C178" i="22" a="1"/>
  <c r="C102" i="22" a="1"/>
  <c r="C64" i="22" a="1"/>
  <c r="C70" i="22" a="1"/>
  <c r="C211" i="22" a="1"/>
  <c r="C83" i="22" a="1"/>
  <c r="C84" i="22" a="1"/>
  <c r="C47" i="22" a="1"/>
  <c r="C45" i="22" a="1"/>
  <c r="C60" i="22" a="1"/>
  <c r="C202" i="22" a="1"/>
  <c r="C124" i="22" a="1"/>
  <c r="C152" i="22" a="1"/>
  <c r="C30" i="22" a="1"/>
  <c r="C205" i="22" a="1"/>
  <c r="C21" i="22" a="1"/>
  <c r="C52" i="22" a="1"/>
  <c r="C87" i="22" a="1"/>
  <c r="C157" i="22" a="1"/>
  <c r="C135" i="22" a="1"/>
  <c r="C146" i="22" a="1"/>
  <c r="C38" i="22" a="1"/>
  <c r="C98" i="22" a="1"/>
  <c r="C206" i="22" a="1"/>
  <c r="C160" i="22" a="1"/>
  <c r="C133" i="22" a="1"/>
  <c r="C44" i="22" a="1"/>
  <c r="C22" i="22" a="1"/>
  <c r="C13" i="22" a="1"/>
  <c r="C111" i="22" a="1"/>
  <c r="C69" i="22" a="1"/>
  <c r="C32" i="22" a="1"/>
  <c r="C181" i="22" a="1"/>
  <c r="C109" i="22" a="1"/>
  <c r="C78" i="22" a="1"/>
  <c r="C108" i="22" a="1"/>
  <c r="C170" i="22" a="1"/>
  <c r="C127" i="22" a="1"/>
  <c r="C82" i="22" a="1"/>
  <c r="C7" i="22" a="1"/>
  <c r="C140" i="22" a="1"/>
  <c r="C113" i="22" a="1"/>
  <c r="C65" i="22" a="1"/>
  <c r="C144" i="22" a="1"/>
  <c r="C106" i="22" a="1"/>
  <c r="C40" i="22" a="1"/>
  <c r="C2" i="22" a="1"/>
  <c r="C8" i="22" a="1"/>
  <c r="C14" i="22" a="1"/>
  <c r="C148" i="22" a="1"/>
  <c r="C43" i="22" a="1"/>
  <c r="C101" i="22" a="1"/>
  <c r="C164" i="22" a="1"/>
  <c r="C35" i="22" a="1"/>
  <c r="C192" i="22" a="1"/>
  <c r="C110" i="22" a="1"/>
  <c r="C99" i="22" a="1"/>
  <c r="C194" i="22" a="1"/>
  <c r="C51" i="22" a="1"/>
  <c r="C131" i="22" a="1"/>
  <c r="C88" i="22" a="1"/>
  <c r="C94" i="22" a="1"/>
  <c r="C28" i="22" a="1"/>
  <c r="C115" i="22" a="1"/>
  <c r="C118" i="22" a="1"/>
  <c r="C75" i="22" a="1"/>
  <c r="C71" i="22" a="1"/>
  <c r="C37" i="22" a="1"/>
  <c r="C62" i="22" a="1"/>
  <c r="C23" i="22" a="1"/>
  <c r="C66" i="22" a="1"/>
  <c r="C89" i="22" a="1"/>
  <c r="C107" i="22" a="1"/>
  <c r="C123" i="22" a="1"/>
  <c r="C189" i="22" a="1"/>
  <c r="C169" i="22" a="1"/>
  <c r="C92" i="22" a="1"/>
  <c r="C126" i="22" a="1"/>
  <c r="C151" i="22" a="1"/>
  <c r="C36" i="22" a="1"/>
  <c r="C158" i="22" a="1"/>
  <c r="C197" i="22" a="1"/>
  <c r="C91" i="22" a="1"/>
  <c r="C187" i="22" a="1"/>
  <c r="C161" i="22" a="1"/>
  <c r="C139" i="22" a="1"/>
  <c r="C97" i="22" a="1"/>
  <c r="C42" i="22" a="1"/>
  <c r="C119" i="22" a="1"/>
  <c r="C172" i="22" a="1"/>
  <c r="C191" i="22" a="1"/>
  <c r="C167" i="22" a="1"/>
  <c r="C5" i="22" a="1"/>
  <c r="C204" i="22" a="1"/>
  <c r="C15" i="22" a="1"/>
  <c r="C200" i="22" a="1"/>
  <c r="C212" i="22" a="1"/>
  <c r="C154" i="22" a="1"/>
  <c r="C179" i="22" a="1"/>
  <c r="C80" i="22" a="1"/>
  <c r="C81" i="22" a="1"/>
  <c r="C153" i="22" a="1"/>
  <c r="C174" i="22" a="1"/>
  <c r="C112" i="22" a="1"/>
  <c r="C185" i="22" a="1"/>
  <c r="C117" i="22" a="1"/>
  <c r="C171" i="22" a="1"/>
  <c r="C90" i="22" a="1"/>
  <c r="C49" i="22" a="1"/>
  <c r="C46" i="22" a="1"/>
  <c r="C210" i="22" a="1"/>
  <c r="C114" i="22" a="1"/>
  <c r="C116" i="22" a="1"/>
  <c r="C150" i="22" a="1"/>
  <c r="C48" i="22" a="1"/>
  <c r="C134" i="22" a="1"/>
  <c r="C183" i="22" a="1"/>
  <c r="C50" i="22" a="1"/>
  <c r="C166" i="22" a="1"/>
  <c r="C61" i="22" a="1"/>
  <c r="C195" i="22" a="1"/>
  <c r="C6" i="22" a="1"/>
  <c r="C96" i="22" a="1"/>
  <c r="C4" i="22" a="1"/>
  <c r="C67" i="22" a="1"/>
  <c r="C186" i="22" a="1"/>
  <c r="C165" i="22" a="1"/>
  <c r="C55" i="22" a="1"/>
  <c r="C58" i="22" a="1"/>
  <c r="C57" i="22" a="1"/>
  <c r="C93" i="22" a="1"/>
  <c r="C125" i="22" a="1"/>
  <c r="C103" i="22" a="1"/>
  <c r="C184" i="22" a="1"/>
  <c r="C68" i="22" a="1"/>
  <c r="C41" i="22" a="1"/>
  <c r="C145" i="22" a="1"/>
  <c r="C74" i="22" a="1"/>
  <c r="C120" i="22" a="1"/>
  <c r="C53" i="22" a="1"/>
  <c r="C203" i="22" a="1"/>
  <c r="C176" i="22" a="1"/>
  <c r="A58" i="21" l="1"/>
  <c r="A12" i="21"/>
  <c r="A162" i="21"/>
  <c r="A122" i="21"/>
  <c r="A80" i="21"/>
  <c r="A43" i="21"/>
  <c r="A102" i="21"/>
  <c r="A77" i="21"/>
  <c r="A194" i="21"/>
  <c r="A79" i="21"/>
  <c r="A83" i="21"/>
  <c r="A135" i="21"/>
  <c r="A74" i="21"/>
  <c r="A110" i="21"/>
  <c r="A93" i="21"/>
  <c r="A168" i="21"/>
  <c r="A10" i="21"/>
  <c r="A131" i="21"/>
  <c r="A105" i="21"/>
  <c r="A17" i="21"/>
  <c r="A175" i="21"/>
  <c r="A13" i="21"/>
  <c r="A21" i="21"/>
  <c r="A117" i="21"/>
  <c r="A150" i="21"/>
  <c r="A187" i="21"/>
  <c r="A184" i="21"/>
  <c r="A29" i="21"/>
  <c r="A169" i="21"/>
  <c r="A209" i="21"/>
  <c r="A207" i="21"/>
  <c r="A164" i="21"/>
  <c r="A56" i="21"/>
  <c r="A86" i="21"/>
  <c r="A68" i="21"/>
  <c r="A48" i="21"/>
  <c r="A151" i="21"/>
  <c r="A37" i="21"/>
  <c r="A144" i="21"/>
  <c r="A115" i="21"/>
  <c r="A182" i="21"/>
  <c r="A6" i="21"/>
  <c r="A195" i="21"/>
  <c r="A138" i="21"/>
  <c r="A188" i="21"/>
  <c r="A88" i="21"/>
  <c r="A202" i="21"/>
  <c r="A69" i="21"/>
  <c r="A197" i="21"/>
  <c r="A7" i="21"/>
  <c r="A92" i="21"/>
  <c r="A123" i="21"/>
  <c r="A176" i="21"/>
  <c r="A81" i="21"/>
  <c r="A172" i="21"/>
  <c r="A170" i="21"/>
  <c r="A71" i="21"/>
  <c r="A196" i="21"/>
  <c r="A84" i="21"/>
  <c r="A189" i="21"/>
  <c r="A129" i="21"/>
  <c r="A26" i="21"/>
  <c r="A179" i="21"/>
  <c r="A32" i="21"/>
  <c r="A124" i="21"/>
  <c r="A198" i="21"/>
  <c r="A106" i="21"/>
  <c r="A109" i="21"/>
  <c r="A19" i="21"/>
  <c r="A116" i="21"/>
  <c r="A16" i="21"/>
  <c r="A20" i="21"/>
  <c r="A8" i="21"/>
  <c r="A119" i="21"/>
  <c r="A53" i="21"/>
  <c r="A153" i="21"/>
  <c r="A87" i="21"/>
  <c r="A49" i="21"/>
  <c r="A137" i="21"/>
  <c r="A139" i="21"/>
  <c r="A165" i="21"/>
  <c r="A142" i="21"/>
  <c r="A60" i="21"/>
  <c r="A121" i="21"/>
  <c r="A193" i="21"/>
  <c r="A212" i="21"/>
  <c r="A183" i="21"/>
  <c r="A57" i="21"/>
  <c r="A208" i="21"/>
  <c r="A45" i="21"/>
  <c r="A52" i="21"/>
  <c r="A190" i="21"/>
  <c r="A72" i="21"/>
  <c r="A160" i="21"/>
  <c r="A112" i="21"/>
  <c r="A181" i="21"/>
  <c r="A210" i="21"/>
  <c r="A24" i="21"/>
  <c r="A103" i="21"/>
  <c r="A38" i="21"/>
  <c r="A107" i="21"/>
  <c r="A214" i="21"/>
  <c r="A120" i="21"/>
  <c r="A388" i="21"/>
  <c r="A4" i="21"/>
  <c r="A35" i="21"/>
  <c r="A23" i="21"/>
  <c r="A166" i="21"/>
  <c r="A149" i="21"/>
  <c r="A28" i="21"/>
  <c r="A146" i="21"/>
  <c r="A15" i="21"/>
  <c r="A101" i="21"/>
  <c r="A133" i="21"/>
  <c r="A2" i="21"/>
  <c r="A127" i="21"/>
  <c r="A46" i="21"/>
  <c r="A155" i="21"/>
  <c r="A126" i="21"/>
  <c r="A95" i="21"/>
  <c r="A85" i="21"/>
  <c r="A100" i="21"/>
  <c r="A203" i="21"/>
  <c r="A178" i="21"/>
  <c r="A61" i="21"/>
  <c r="A180" i="21"/>
  <c r="A91" i="21"/>
  <c r="A143" i="21"/>
  <c r="A167" i="21"/>
  <c r="A148" i="21"/>
  <c r="A98" i="21"/>
  <c r="A201" i="21"/>
  <c r="A206" i="21"/>
  <c r="A33" i="21"/>
  <c r="A11" i="21"/>
  <c r="A186" i="21"/>
  <c r="A200" i="21"/>
  <c r="A75" i="21"/>
  <c r="A118" i="21"/>
  <c r="A14" i="21"/>
  <c r="A140" i="21"/>
  <c r="A163" i="21"/>
  <c r="A173" i="21"/>
  <c r="A134" i="21"/>
  <c r="A55" i="21"/>
  <c r="A125" i="21"/>
  <c r="A145" i="21"/>
  <c r="A128" i="21"/>
  <c r="A78" i="21"/>
  <c r="A171" i="21"/>
  <c r="A44" i="21"/>
  <c r="A161" i="21"/>
  <c r="A130" i="21"/>
  <c r="A27" i="21"/>
  <c r="A96" i="21"/>
  <c r="A204" i="21"/>
  <c r="A36" i="21"/>
  <c r="A191" i="21"/>
  <c r="A113" i="21"/>
  <c r="A41" i="21"/>
  <c r="A76" i="21"/>
  <c r="A99" i="21"/>
  <c r="A73" i="21"/>
  <c r="A136" i="21"/>
  <c r="A205" i="21"/>
  <c r="A51" i="21"/>
  <c r="A66" i="21"/>
  <c r="A111" i="21"/>
  <c r="A67" i="21"/>
  <c r="A213" i="21"/>
  <c r="A152" i="21"/>
  <c r="A22" i="21"/>
  <c r="A50" i="21"/>
  <c r="A25" i="21"/>
  <c r="A89" i="21"/>
  <c r="A42" i="21"/>
  <c r="A62" i="21"/>
  <c r="A108" i="21"/>
  <c r="A141" i="21"/>
  <c r="A174" i="21"/>
  <c r="A47" i="21"/>
  <c r="A70" i="21"/>
  <c r="A114" i="21"/>
  <c r="A30" i="21"/>
  <c r="A9" i="21"/>
  <c r="A94" i="21"/>
  <c r="C81" i="22"/>
  <c r="C181" i="22"/>
  <c r="C108" i="22"/>
  <c r="C176" i="22"/>
  <c r="C9" i="22"/>
  <c r="C136" i="22"/>
  <c r="C4" i="22"/>
  <c r="C2" i="22"/>
  <c r="C178" i="22"/>
  <c r="C138" i="22"/>
  <c r="C103" i="22"/>
  <c r="C44" i="22"/>
  <c r="C5" i="22"/>
  <c r="C174" i="22"/>
  <c r="C92" i="22"/>
  <c r="C88" i="22"/>
  <c r="C41" i="22"/>
  <c r="C6" i="22"/>
  <c r="C114" i="22"/>
  <c r="C133" i="22"/>
  <c r="C78" i="22"/>
  <c r="C52" i="22"/>
  <c r="C211" i="22"/>
  <c r="C173" i="22"/>
  <c r="C132" i="22"/>
  <c r="C66" i="22"/>
  <c r="C37" i="22"/>
  <c r="C190" i="22"/>
  <c r="C172" i="22"/>
  <c r="C135" i="22"/>
  <c r="C69" i="22"/>
  <c r="C72" i="22"/>
  <c r="C213" i="22"/>
  <c r="C171" i="22"/>
  <c r="C130" i="22"/>
  <c r="C68" i="22"/>
  <c r="C35" i="22"/>
  <c r="C208" i="22"/>
  <c r="C170" i="22"/>
  <c r="C129" i="22"/>
  <c r="C74" i="22"/>
  <c r="C31" i="22"/>
  <c r="C207" i="22"/>
  <c r="C165" i="22"/>
  <c r="C104" i="22"/>
  <c r="C79" i="22"/>
  <c r="C63" i="22"/>
  <c r="C142" i="22"/>
  <c r="C140" i="22"/>
  <c r="C168" i="22"/>
  <c r="C77" i="22"/>
  <c r="C205" i="22"/>
  <c r="C96" i="22"/>
  <c r="C204" i="22"/>
  <c r="C116" i="22"/>
  <c r="C203" i="22"/>
  <c r="C60" i="22"/>
  <c r="C214" i="22"/>
  <c r="C75" i="22"/>
  <c r="C159" i="22"/>
  <c r="C194" i="22"/>
  <c r="C118" i="22"/>
  <c r="C85" i="22"/>
  <c r="C38" i="22"/>
  <c r="C197" i="22"/>
  <c r="C155" i="22"/>
  <c r="C121" i="22"/>
  <c r="C58" i="22"/>
  <c r="C192" i="22"/>
  <c r="C154" i="22"/>
  <c r="C120" i="22"/>
  <c r="C67" i="22"/>
  <c r="C25" i="22"/>
  <c r="C191" i="22"/>
  <c r="C109" i="22"/>
  <c r="C94" i="22"/>
  <c r="C50" i="22"/>
  <c r="C16" i="22"/>
  <c r="C182" i="22"/>
  <c r="C8" i="22"/>
  <c r="C141" i="22"/>
  <c r="C11" i="22"/>
  <c r="C107" i="22"/>
  <c r="C158" i="22"/>
  <c r="C61" i="22"/>
  <c r="C206" i="22"/>
  <c r="C128" i="22"/>
  <c r="C34" i="22"/>
  <c r="C167" i="22"/>
  <c r="C106" i="22"/>
  <c r="C28" i="22"/>
  <c r="C162" i="22"/>
  <c r="C76" i="22"/>
  <c r="C39" i="22"/>
  <c r="C161" i="22"/>
  <c r="C126" i="22"/>
  <c r="C33" i="22"/>
  <c r="C164" i="22"/>
  <c r="C102" i="22"/>
  <c r="C26" i="22"/>
  <c r="C201" i="22"/>
  <c r="C160" i="22"/>
  <c r="C105" i="22"/>
  <c r="C73" i="22"/>
  <c r="C29" i="22"/>
  <c r="C200" i="22"/>
  <c r="C93" i="22"/>
  <c r="C51" i="22"/>
  <c r="C32" i="22"/>
  <c r="C195" i="22"/>
  <c r="C157" i="22"/>
  <c r="C124" i="22"/>
  <c r="C49" i="22"/>
  <c r="C21" i="22"/>
  <c r="C156" i="22"/>
  <c r="C27" i="22"/>
  <c r="C210" i="22"/>
  <c r="C152" i="22"/>
  <c r="C119" i="22"/>
  <c r="C56" i="22"/>
  <c r="C22" i="22"/>
  <c r="C189" i="22"/>
  <c r="C151" i="22"/>
  <c r="C117" i="22"/>
  <c r="C57" i="22"/>
  <c r="C24" i="22"/>
  <c r="C188" i="22"/>
  <c r="C148" i="22"/>
  <c r="C99" i="22"/>
  <c r="C48" i="22"/>
  <c r="C12" i="22"/>
  <c r="C187" i="22"/>
  <c r="C147" i="22"/>
  <c r="C90" i="22"/>
  <c r="C65" i="22"/>
  <c r="C13" i="22"/>
  <c r="C186" i="22"/>
  <c r="C110" i="22"/>
  <c r="C98" i="22"/>
  <c r="C86" i="22"/>
  <c r="C19" i="22"/>
  <c r="C185" i="22"/>
  <c r="C145" i="22"/>
  <c r="C84" i="22"/>
  <c r="C55" i="22"/>
  <c r="C17" i="22"/>
  <c r="C184" i="22"/>
  <c r="C144" i="22"/>
  <c r="C111" i="22"/>
  <c r="C54" i="22"/>
  <c r="C10" i="22"/>
  <c r="C179" i="22"/>
  <c r="C143" i="22"/>
  <c r="C89" i="22"/>
  <c r="C43" i="22"/>
  <c r="C15" i="22"/>
  <c r="C113" i="22"/>
  <c r="C47" i="22"/>
  <c r="C36" i="22"/>
  <c r="C82" i="22"/>
  <c r="C202" i="22"/>
  <c r="C175" i="22"/>
  <c r="C146" i="22"/>
  <c r="C123" i="22"/>
  <c r="C62" i="22"/>
  <c r="C40" i="22"/>
  <c r="C18" i="22"/>
  <c r="C193" i="22"/>
  <c r="C163" i="22"/>
  <c r="C134" i="22"/>
  <c r="C112" i="22"/>
  <c r="C87" i="22"/>
  <c r="C30" i="22"/>
  <c r="C212" i="22"/>
  <c r="C180" i="22"/>
  <c r="C150" i="22"/>
  <c r="C127" i="22"/>
  <c r="C95" i="22"/>
  <c r="C80" i="22"/>
  <c r="C20" i="22"/>
  <c r="C199" i="22"/>
  <c r="C169" i="22"/>
  <c r="C139" i="22"/>
  <c r="C115" i="22"/>
  <c r="C71" i="22"/>
  <c r="C70" i="22"/>
  <c r="C7" i="22"/>
  <c r="C198" i="22"/>
  <c r="C122" i="22"/>
  <c r="C131" i="22"/>
  <c r="C101" i="22"/>
  <c r="C45" i="22"/>
  <c r="C42" i="22"/>
  <c r="C209" i="22"/>
  <c r="C177" i="22"/>
  <c r="C149" i="22"/>
  <c r="C125" i="22"/>
  <c r="C59" i="22"/>
  <c r="C46" i="22"/>
  <c r="C14" i="22"/>
  <c r="C196" i="22"/>
  <c r="C166" i="22"/>
  <c r="C137" i="22"/>
  <c r="C91" i="22"/>
  <c r="C83" i="22"/>
  <c r="C53" i="22"/>
  <c r="C3" i="22"/>
  <c r="C183" i="22"/>
  <c r="C153" i="22"/>
  <c r="C97" i="22"/>
  <c r="C100" i="22"/>
  <c r="C64" i="22"/>
  <c r="C23" i="22"/>
  <c r="A97" i="21"/>
  <c r="A132" i="21"/>
  <c r="A157" i="21"/>
  <c r="A159" i="21"/>
  <c r="A147" i="21"/>
  <c r="A82" i="21"/>
  <c r="A65" i="21"/>
  <c r="A104" i="21"/>
  <c r="A63" i="21"/>
  <c r="A18" i="21"/>
  <c r="A39" i="21"/>
  <c r="A59" i="21"/>
  <c r="A31" i="21"/>
  <c r="A177" i="21"/>
  <c r="A158" i="21"/>
  <c r="A185" i="21"/>
  <c r="A90" i="21"/>
  <c r="A64" i="21"/>
  <c r="A156" i="21"/>
  <c r="A54" i="21"/>
  <c r="A199" i="21"/>
  <c r="A3" i="21"/>
  <c r="A211" i="21"/>
  <c r="A192" i="21"/>
  <c r="A34" i="21"/>
  <c r="A40" i="21"/>
  <c r="A5" i="21"/>
  <c r="A154" i="21"/>
  <c r="A100" i="22" l="1"/>
  <c r="A3" i="22"/>
  <c r="A183" i="22"/>
  <c r="A14" i="22"/>
  <c r="A45" i="22"/>
  <c r="A115" i="22"/>
  <c r="A150" i="22"/>
  <c r="A193" i="22"/>
  <c r="A82" i="22"/>
  <c r="A179" i="22"/>
  <c r="A84" i="22"/>
  <c r="A13" i="22"/>
  <c r="A148" i="22"/>
  <c r="A56" i="22"/>
  <c r="A124" i="22"/>
  <c r="A73" i="22"/>
  <c r="A126" i="22"/>
  <c r="A34" i="22"/>
  <c r="A8" i="22"/>
  <c r="A67" i="22"/>
  <c r="A38" i="22"/>
  <c r="A203" i="22"/>
  <c r="A142" i="22"/>
  <c r="A129" i="22"/>
  <c r="A72" i="22"/>
  <c r="A173" i="22"/>
  <c r="A88" i="22"/>
  <c r="A388" i="22"/>
  <c r="A2" i="22"/>
  <c r="A46" i="22"/>
  <c r="A101" i="22"/>
  <c r="A139" i="22"/>
  <c r="A180" i="22"/>
  <c r="A18" i="22"/>
  <c r="A36" i="22"/>
  <c r="A10" i="22"/>
  <c r="A145" i="22"/>
  <c r="A65" i="22"/>
  <c r="A188" i="22"/>
  <c r="A119" i="22"/>
  <c r="A157" i="22"/>
  <c r="A105" i="22"/>
  <c r="A161" i="22"/>
  <c r="A128" i="22"/>
  <c r="A182" i="22"/>
  <c r="A120" i="22"/>
  <c r="A85" i="22"/>
  <c r="A116" i="22"/>
  <c r="A63" i="22"/>
  <c r="A170" i="22"/>
  <c r="A69" i="22"/>
  <c r="A211" i="22"/>
  <c r="A92" i="22"/>
  <c r="A4" i="22"/>
  <c r="A53" i="22"/>
  <c r="A59" i="22"/>
  <c r="A131" i="22"/>
  <c r="A169" i="22"/>
  <c r="A212" i="22"/>
  <c r="A40" i="22"/>
  <c r="A47" i="22"/>
  <c r="A54" i="22"/>
  <c r="A185" i="22"/>
  <c r="A90" i="22"/>
  <c r="A24" i="22"/>
  <c r="A152" i="22"/>
  <c r="A195" i="22"/>
  <c r="A160" i="22"/>
  <c r="A39" i="22"/>
  <c r="A206" i="22"/>
  <c r="A16" i="22"/>
  <c r="A154" i="22"/>
  <c r="A118" i="22"/>
  <c r="A204" i="22"/>
  <c r="A79" i="22"/>
  <c r="A208" i="22"/>
  <c r="A135" i="22"/>
  <c r="A52" i="22"/>
  <c r="A174" i="22"/>
  <c r="A136" i="22"/>
  <c r="A23" i="22"/>
  <c r="A83" i="22"/>
  <c r="A125" i="22"/>
  <c r="A122" i="22"/>
  <c r="A199" i="22"/>
  <c r="A30" i="22"/>
  <c r="A62" i="22"/>
  <c r="A113" i="22"/>
  <c r="A111" i="22"/>
  <c r="A19" i="22"/>
  <c r="A147" i="22"/>
  <c r="A57" i="22"/>
  <c r="A210" i="22"/>
  <c r="A32" i="22"/>
  <c r="A201" i="22"/>
  <c r="A76" i="22"/>
  <c r="A61" i="22"/>
  <c r="A50" i="22"/>
  <c r="A192" i="22"/>
  <c r="A194" i="22"/>
  <c r="A96" i="22"/>
  <c r="A104" i="22"/>
  <c r="A35" i="22"/>
  <c r="A172" i="22"/>
  <c r="A78" i="22"/>
  <c r="A5" i="22"/>
  <c r="A9" i="22"/>
  <c r="A64" i="22"/>
  <c r="A91" i="22"/>
  <c r="A149" i="22"/>
  <c r="A198" i="22"/>
  <c r="A20" i="22"/>
  <c r="A87" i="22"/>
  <c r="A123" i="22"/>
  <c r="A15" i="22"/>
  <c r="A144" i="22"/>
  <c r="A86" i="22"/>
  <c r="A187" i="22"/>
  <c r="A117" i="22"/>
  <c r="A27" i="22"/>
  <c r="A51" i="22"/>
  <c r="A26" i="22"/>
  <c r="A162" i="22"/>
  <c r="A158" i="22"/>
  <c r="A94" i="22"/>
  <c r="A58" i="22"/>
  <c r="A159" i="22"/>
  <c r="A205" i="22"/>
  <c r="A165" i="22"/>
  <c r="A68" i="22"/>
  <c r="A190" i="22"/>
  <c r="A133" i="22"/>
  <c r="A44" i="22"/>
  <c r="A176" i="22"/>
  <c r="A137" i="22"/>
  <c r="A177" i="22"/>
  <c r="A7" i="22"/>
  <c r="A80" i="22"/>
  <c r="A112" i="22"/>
  <c r="A146" i="22"/>
  <c r="A43" i="22"/>
  <c r="A184" i="22"/>
  <c r="A98" i="22"/>
  <c r="A12" i="22"/>
  <c r="A151" i="22"/>
  <c r="A156" i="22"/>
  <c r="A93" i="22"/>
  <c r="A102" i="22"/>
  <c r="A28" i="22"/>
  <c r="A107" i="22"/>
  <c r="A109" i="22"/>
  <c r="A121" i="22"/>
  <c r="A75" i="22"/>
  <c r="A77" i="22"/>
  <c r="A207" i="22"/>
  <c r="A130" i="22"/>
  <c r="A37" i="22"/>
  <c r="A114" i="22"/>
  <c r="A103" i="22"/>
  <c r="A108" i="22"/>
  <c r="A97" i="22"/>
  <c r="A166" i="22"/>
  <c r="A209" i="22"/>
  <c r="A70" i="22"/>
  <c r="A95" i="22"/>
  <c r="A134" i="22"/>
  <c r="A175" i="22"/>
  <c r="A89" i="22"/>
  <c r="A17" i="22"/>
  <c r="A110" i="22"/>
  <c r="A48" i="22"/>
  <c r="A189" i="22"/>
  <c r="A21" i="22"/>
  <c r="A200" i="22"/>
  <c r="A164" i="22"/>
  <c r="A106" i="22"/>
  <c r="A11" i="22"/>
  <c r="A191" i="22"/>
  <c r="A155" i="22"/>
  <c r="A214" i="22"/>
  <c r="A168" i="22"/>
  <c r="A31" i="22"/>
  <c r="A171" i="22"/>
  <c r="A66" i="22"/>
  <c r="A6" i="22"/>
  <c r="A138" i="22"/>
  <c r="A181" i="22"/>
  <c r="A153" i="22"/>
  <c r="A196" i="22"/>
  <c r="A42" i="22"/>
  <c r="A71" i="22"/>
  <c r="A127" i="22"/>
  <c r="A163" i="22"/>
  <c r="A202" i="22"/>
  <c r="A143" i="22"/>
  <c r="A55" i="22"/>
  <c r="A186" i="22"/>
  <c r="A99" i="22"/>
  <c r="A22" i="22"/>
  <c r="A49" i="22"/>
  <c r="A29" i="22"/>
  <c r="A33" i="22"/>
  <c r="A167" i="22"/>
  <c r="A141" i="22"/>
  <c r="A25" i="22"/>
  <c r="A197" i="22"/>
  <c r="A60" i="22"/>
  <c r="A140" i="22"/>
  <c r="A74" i="22"/>
  <c r="A213" i="22"/>
  <c r="A132" i="22"/>
  <c r="A41" i="22"/>
  <c r="A178" i="22"/>
  <c r="A81" i="22"/>
  <c r="C40" i="16" a="1"/>
  <c r="C76" i="16" a="1"/>
  <c r="C55" i="16" a="1"/>
  <c r="C138" i="16" a="1"/>
  <c r="C140" i="16" a="1"/>
  <c r="C152" i="16" a="1"/>
  <c r="C23" i="16" a="1"/>
  <c r="C162" i="16" a="1"/>
  <c r="C22" i="16" a="1"/>
  <c r="C6" i="16" a="1"/>
  <c r="C89" i="16" a="1"/>
  <c r="C20" i="16" a="1"/>
  <c r="C135" i="16" a="1"/>
  <c r="C206" i="16" a="1"/>
  <c r="C201" i="16" a="1"/>
  <c r="C39" i="16" a="1"/>
  <c r="C61" i="16" a="1"/>
  <c r="C33" i="16" a="1"/>
  <c r="C153" i="16" a="1"/>
  <c r="C117" i="16" a="1"/>
  <c r="C194" i="16" a="1"/>
  <c r="C96" i="16" a="1"/>
  <c r="C207" i="16" a="1"/>
  <c r="C72" i="16" a="1"/>
  <c r="C168" i="16" a="1"/>
  <c r="C99" i="16" a="1"/>
  <c r="C30" i="16" a="1"/>
  <c r="C114" i="16" a="1"/>
  <c r="C25" i="16" a="1"/>
  <c r="C183" i="16" a="1"/>
  <c r="C14" i="16" a="1"/>
  <c r="C41" i="16" a="1"/>
  <c r="C91" i="16" a="1"/>
  <c r="C15" i="16" a="1"/>
  <c r="C143" i="16" a="1"/>
  <c r="C31" i="16" a="1"/>
  <c r="C84" i="16" a="1"/>
  <c r="C47" i="16" a="1"/>
  <c r="C116" i="16" a="1"/>
  <c r="C101" i="16" a="1"/>
  <c r="C111" i="16" a="1"/>
  <c r="C24" i="16" a="1"/>
  <c r="C164" i="16" a="1"/>
  <c r="C190" i="16" a="1"/>
  <c r="C42" i="16" a="1"/>
  <c r="C150" i="16" a="1"/>
  <c r="C50" i="16" a="1"/>
  <c r="C139" i="16" a="1"/>
  <c r="C18" i="16" a="1"/>
  <c r="C65" i="16" a="1"/>
  <c r="C136" i="16" a="1"/>
  <c r="C204" i="16" a="1"/>
  <c r="C28" i="16" a="1"/>
  <c r="C98" i="16" a="1"/>
  <c r="C118" i="16" a="1"/>
  <c r="C175" i="16" a="1"/>
  <c r="C59" i="16" a="1"/>
  <c r="C179" i="16" a="1"/>
  <c r="C193" i="16" a="1"/>
  <c r="C178" i="16" a="1"/>
  <c r="C78" i="16" a="1"/>
  <c r="C185" i="16" a="1"/>
  <c r="C126" i="16" a="1"/>
  <c r="C155" i="16" a="1"/>
  <c r="C36" i="16" a="1"/>
  <c r="C147" i="16" a="1"/>
  <c r="C37" i="16" a="1"/>
  <c r="C35" i="16" a="1"/>
  <c r="C145" i="16" a="1"/>
  <c r="C212" i="16" a="1"/>
  <c r="C105" i="16" a="1"/>
  <c r="C79" i="16" a="1"/>
  <c r="C122" i="16" a="1"/>
  <c r="C151" i="16" a="1"/>
  <c r="C10" i="16" a="1"/>
  <c r="C90" i="16" a="1"/>
  <c r="C12" i="16" a="1"/>
  <c r="C9" i="16" a="1"/>
  <c r="C83" i="16" a="1"/>
  <c r="C180" i="16" a="1"/>
  <c r="C97" i="16" a="1"/>
  <c r="C63" i="16" a="1"/>
  <c r="C51" i="16" a="1"/>
  <c r="C161" i="16" a="1"/>
  <c r="C38" i="16" a="1"/>
  <c r="C159" i="16" a="1"/>
  <c r="C43" i="16" a="1"/>
  <c r="C184" i="16" a="1"/>
  <c r="C119" i="16" a="1"/>
  <c r="C188" i="16" a="1"/>
  <c r="C113" i="16" a="1"/>
  <c r="C165" i="16" a="1"/>
  <c r="C5" i="16" a="1"/>
  <c r="C21" i="16" a="1"/>
  <c r="C112" i="16" a="1"/>
  <c r="C2" i="16" a="1"/>
  <c r="C26" i="16" a="1"/>
  <c r="C213" i="16" a="1"/>
  <c r="C73" i="16" a="1"/>
  <c r="C169" i="16" a="1"/>
  <c r="C199" i="16" a="1"/>
  <c r="C198" i="16" a="1"/>
  <c r="C182" i="16" a="1"/>
  <c r="C132" i="16" a="1"/>
  <c r="C29" i="16" a="1"/>
  <c r="C208" i="16" a="1"/>
  <c r="C94" i="16" a="1"/>
  <c r="C32" i="16" a="1"/>
  <c r="C209" i="16" a="1"/>
  <c r="C149" i="16" a="1"/>
  <c r="C100" i="16" a="1"/>
  <c r="C160" i="16" a="1"/>
  <c r="C115" i="16" a="1"/>
  <c r="C56" i="16" a="1"/>
  <c r="C166" i="16" a="1"/>
  <c r="C121" i="16" a="1"/>
  <c r="C205" i="16" a="1"/>
  <c r="C81" i="16" a="1"/>
  <c r="C92" i="16" a="1"/>
  <c r="C95" i="16" a="1"/>
  <c r="C214" i="16" a="1"/>
  <c r="C158" i="16" a="1"/>
  <c r="C125" i="16" a="1"/>
  <c r="C177" i="16" a="1"/>
  <c r="C200" i="16" a="1"/>
  <c r="C106" i="16" a="1"/>
  <c r="C128" i="16" a="1"/>
  <c r="C11" i="16" a="1"/>
  <c r="C7" i="16" a="1"/>
  <c r="C109" i="16" a="1"/>
  <c r="C148" i="16" a="1"/>
  <c r="C8" i="16" a="1"/>
  <c r="C13" i="16" a="1"/>
  <c r="C60" i="16" a="1"/>
  <c r="C85" i="16" a="1"/>
  <c r="C58" i="16" a="1"/>
  <c r="C93" i="16" a="1"/>
  <c r="C82" i="16" a="1"/>
  <c r="C104" i="16" a="1"/>
  <c r="C53" i="16" a="1"/>
  <c r="C86" i="16" a="1"/>
  <c r="C192" i="16" a="1"/>
  <c r="C52" i="16" a="1"/>
  <c r="C191" i="16" a="1"/>
  <c r="C167" i="16" a="1"/>
  <c r="C176" i="16" a="1"/>
  <c r="C66" i="16" a="1"/>
  <c r="C77" i="16" a="1"/>
  <c r="C196" i="16" a="1"/>
  <c r="C54" i="16" a="1"/>
  <c r="C203" i="16" a="1"/>
  <c r="C187" i="16" a="1"/>
  <c r="C173" i="16" a="1"/>
  <c r="C87" i="16" a="1"/>
  <c r="C49" i="16" a="1"/>
  <c r="C107" i="16" a="1"/>
  <c r="C129" i="16" a="1"/>
  <c r="C64" i="16" a="1"/>
  <c r="C17" i="16" a="1"/>
  <c r="C110" i="16" a="1"/>
  <c r="C120" i="16" a="1"/>
  <c r="C70" i="16" a="1"/>
  <c r="C141" i="16" a="1"/>
  <c r="C80" i="16" a="1"/>
  <c r="C133" i="16" a="1"/>
  <c r="C195" i="16" a="1"/>
  <c r="C68" i="16" a="1"/>
  <c r="C44" i="16" a="1"/>
  <c r="C124" i="16" a="1"/>
  <c r="C74" i="16" a="1"/>
  <c r="C197" i="16" a="1"/>
  <c r="C144" i="16" a="1"/>
  <c r="C45" i="16" a="1"/>
  <c r="C3" i="16" a="1"/>
  <c r="C16" i="16" a="1"/>
  <c r="C69" i="16" a="1"/>
  <c r="C127" i="16" a="1"/>
  <c r="C154" i="16" a="1"/>
  <c r="C189" i="16" a="1"/>
  <c r="C27" i="16" a="1"/>
  <c r="C88" i="16" a="1"/>
  <c r="C163" i="16" a="1"/>
  <c r="C102" i="16" a="1"/>
  <c r="C134" i="16" a="1"/>
  <c r="C156" i="16" a="1"/>
  <c r="C137" i="16" a="1"/>
  <c r="C210" i="16" a="1"/>
  <c r="C170" i="16" a="1"/>
  <c r="C181" i="16" a="1"/>
  <c r="C142" i="16" a="1"/>
  <c r="C131" i="16" a="1"/>
  <c r="C62" i="16" a="1"/>
  <c r="C211" i="16" a="1"/>
  <c r="C171" i="16" a="1"/>
  <c r="C123" i="16" a="1"/>
  <c r="C34" i="16" a="1"/>
  <c r="C186" i="16" a="1"/>
  <c r="C130" i="16" a="1"/>
  <c r="C67" i="16" a="1"/>
  <c r="C174" i="16" a="1"/>
  <c r="C57" i="16" a="1"/>
  <c r="C71" i="16" a="1"/>
  <c r="C19" i="16" a="1"/>
  <c r="C46" i="16" a="1"/>
  <c r="C108" i="16" a="1"/>
  <c r="C103" i="16" a="1"/>
  <c r="C172" i="16" a="1"/>
  <c r="C48" i="16" a="1"/>
  <c r="C157" i="16" a="1"/>
  <c r="C146" i="16" a="1"/>
  <c r="C202" i="16" a="1"/>
  <c r="C75" i="16" a="1"/>
  <c r="C8" i="16" l="1"/>
  <c r="C138" i="16"/>
  <c r="C46" i="16"/>
  <c r="C213" i="16"/>
  <c r="C181" i="16"/>
  <c r="C149" i="16"/>
  <c r="C118" i="16"/>
  <c r="C84" i="16"/>
  <c r="C51" i="16"/>
  <c r="C17" i="16"/>
  <c r="C174" i="16"/>
  <c r="C93" i="16"/>
  <c r="C154" i="16"/>
  <c r="C200" i="16"/>
  <c r="C168" i="16"/>
  <c r="C136" i="16"/>
  <c r="C105" i="16"/>
  <c r="C63" i="16"/>
  <c r="C72" i="16"/>
  <c r="C9" i="16"/>
  <c r="C199" i="16"/>
  <c r="C167" i="16"/>
  <c r="C135" i="16"/>
  <c r="C104" i="16"/>
  <c r="C56" i="16"/>
  <c r="C35" i="16"/>
  <c r="C6" i="16"/>
  <c r="C214" i="16"/>
  <c r="C126" i="16"/>
  <c r="C45" i="16"/>
  <c r="C209" i="16"/>
  <c r="C177" i="16"/>
  <c r="C145" i="16"/>
  <c r="C108" i="16"/>
  <c r="C88" i="16"/>
  <c r="C47" i="16"/>
  <c r="C14" i="16"/>
  <c r="C162" i="16"/>
  <c r="C74" i="16"/>
  <c r="C134" i="16"/>
  <c r="C196" i="16"/>
  <c r="C164" i="16"/>
  <c r="C132" i="16"/>
  <c r="C102" i="16"/>
  <c r="C59" i="16"/>
  <c r="C34" i="16"/>
  <c r="C5" i="16"/>
  <c r="C195" i="16"/>
  <c r="C163" i="16"/>
  <c r="C131" i="16"/>
  <c r="C101" i="16"/>
  <c r="C71" i="16"/>
  <c r="C52" i="16"/>
  <c r="C2" i="16"/>
  <c r="C202" i="16"/>
  <c r="C119" i="16"/>
  <c r="C31" i="16"/>
  <c r="C205" i="16"/>
  <c r="C173" i="16"/>
  <c r="C141" i="16"/>
  <c r="C109" i="16"/>
  <c r="C68" i="16"/>
  <c r="C48" i="16"/>
  <c r="C10" i="16"/>
  <c r="C150" i="16"/>
  <c r="C55" i="16"/>
  <c r="C114" i="16"/>
  <c r="C192" i="16"/>
  <c r="C160" i="16"/>
  <c r="C128" i="16"/>
  <c r="C98" i="16"/>
  <c r="C54" i="16"/>
  <c r="C29" i="16"/>
  <c r="C64" i="16"/>
  <c r="C191" i="16"/>
  <c r="C159" i="16"/>
  <c r="C127" i="16"/>
  <c r="C96" i="16"/>
  <c r="C53" i="16"/>
  <c r="C65" i="16"/>
  <c r="C190" i="16"/>
  <c r="C97" i="16"/>
  <c r="C33" i="16"/>
  <c r="C201" i="16"/>
  <c r="C169" i="16"/>
  <c r="C137" i="16"/>
  <c r="C106" i="16"/>
  <c r="C82" i="16"/>
  <c r="C58" i="16"/>
  <c r="C37" i="16"/>
  <c r="C142" i="16"/>
  <c r="C79" i="16"/>
  <c r="C91" i="16"/>
  <c r="C188" i="16"/>
  <c r="C156" i="16"/>
  <c r="C125" i="16"/>
  <c r="C95" i="16"/>
  <c r="C77" i="16"/>
  <c r="C27" i="16"/>
  <c r="C210" i="16"/>
  <c r="C187" i="16"/>
  <c r="C155" i="16"/>
  <c r="C124" i="16"/>
  <c r="C94" i="16"/>
  <c r="C49" i="16"/>
  <c r="C24" i="16"/>
  <c r="C182" i="16"/>
  <c r="C103" i="16"/>
  <c r="C30" i="16"/>
  <c r="C197" i="16"/>
  <c r="C165" i="16"/>
  <c r="C133" i="16"/>
  <c r="C85" i="16"/>
  <c r="C60" i="16"/>
  <c r="C36" i="16"/>
  <c r="C3" i="16"/>
  <c r="C130" i="16"/>
  <c r="C57" i="16"/>
  <c r="C12" i="16"/>
  <c r="C184" i="16"/>
  <c r="C152" i="16"/>
  <c r="C121" i="16"/>
  <c r="C78" i="16"/>
  <c r="C50" i="16"/>
  <c r="C39" i="16"/>
  <c r="C21" i="16"/>
  <c r="C183" i="16"/>
  <c r="C151" i="16"/>
  <c r="C120" i="16"/>
  <c r="C76" i="16"/>
  <c r="C66" i="16"/>
  <c r="C26" i="16"/>
  <c r="C170" i="16"/>
  <c r="C86" i="16"/>
  <c r="C28" i="16"/>
  <c r="C193" i="16"/>
  <c r="C161" i="16"/>
  <c r="C129" i="16"/>
  <c r="C99" i="16"/>
  <c r="C62" i="16"/>
  <c r="C69" i="16"/>
  <c r="C206" i="16"/>
  <c r="C123" i="16"/>
  <c r="C18" i="16"/>
  <c r="C212" i="16"/>
  <c r="C180" i="16"/>
  <c r="C148" i="16"/>
  <c r="C116" i="16"/>
  <c r="C73" i="16"/>
  <c r="C41" i="16"/>
  <c r="C20" i="16"/>
  <c r="C211" i="16"/>
  <c r="C179" i="16"/>
  <c r="C147" i="16"/>
  <c r="C115" i="16"/>
  <c r="C89" i="16"/>
  <c r="C75" i="16"/>
  <c r="C22" i="16"/>
  <c r="C32" i="16"/>
  <c r="C158" i="16"/>
  <c r="C81" i="16"/>
  <c r="C25" i="16"/>
  <c r="C189" i="16"/>
  <c r="C157" i="16"/>
  <c r="C117" i="16"/>
  <c r="C90" i="16"/>
  <c r="C44" i="16"/>
  <c r="C23" i="16"/>
  <c r="C194" i="16"/>
  <c r="C111" i="16"/>
  <c r="C198" i="16"/>
  <c r="C208" i="16"/>
  <c r="C176" i="16"/>
  <c r="C144" i="16"/>
  <c r="C113" i="16"/>
  <c r="C80" i="16"/>
  <c r="C42" i="16"/>
  <c r="C13" i="16"/>
  <c r="C207" i="16"/>
  <c r="C175" i="16"/>
  <c r="C143" i="16"/>
  <c r="C112" i="16"/>
  <c r="C87" i="16"/>
  <c r="C43" i="16"/>
  <c r="C15" i="16"/>
  <c r="C166" i="16"/>
  <c r="C146" i="16"/>
  <c r="C70" i="16"/>
  <c r="C7" i="16"/>
  <c r="C185" i="16"/>
  <c r="C153" i="16"/>
  <c r="C122" i="16"/>
  <c r="C92" i="16"/>
  <c r="C40" i="16"/>
  <c r="C19" i="16"/>
  <c r="C186" i="16"/>
  <c r="C100" i="16"/>
  <c r="C178" i="16"/>
  <c r="C204" i="16"/>
  <c r="C172" i="16"/>
  <c r="C140" i="16"/>
  <c r="C107" i="16"/>
  <c r="C67" i="16"/>
  <c r="C38" i="16"/>
  <c r="C16" i="16"/>
  <c r="C203" i="16"/>
  <c r="C171" i="16"/>
  <c r="C139" i="16"/>
  <c r="C110" i="16"/>
  <c r="C83" i="16"/>
  <c r="C61" i="16"/>
  <c r="C11" i="16"/>
  <c r="A122" i="16" l="1"/>
  <c r="A153" i="16"/>
  <c r="A87" i="16"/>
  <c r="A32" i="16"/>
  <c r="A126" i="16"/>
  <c r="A113" i="16"/>
  <c r="A211" i="16"/>
  <c r="A149" i="16"/>
  <c r="A204" i="16"/>
  <c r="A207" i="16"/>
  <c r="A198" i="16"/>
  <c r="A132" i="16"/>
  <c r="A171" i="16"/>
  <c r="A194" i="16"/>
  <c r="A19" i="16"/>
  <c r="A111" i="16"/>
  <c r="A164" i="16"/>
  <c r="A20" i="16"/>
  <c r="A28" i="16"/>
  <c r="A129" i="16"/>
  <c r="A124" i="16"/>
  <c r="A106" i="16"/>
  <c r="A48" i="16"/>
  <c r="A101" i="16"/>
  <c r="A119" i="16"/>
  <c r="A22" i="16"/>
  <c r="A9" i="16"/>
  <c r="A141" i="16"/>
  <c r="A92" i="16"/>
  <c r="A2" i="16"/>
  <c r="A133" i="16"/>
  <c r="A44" i="16"/>
  <c r="A123" i="16"/>
  <c r="A183" i="16"/>
  <c r="A165" i="16"/>
  <c r="A156" i="16"/>
  <c r="A98" i="16"/>
  <c r="A202" i="16"/>
  <c r="A65" i="16"/>
  <c r="A74" i="16"/>
  <c r="A209" i="16"/>
  <c r="A135" i="16"/>
  <c r="A168" i="16"/>
  <c r="A118" i="16"/>
  <c r="A104" i="16"/>
  <c r="A144" i="16"/>
  <c r="A18" i="16"/>
  <c r="A184" i="16"/>
  <c r="A38" i="16"/>
  <c r="A67" i="16"/>
  <c r="A88" i="16"/>
  <c r="A50" i="16"/>
  <c r="A5" i="16"/>
  <c r="A174" i="16"/>
  <c r="A130" i="16"/>
  <c r="A33" i="16"/>
  <c r="A177" i="16"/>
  <c r="A195" i="16"/>
  <c r="A169" i="16"/>
  <c r="A193" i="16"/>
  <c r="A26" i="16"/>
  <c r="A103" i="16"/>
  <c r="A107" i="16"/>
  <c r="A91" i="16"/>
  <c r="A40" i="16"/>
  <c r="A191" i="16"/>
  <c r="A139" i="16"/>
  <c r="A151" i="16"/>
  <c r="A82" i="16"/>
  <c r="A89" i="16"/>
  <c r="A72" i="16"/>
  <c r="A197" i="16"/>
  <c r="A214" i="16"/>
  <c r="A47" i="16"/>
  <c r="A134" i="16"/>
  <c r="A45" i="16"/>
  <c r="A70" i="16"/>
  <c r="A186" i="16"/>
  <c r="A14" i="16"/>
  <c r="A80" i="16"/>
  <c r="A136" i="16"/>
  <c r="A83" i="16"/>
  <c r="A159" i="16"/>
  <c r="A166" i="16"/>
  <c r="A24" i="16"/>
  <c r="A203" i="16"/>
  <c r="A90" i="16"/>
  <c r="A41" i="16"/>
  <c r="A206" i="16"/>
  <c r="A137" i="16"/>
  <c r="A96" i="16"/>
  <c r="A213" i="16"/>
  <c r="A53" i="16"/>
  <c r="A158" i="16"/>
  <c r="A69" i="16"/>
  <c r="A39" i="16"/>
  <c r="A36" i="16"/>
  <c r="A175" i="16"/>
  <c r="A78" i="16"/>
  <c r="A77" i="16"/>
  <c r="A4" i="16"/>
  <c r="A3" i="16"/>
  <c r="A7" i="16"/>
  <c r="A108" i="16"/>
  <c r="A112" i="16"/>
  <c r="A160" i="16"/>
  <c r="A185" i="16"/>
  <c r="A172" i="16"/>
  <c r="A16" i="16"/>
  <c r="A100" i="16"/>
  <c r="A114" i="16"/>
  <c r="A143" i="16"/>
  <c r="A176" i="16"/>
  <c r="A117" i="16"/>
  <c r="A187" i="16"/>
  <c r="A199" i="16"/>
  <c r="A131" i="16"/>
  <c r="A188" i="16"/>
  <c r="A62" i="16"/>
  <c r="A148" i="16"/>
  <c r="A182" i="16"/>
  <c r="A140" i="16"/>
  <c r="A154" i="16"/>
  <c r="A15" i="16"/>
  <c r="A173" i="16"/>
  <c r="A99" i="16"/>
  <c r="A167" i="16"/>
  <c r="A162" i="16"/>
  <c r="A205" i="16"/>
  <c r="A52" i="16"/>
  <c r="A128" i="16"/>
  <c r="A30" i="16"/>
  <c r="A37" i="16"/>
  <c r="A208" i="16"/>
  <c r="A116" i="16"/>
  <c r="A201" i="16"/>
  <c r="A93" i="16"/>
  <c r="A94" i="16"/>
  <c r="A21" i="16"/>
  <c r="A34" i="16"/>
  <c r="A79" i="16"/>
  <c r="A6" i="16"/>
  <c r="A170" i="16"/>
  <c r="A23" i="16"/>
  <c r="A71" i="16"/>
  <c r="A73" i="16"/>
  <c r="A43" i="16"/>
  <c r="A66" i="16"/>
  <c r="A75" i="16"/>
  <c r="A11" i="16"/>
  <c r="A121" i="16"/>
  <c r="A115" i="16"/>
  <c r="A142" i="16"/>
  <c r="A46" i="16"/>
  <c r="A64" i="16"/>
  <c r="A297" i="16"/>
  <c r="A127" i="16"/>
  <c r="A189" i="16"/>
  <c r="A178" i="16"/>
  <c r="A157" i="16"/>
  <c r="A192" i="16"/>
  <c r="A59" i="16"/>
  <c r="A86" i="16"/>
  <c r="A200" i="16"/>
  <c r="A12" i="16"/>
  <c r="A68" i="16"/>
  <c r="A146" i="16"/>
  <c r="A55" i="16"/>
  <c r="A10" i="16"/>
  <c r="A109" i="16"/>
  <c r="A125" i="16"/>
  <c r="A54" i="16"/>
  <c r="A102" i="16"/>
  <c r="A13" i="16"/>
  <c r="A25" i="16"/>
  <c r="A147" i="16"/>
  <c r="A180" i="16"/>
  <c r="A76" i="16"/>
  <c r="A60" i="16"/>
  <c r="A35" i="16"/>
  <c r="A63" i="16"/>
  <c r="A17" i="16"/>
  <c r="A210" i="16"/>
  <c r="A84" i="16"/>
  <c r="A27" i="16"/>
  <c r="A155" i="16"/>
  <c r="A61" i="16"/>
  <c r="A42" i="16"/>
  <c r="A181" i="16"/>
  <c r="A57" i="16"/>
  <c r="A138" i="16"/>
  <c r="A97" i="16"/>
  <c r="A110" i="16"/>
  <c r="A81" i="16"/>
  <c r="A179" i="16"/>
  <c r="A212" i="16"/>
  <c r="A161" i="16"/>
  <c r="A120" i="16"/>
  <c r="A152" i="16"/>
  <c r="A85" i="16"/>
  <c r="A49" i="16"/>
  <c r="A95" i="16"/>
  <c r="A58" i="16"/>
  <c r="A190" i="16"/>
  <c r="A29" i="16"/>
  <c r="A150" i="16"/>
  <c r="A31" i="16"/>
  <c r="A163" i="16"/>
  <c r="A196" i="16"/>
  <c r="A145" i="16"/>
  <c r="A56" i="16"/>
  <c r="A105" i="16"/>
  <c r="A51" i="16"/>
  <c r="A8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<sst xmlns="http://schemas.openxmlformats.org/spreadsheetml/2006/main" count="3430" uniqueCount="253">
  <si>
    <t>IME I PREZIME</t>
  </si>
  <si>
    <t>GRAD</t>
  </si>
  <si>
    <t>UMJETNOST</t>
  </si>
  <si>
    <t>KNJIŽEVNOST I DUHOVNOST</t>
  </si>
  <si>
    <t>FILM I MEDIJI</t>
  </si>
  <si>
    <t>POVIJEST</t>
  </si>
  <si>
    <t>SVIJET</t>
  </si>
  <si>
    <t>LIFESTYLE</t>
  </si>
  <si>
    <t>ZNANOST</t>
  </si>
  <si>
    <t>SPORT I IGRE</t>
  </si>
  <si>
    <t>TOTAL</t>
  </si>
  <si>
    <t>Ivan Andonov</t>
  </si>
  <si>
    <t>Beograd</t>
  </si>
  <si>
    <t>Nemanja Čedić</t>
  </si>
  <si>
    <t>Đorđe Blagojević</t>
  </si>
  <si>
    <t>Dušan Torbica</t>
  </si>
  <si>
    <t>Đorđe Nikolić</t>
  </si>
  <si>
    <t>Domagoj Pozderac</t>
  </si>
  <si>
    <t>Jastrebarsko</t>
  </si>
  <si>
    <t>Dominik Pozderac</t>
  </si>
  <si>
    <t>Bojan Radošević</t>
  </si>
  <si>
    <t>Karlovac</t>
  </si>
  <si>
    <t>Dražen Cukina</t>
  </si>
  <si>
    <t>Dalibor Benković</t>
  </si>
  <si>
    <t>Denis Lisac</t>
  </si>
  <si>
    <t>Darko Lisac</t>
  </si>
  <si>
    <t>Bruno Vojvodić</t>
  </si>
  <si>
    <t>Maja Vražić</t>
  </si>
  <si>
    <t>Kutina</t>
  </si>
  <si>
    <t>Bojan Globan</t>
  </si>
  <si>
    <t>Verner Stanušić</t>
  </si>
  <si>
    <t>Mostar</t>
  </si>
  <si>
    <t>Kristian Lasić</t>
  </si>
  <si>
    <t>Kristijan Musa</t>
  </si>
  <si>
    <t>Gojko Prusina</t>
  </si>
  <si>
    <t>Ivan Ćorić</t>
  </si>
  <si>
    <t>Franjo Falak</t>
  </si>
  <si>
    <t>Ivica Brtan</t>
  </si>
  <si>
    <t>Nova Gradiška</t>
  </si>
  <si>
    <t>Boris Rauš</t>
  </si>
  <si>
    <t>Osijek</t>
  </si>
  <si>
    <t>Ivica loina</t>
  </si>
  <si>
    <t>Popovača</t>
  </si>
  <si>
    <t>Tomislav Bleiziffer</t>
  </si>
  <si>
    <t>Požega</t>
  </si>
  <si>
    <t>Marin Arbani</t>
  </si>
  <si>
    <t>Rijeka</t>
  </si>
  <si>
    <t>Haris Mujkić</t>
  </si>
  <si>
    <t>Leo Kovač</t>
  </si>
  <si>
    <t>Ljerka Karleuša</t>
  </si>
  <si>
    <t>Maja Bulatović</t>
  </si>
  <si>
    <t>Siniša Dujanić</t>
  </si>
  <si>
    <t>Mate Lokas</t>
  </si>
  <si>
    <t>Šibenik</t>
  </si>
  <si>
    <t>Ivan Juraj</t>
  </si>
  <si>
    <t>Darko Bačić</t>
  </si>
  <si>
    <t>Mario Krnić</t>
  </si>
  <si>
    <t>Barislav Poparić</t>
  </si>
  <si>
    <t>Pavao Crnko</t>
  </si>
  <si>
    <t>Sisak</t>
  </si>
  <si>
    <t>Marinko Čogelja</t>
  </si>
  <si>
    <t>Split</t>
  </si>
  <si>
    <t>Josip Banić</t>
  </si>
  <si>
    <t>Ivica Žuro</t>
  </si>
  <si>
    <t>Saša Benzon</t>
  </si>
  <si>
    <t>Valentin Herman</t>
  </si>
  <si>
    <t>Dragan Boras</t>
  </si>
  <si>
    <t>Branimir Ivković</t>
  </si>
  <si>
    <t>Nikola Horvat</t>
  </si>
  <si>
    <t>Varaždin</t>
  </si>
  <si>
    <t>Jurica Benčik</t>
  </si>
  <si>
    <t>Darijo Pejin</t>
  </si>
  <si>
    <t>Ivan Telebar</t>
  </si>
  <si>
    <t>Vjekoslav Vuk</t>
  </si>
  <si>
    <t>Timon Grabovac</t>
  </si>
  <si>
    <t>Domagoj Šesto</t>
  </si>
  <si>
    <t>Vinkovci</t>
  </si>
  <si>
    <t>Zadar</t>
  </si>
  <si>
    <t>Lovro Jurišić</t>
  </si>
  <si>
    <t>Dragan Gulam</t>
  </si>
  <si>
    <t>Sven Marcelić</t>
  </si>
  <si>
    <t>Tomislav Denegri</t>
  </si>
  <si>
    <t>Ante Uzelac</t>
  </si>
  <si>
    <t>Ivica Glavan</t>
  </si>
  <si>
    <t>Nikola Paleka</t>
  </si>
  <si>
    <t>Ivan Marić</t>
  </si>
  <si>
    <t>Bojan Goja</t>
  </si>
  <si>
    <t>Adrian Knežević</t>
  </si>
  <si>
    <t>Mare Knežević</t>
  </si>
  <si>
    <t>Neven Milijić</t>
  </si>
  <si>
    <t>Zagreb</t>
  </si>
  <si>
    <t>Fabijan Čorak</t>
  </si>
  <si>
    <t>Krešimir Sučević Međeral</t>
  </si>
  <si>
    <t>Neven Trgovec</t>
  </si>
  <si>
    <t>Ivan Vulić</t>
  </si>
  <si>
    <t>Šime Gverić</t>
  </si>
  <si>
    <t>Josip Luša</t>
  </si>
  <si>
    <t>Boris Gajić</t>
  </si>
  <si>
    <t>Ivan Požežanac</t>
  </si>
  <si>
    <t>Goran Vesić</t>
  </si>
  <si>
    <t>Ivica Loina</t>
  </si>
  <si>
    <t>Josip Kovačić</t>
  </si>
  <si>
    <t>Ivan Žanetić</t>
  </si>
  <si>
    <t>Oto Filipović</t>
  </si>
  <si>
    <t>Kazimir Balog</t>
  </si>
  <si>
    <t>Josip Pavić</t>
  </si>
  <si>
    <t>Grgo Birin</t>
  </si>
  <si>
    <t>Branimir Renje</t>
  </si>
  <si>
    <t>Marin Šuljak</t>
  </si>
  <si>
    <t>Lucian Šošić</t>
  </si>
  <si>
    <t>Gvido Piasevoli</t>
  </si>
  <si>
    <t>Anamarija Varga</t>
  </si>
  <si>
    <t>Dario Ivančić</t>
  </si>
  <si>
    <t>Tomislav Nedić</t>
  </si>
  <si>
    <t>Šimo Širanović</t>
  </si>
  <si>
    <t>Josip Paškov</t>
  </si>
  <si>
    <t>Lovro Marinović</t>
  </si>
  <si>
    <t>Valter Gross</t>
  </si>
  <si>
    <t xml:space="preserve">Kristo Kristić </t>
  </si>
  <si>
    <t xml:space="preserve">Dubrovnik </t>
  </si>
  <si>
    <t>Krešimir Melnik</t>
  </si>
  <si>
    <t>Željko Pavlović</t>
  </si>
  <si>
    <t>Jerko Šubašić</t>
  </si>
  <si>
    <t xml:space="preserve">Domagoj Pozderac </t>
  </si>
  <si>
    <t>Hrvoje Đurak</t>
  </si>
  <si>
    <t>Martin Mandić</t>
  </si>
  <si>
    <t>Mladen Vukorepa</t>
  </si>
  <si>
    <t>Danijel Šušnjara</t>
  </si>
  <si>
    <t>Mislav Blagaić</t>
  </si>
  <si>
    <t>Mislav Maldini</t>
  </si>
  <si>
    <t>Tomislav Lipošćak</t>
  </si>
  <si>
    <t>Josip Buklijaš</t>
  </si>
  <si>
    <t>Damir Hamzić</t>
  </si>
  <si>
    <t>Filip Karačić</t>
  </si>
  <si>
    <t>Antonio Miletić</t>
  </si>
  <si>
    <t>Labin</t>
  </si>
  <si>
    <t>Kvizdarije 1</t>
  </si>
  <si>
    <t>Kvizdarije 2</t>
  </si>
  <si>
    <t>Kvizdarije 3</t>
  </si>
  <si>
    <t>Kvizdarije 4</t>
  </si>
  <si>
    <t>Kvizdarije 5</t>
  </si>
  <si>
    <t>Kvizdarije 6</t>
  </si>
  <si>
    <t>Kvizdarije 7</t>
  </si>
  <si>
    <t>Kvizdarije 8</t>
  </si>
  <si>
    <t>Kvizdarije 9</t>
  </si>
  <si>
    <t>Kvizdarije 10</t>
  </si>
  <si>
    <t>RANG</t>
  </si>
  <si>
    <t>Siniša Žegor</t>
  </si>
  <si>
    <t>Guido Piasevoli</t>
  </si>
  <si>
    <t>Dominik Varga</t>
  </si>
  <si>
    <t>Hana Vlahov</t>
  </si>
  <si>
    <t>Matej Polak</t>
  </si>
  <si>
    <t>Maja Spasojević</t>
  </si>
  <si>
    <t>Ante Doko</t>
  </si>
  <si>
    <t>Antonio Ćavar</t>
  </si>
  <si>
    <t>Antonio Šnajder</t>
  </si>
  <si>
    <t>Bjelovar</t>
  </si>
  <si>
    <t>Braca Kundalić</t>
  </si>
  <si>
    <t>Niš</t>
  </si>
  <si>
    <t>Branimir Arsić</t>
  </si>
  <si>
    <t>Branimir Mikulić</t>
  </si>
  <si>
    <t xml:space="preserve">Karlovac </t>
  </si>
  <si>
    <t>Danijel Dragičević</t>
  </si>
  <si>
    <t>Dario Winkler</t>
  </si>
  <si>
    <t>Darko Ćavar</t>
  </si>
  <si>
    <t>Darko Laklija</t>
  </si>
  <si>
    <t>David Zgrablić</t>
  </si>
  <si>
    <t>Pula</t>
  </si>
  <si>
    <t>Dino Begić</t>
  </si>
  <si>
    <t>Domagoj Kušec</t>
  </si>
  <si>
    <t>Ivanić Grad</t>
  </si>
  <si>
    <t>Dominik Mažar</t>
  </si>
  <si>
    <t>Filip Križanić</t>
  </si>
  <si>
    <t>Franjo Tošić</t>
  </si>
  <si>
    <t>Gajo Vučinić</t>
  </si>
  <si>
    <t>Goran Benić</t>
  </si>
  <si>
    <t>Gordan Drenski</t>
  </si>
  <si>
    <t>Igor Čičak</t>
  </si>
  <si>
    <t>Ivan Bandić</t>
  </si>
  <si>
    <t>Ivan Gržetić</t>
  </si>
  <si>
    <t>Jakov Smilović</t>
  </si>
  <si>
    <t>Omiš</t>
  </si>
  <si>
    <t>Josip Mikulić</t>
  </si>
  <si>
    <t>Juraj Kovačević</t>
  </si>
  <si>
    <t>Krešimir Soldo</t>
  </si>
  <si>
    <t>Krešimir Štimac</t>
  </si>
  <si>
    <t>Lucija Tošić</t>
  </si>
  <si>
    <t>Luka Hranjec</t>
  </si>
  <si>
    <t>Maja Spasojević Rijeka</t>
  </si>
  <si>
    <t>Marijan Pandžić</t>
  </si>
  <si>
    <t>Mario Kovač</t>
  </si>
  <si>
    <t>Mate Nejašmić</t>
  </si>
  <si>
    <t>Matko Matijević</t>
  </si>
  <si>
    <t>Mihael Berišić</t>
  </si>
  <si>
    <t>Miroslav Klen</t>
  </si>
  <si>
    <t xml:space="preserve">Mislav Blagić </t>
  </si>
  <si>
    <t>Mislav Čagalj</t>
  </si>
  <si>
    <t>Petar Brzica</t>
  </si>
  <si>
    <t>Tino Nevešćanin</t>
  </si>
  <si>
    <t>Vanja Galović</t>
  </si>
  <si>
    <t>Široki Brijeg</t>
  </si>
  <si>
    <t>Dejan Vejinović</t>
  </si>
  <si>
    <t xml:space="preserve">Jerko Šubašić </t>
  </si>
  <si>
    <t>Karlo Plazina</t>
  </si>
  <si>
    <t>Marija Važić</t>
  </si>
  <si>
    <t xml:space="preserve">Marin Arbani </t>
  </si>
  <si>
    <t>Snježana Bunčić</t>
  </si>
  <si>
    <t>Tomo Glamuzina</t>
  </si>
  <si>
    <t>Antonio Šalov</t>
  </si>
  <si>
    <t>Dario Antolčić</t>
  </si>
  <si>
    <t>Ivor Čevapović</t>
  </si>
  <si>
    <t>Jagoda Jerković</t>
  </si>
  <si>
    <t>Marijo Kvesić</t>
  </si>
  <si>
    <t>Robert Cerović</t>
  </si>
  <si>
    <t>Tunjo Džijan</t>
  </si>
  <si>
    <t xml:space="preserve">Osijek </t>
  </si>
  <si>
    <t>Darijo Pejiin</t>
  </si>
  <si>
    <t xml:space="preserve">Ivica Loina </t>
  </si>
  <si>
    <t xml:space="preserve">Leo Kovač </t>
  </si>
  <si>
    <t>Marin Pažanin</t>
  </si>
  <si>
    <t>Martin Ćorić</t>
  </si>
  <si>
    <t>Matias Andjal</t>
  </si>
  <si>
    <t>Miloš Ilić</t>
  </si>
  <si>
    <t>Neno Predragović</t>
  </si>
  <si>
    <t>Petar Mitić</t>
  </si>
  <si>
    <t>Vedad Meškić</t>
  </si>
  <si>
    <t>Vidvan Rubčić</t>
  </si>
  <si>
    <t>Zvonimir Herceg</t>
  </si>
  <si>
    <t>Božidar Marjanović</t>
  </si>
  <si>
    <t>Darinka Pisac</t>
  </si>
  <si>
    <t>Ivan Glavaš</t>
  </si>
  <si>
    <t>Ivan Markotić</t>
  </si>
  <si>
    <t>Ivana Roguljić</t>
  </si>
  <si>
    <t xml:space="preserve">Popovača </t>
  </si>
  <si>
    <t>Milan Kantor</t>
  </si>
  <si>
    <t>Nikša Mitrović</t>
  </si>
  <si>
    <t>Dean Kotiga</t>
  </si>
  <si>
    <t>Tomislav Lipoščak</t>
  </si>
  <si>
    <t>Josip Živković</t>
  </si>
  <si>
    <t>Dario Pejin</t>
  </si>
  <si>
    <t>Tara Jović</t>
  </si>
  <si>
    <t>Mate Živković</t>
  </si>
  <si>
    <t>Matko Šimić</t>
  </si>
  <si>
    <t>Milan Dobrić</t>
  </si>
  <si>
    <t>Novi Sad</t>
  </si>
  <si>
    <t>Marko Nikolić</t>
  </si>
  <si>
    <t xml:space="preserve">Milorad Podunavac </t>
  </si>
  <si>
    <t>Miloš Rakita</t>
  </si>
  <si>
    <t>Josip Kovačič</t>
  </si>
  <si>
    <t>Vinko Šeremet</t>
  </si>
  <si>
    <t>Tamara Tomin</t>
  </si>
  <si>
    <t>Duje Ahmetović</t>
  </si>
  <si>
    <t>Mihael Napan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</si>
</sst>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9">
    <font>
      <sz val="11"/>
      <color theme="1"/>
      <name val="Calibri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1"/>
      <color theme="1"/>
      <name val="Liberation Sans"/>
    </font>
    <font>
      <sz val="10"/>
      <color rgb="FF333333"/>
      <name val="Liberation Sans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25">
    <xf numFmtId="0" fontId="0" fillId="0" borderId="0"/>
    <xf numFmtId="43" fontId="10" fillId="0" borderId="0" applyFont="0" applyFill="0" applyBorder="0" applyAlignment="0" applyProtection="0"/>
    <xf numFmtId="0" fontId="1" fillId="0" borderId="0"/>
    <xf numFmtId="0" fontId="12" fillId="0" borderId="0"/>
    <xf numFmtId="0" fontId="12" fillId="0" borderId="0"/>
    <xf numFmtId="0" fontId="15" fillId="0" borderId="0"/>
    <xf numFmtId="0" fontId="16" fillId="0" borderId="0"/>
    <xf numFmtId="0" fontId="17" fillId="2" borderId="0"/>
    <xf numFmtId="0" fontId="17" fillId="3" borderId="0"/>
    <xf numFmtId="0" fontId="16" fillId="4" borderId="0"/>
    <xf numFmtId="0" fontId="18" fillId="5" borderId="0"/>
    <xf numFmtId="0" fontId="19" fillId="6" borderId="0"/>
    <xf numFmtId="0" fontId="20" fillId="0" borderId="0"/>
    <xf numFmtId="0" fontId="21" fillId="7" borderId="0"/>
    <xf numFmtId="0" fontId="22" fillId="0" borderId="0"/>
    <xf numFmtId="0" fontId="23" fillId="0" borderId="0"/>
    <xf numFmtId="0" fontId="24" fillId="0" borderId="0"/>
    <xf numFmtId="0" fontId="25" fillId="0" borderId="0"/>
    <xf numFmtId="0" fontId="26" fillId="8" borderId="0"/>
    <xf numFmtId="0" fontId="14" fillId="0" borderId="0"/>
    <xf numFmtId="0" fontId="27" fillId="0" borderId="0"/>
    <xf numFmtId="0" fontId="28" fillId="8" borderId="6"/>
    <xf numFmtId="0" fontId="27" fillId="0" borderId="0"/>
    <xf numFmtId="0" fontId="27" fillId="0" borderId="0"/>
    <xf numFmtId="0" fontId="18" fillId="0" borderId="0"/>
  </cellStyleXfs>
  <cellXfs count="81">
    <xf numFmtId="0" fontId="0" fillId="0" borderId="0" xfId="0" applyFont="1" applyAlignment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0" fontId="0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left"/>
    </xf>
    <xf numFmtId="0" fontId="2" fillId="0" borderId="0" xfId="0" applyFont="1" applyAlignment="1">
      <alignment horizontal="right"/>
    </xf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1" xfId="0" applyFont="1" applyBorder="1" applyAlignment="1"/>
    <xf numFmtId="0" fontId="0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right" wrapText="1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left"/>
    </xf>
    <xf numFmtId="0" fontId="1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43" fontId="0" fillId="0" borderId="0" xfId="1" applyFont="1" applyBorder="1" applyAlignment="1">
      <alignment horizontal="center"/>
    </xf>
    <xf numFmtId="43" fontId="5" fillId="0" borderId="0" xfId="1" applyFont="1" applyBorder="1" applyAlignment="1">
      <alignment horizontal="center"/>
    </xf>
    <xf numFmtId="0" fontId="0" fillId="0" borderId="0" xfId="0" applyFont="1" applyBorder="1" applyAlignment="1"/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Border="1" applyAlignment="1"/>
    <xf numFmtId="0" fontId="2" fillId="0" borderId="0" xfId="0" applyFont="1" applyAlignment="1"/>
    <xf numFmtId="0" fontId="1" fillId="0" borderId="0" xfId="0" applyFont="1" applyAlignment="1"/>
    <xf numFmtId="0" fontId="1" fillId="0" borderId="0" xfId="0" applyFont="1" applyFill="1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11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3" xfId="2" applyBorder="1"/>
    <xf numFmtId="0" fontId="1" fillId="0" borderId="3" xfId="2" applyBorder="1" applyAlignment="1">
      <alignment horizontal="center"/>
    </xf>
    <xf numFmtId="0" fontId="11" fillId="0" borderId="3" xfId="0" applyFont="1" applyBorder="1" applyAlignment="1">
      <alignment wrapText="1"/>
    </xf>
    <xf numFmtId="0" fontId="0" fillId="0" borderId="3" xfId="0" applyBorder="1" applyAlignment="1">
      <alignment horizontal="center" wrapText="1"/>
    </xf>
    <xf numFmtId="0" fontId="11" fillId="0" borderId="3" xfId="0" applyFont="1" applyBorder="1"/>
    <xf numFmtId="0" fontId="12" fillId="0" borderId="3" xfId="3" applyBorder="1"/>
    <xf numFmtId="0" fontId="12" fillId="0" borderId="3" xfId="3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left"/>
    </xf>
    <xf numFmtId="0" fontId="11" fillId="0" borderId="3" xfId="0" applyFont="1" applyBorder="1" applyAlignment="1">
      <alignment horizontal="left" wrapText="1"/>
    </xf>
    <xf numFmtId="0" fontId="13" fillId="0" borderId="3" xfId="2" applyFont="1" applyBorder="1" applyAlignment="1">
      <alignment horizontal="left"/>
    </xf>
    <xf numFmtId="0" fontId="13" fillId="0" borderId="3" xfId="2" applyFont="1" applyBorder="1" applyAlignment="1">
      <alignment horizontal="center"/>
    </xf>
    <xf numFmtId="0" fontId="0" fillId="0" borderId="0" xfId="0"/>
    <xf numFmtId="0" fontId="11" fillId="0" borderId="3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0" xfId="0" applyAlignment="1">
      <alignment horizontal="center"/>
    </xf>
    <xf numFmtId="0" fontId="12" fillId="0" borderId="3" xfId="4" applyBorder="1"/>
    <xf numFmtId="0" fontId="12" fillId="0" borderId="3" xfId="4" applyBorder="1" applyAlignment="1">
      <alignment horizontal="center"/>
    </xf>
    <xf numFmtId="0" fontId="0" fillId="0" borderId="1" xfId="0" applyBorder="1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Border="1" applyAlignment="1">
      <alignment horizontal="center"/>
    </xf>
    <xf numFmtId="0" fontId="14" fillId="0" borderId="3" xfId="2" applyFont="1" applyBorder="1" applyAlignment="1">
      <alignment horizontal="left"/>
    </xf>
    <xf numFmtId="0" fontId="14" fillId="0" borderId="3" xfId="2" applyFont="1" applyBorder="1" applyAlignment="1">
      <alignment horizontal="center"/>
    </xf>
    <xf numFmtId="0" fontId="12" fillId="0" borderId="3" xfId="4" applyBorder="1" applyAlignment="1">
      <alignment horizontal="left"/>
    </xf>
    <xf numFmtId="0" fontId="0" fillId="0" borderId="0" xfId="0" applyAlignment="1">
      <alignment horizontal="left"/>
    </xf>
    <xf numFmtId="0" fontId="14" fillId="0" borderId="3" xfId="19" applyBorder="1" applyAlignment="1">
      <alignment horizontal="left"/>
    </xf>
    <xf numFmtId="0" fontId="14" fillId="0" borderId="3" xfId="19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3" xfId="0" applyFont="1" applyBorder="1" applyAlignment="1">
      <alignment horizontal="center"/>
    </xf>
  </cellXfs>
  <cellStyles count="25">
    <cellStyle name="Accent" xfId="6" xr:uid="{22E6CCD7-15E2-45E4-9217-2C40E2A67043}"/>
    <cellStyle name="Accent 1" xfId="7" xr:uid="{07B8C5EE-79AD-4AF6-A0E8-996EA049595A}"/>
    <cellStyle name="Accent 2" xfId="8" xr:uid="{D795B6D8-F8B0-498F-9597-4B64D4E7CC8F}"/>
    <cellStyle name="Accent 3" xfId="9" xr:uid="{B458D196-3F88-4CD6-BCE2-4A8EE14D4EAC}"/>
    <cellStyle name="Bad" xfId="10" xr:uid="{2D3B1E88-494E-4B46-9428-87D65F07B2A5}"/>
    <cellStyle name="Error" xfId="11" xr:uid="{FD262C22-547D-4F43-A61E-CCE8670AD65B}"/>
    <cellStyle name="Footnote" xfId="12" xr:uid="{128BE23E-6809-46F9-A3DB-CD0844E38E30}"/>
    <cellStyle name="Good" xfId="13" xr:uid="{A5CBA5E2-E992-4994-91BC-9B9EFF3216E4}"/>
    <cellStyle name="Heading" xfId="14" xr:uid="{9C509D11-C832-4E20-A494-6B71FD9CE49C}"/>
    <cellStyle name="Heading 1" xfId="15" xr:uid="{2D27E1AC-BC8B-4D24-9DA5-79DC7441C464}"/>
    <cellStyle name="Heading 2" xfId="16" xr:uid="{D54B07BF-BE22-4EE9-878B-30870D388148}"/>
    <cellStyle name="Hyperlink" xfId="17" xr:uid="{0C74C001-5935-48BF-AB98-C4E5845B3785}"/>
    <cellStyle name="Neutral" xfId="18" xr:uid="{08DE6745-ECC1-48AC-8AA2-E692C318C670}"/>
    <cellStyle name="Normalno" xfId="0" builtinId="0"/>
    <cellStyle name="Normalno 2" xfId="2" xr:uid="{8EA925B7-831F-4F73-B395-5B29E2DD249D}"/>
    <cellStyle name="Normalno 2 2" xfId="19" xr:uid="{B82CBE42-30DB-4EB5-BC25-10D06B2E7100}"/>
    <cellStyle name="Normalno 3" xfId="4" xr:uid="{DCAF19B2-AA59-4256-9708-7855F78484A0}"/>
    <cellStyle name="Normalno 3 2" xfId="20" xr:uid="{CCDC5B4F-382E-4619-A4B6-C9AC1D47A46B}"/>
    <cellStyle name="Normalno 4" xfId="3" xr:uid="{BBC4C682-ED22-4AD5-8D1D-93226270B5ED}"/>
    <cellStyle name="Normalno 5" xfId="5" xr:uid="{351C8FF6-0411-4B00-80E7-B1B316F54D04}"/>
    <cellStyle name="Note" xfId="21" xr:uid="{34707AB0-0A2B-440B-90D0-23EC65A2EE06}"/>
    <cellStyle name="Status" xfId="22" xr:uid="{9F83D131-0D81-45F2-B173-F4935B0FF13E}"/>
    <cellStyle name="Text" xfId="23" xr:uid="{862E3113-0E56-4851-8994-1FC66D437F85}"/>
    <cellStyle name="Warning" xfId="24" xr:uid="{0A20CB90-E9ED-4ABB-8381-6ECAFDBD6CFA}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558799</xdr:colOff>
      <xdr:row>8</xdr:row>
      <xdr:rowOff>177800</xdr:rowOff>
    </xdr:from>
    <xdr:to>
      <xdr:col>18</xdr:col>
      <xdr:colOff>348104</xdr:colOff>
      <xdr:row>15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D78EDC-ED5D-B741-A2FD-B61F18C2D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49799" y="1701800"/>
          <a:ext cx="11346305" cy="11811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KviZDarije9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KviZDarije10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KviZDarije8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viZDarije9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viZDarije10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viZDarije8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E9B1A-B05D-9949-8334-F80C5979667D}">
  <dimension ref="A1:O373"/>
  <sheetViews>
    <sheetView workbookViewId="0">
      <selection activeCell="D9" sqref="D9"/>
    </sheetView>
  </sheetViews>
  <sheetFormatPr defaultColWidth="10.85546875" defaultRowHeight="15.75"/>
  <cols>
    <col min="1" max="1" width="10.85546875" style="33"/>
    <col min="2" max="2" width="23.7109375" style="28" bestFit="1" customWidth="1"/>
    <col min="3" max="3" width="10.85546875" style="26"/>
    <col min="4" max="12" width="14.85546875" style="32" bestFit="1" customWidth="1"/>
    <col min="13" max="13" width="15.85546875" style="32" bestFit="1" customWidth="1"/>
    <col min="14" max="14" width="10.85546875" style="32"/>
    <col min="15" max="15" width="23" style="32" bestFit="1" customWidth="1"/>
    <col min="16" max="16384" width="10.85546875" style="32"/>
  </cols>
  <sheetData>
    <row r="1" spans="1:15" s="28" customFormat="1">
      <c r="A1" s="33" t="s">
        <v>146</v>
      </c>
      <c r="B1" s="24" t="s">
        <v>0</v>
      </c>
      <c r="C1" s="26" t="s">
        <v>10</v>
      </c>
      <c r="D1" s="27" t="s">
        <v>136</v>
      </c>
      <c r="E1" s="27" t="s">
        <v>137</v>
      </c>
      <c r="F1" s="27" t="s">
        <v>138</v>
      </c>
      <c r="G1" s="27" t="s">
        <v>139</v>
      </c>
      <c r="H1" s="27" t="s">
        <v>140</v>
      </c>
      <c r="I1" s="27" t="s">
        <v>141</v>
      </c>
      <c r="J1" s="27" t="s">
        <v>142</v>
      </c>
      <c r="K1" s="27" t="s">
        <v>143</v>
      </c>
      <c r="L1" s="27" t="s">
        <v>144</v>
      </c>
      <c r="M1" s="27" t="s">
        <v>145</v>
      </c>
      <c r="O1" s="26"/>
    </row>
    <row r="2" spans="1:15">
      <c r="A2" s="33">
        <f t="shared" ref="A2:A65" ca="1" si="0">RANK(C2,C$2:C$983)</f>
        <v>1</v>
      </c>
      <c r="B2" s="28" t="s">
        <v>203</v>
      </c>
      <c r="C2" s="31" cm="1">
        <f t="array" aca="1" ref="C2" ca="1">SUM(LARGE(D2:M2,ROW(INDIRECT("1:6"))))</f>
        <v>579.32444868227026</v>
      </c>
      <c r="D2" s="30">
        <f>IFERROR(100*_xlfn.IFNA(VLOOKUP($B2,KviZDarije1!$A$1:$K$1000, 11, 0), 0)/'TOP SCORES'!B$10,0)</f>
        <v>0</v>
      </c>
      <c r="E2" s="30">
        <f>IFERROR(100*_xlfn.IFNA(VLOOKUP($B2,KviZDarije2!$A$1:$K$1000, 11, 0), 0)/'TOP SCORES'!C$10,0)</f>
        <v>90.425531914893611</v>
      </c>
      <c r="F2" s="30">
        <f>IFERROR(100*_xlfn.IFNA(VLOOKUP($B2,KviZDarije3!$A$1:$K$1000, 11, 0), 0)/'TOP SCORES'!D$10,0)</f>
        <v>100</v>
      </c>
      <c r="G2" s="30">
        <f>IFERROR(100*_xlfn.IFNA(VLOOKUP($B2,KviZDarije4!$A$1:$K$1000, 11, 0), 0)/'TOP SCORES'!E$10,0)</f>
        <v>100</v>
      </c>
      <c r="H2" s="30">
        <f>IFERROR(100*_xlfn.IFNA(VLOOKUP($B2,KviZDarije5!$A$1:$K$1000, 11, 0), 0)/'TOP SCORES'!F$10,0)</f>
        <v>97.872340425531917</v>
      </c>
      <c r="I2" s="30">
        <f>IFERROR(100*_xlfn.IFNA(VLOOKUP($B2,KviZDarije6!$A$1:$K$1000, 11, 0), 0)/'TOP SCORES'!G$10,0)</f>
        <v>92.079207920792072</v>
      </c>
      <c r="J2" s="30">
        <f>IFERROR(100*_xlfn.IFNA(VLOOKUP($B2,KviZDarije7!$A$1:$K$1000, 11, 0), 0)/'TOP SCORES'!H$10,0)</f>
        <v>98.94736842105263</v>
      </c>
      <c r="K2" s="30">
        <f>IFERROR(100*_xlfn.IFNA(VLOOKUP($B2,KviZDarije8!$A$1:$K$1000, 11, 0), 0)/'TOP SCORES'!I$10,0)</f>
        <v>0</v>
      </c>
      <c r="L2" s="30">
        <f>IFERROR(100*_xlfn.IFNA(VLOOKUP($B2,[1]KviZDarije9!$A$1:$K$1000, 11, 0), 0)/'TOP SCORES'!J$10,0)</f>
        <v>0</v>
      </c>
      <c r="M2" s="30">
        <f>IFERROR(100*_xlfn.IFNA(VLOOKUP($B2,[2]KviZDarije10!$A$1:$K$1000, 11, 0), 0)/'TOP SCORES'!K$10,0)</f>
        <v>0</v>
      </c>
      <c r="O2" s="34"/>
    </row>
    <row r="3" spans="1:15">
      <c r="A3" s="33">
        <f t="shared" ca="1" si="0"/>
        <v>2</v>
      </c>
      <c r="B3" s="24" t="s">
        <v>95</v>
      </c>
      <c r="C3" s="31" cm="1">
        <f t="array" aca="1" ref="C3" ca="1">SUM(LARGE(D3:M3,ROW(INDIRECT("1:6"))))</f>
        <v>559.31227198976433</v>
      </c>
      <c r="D3" s="30">
        <f>IFERROR(100*_xlfn.IFNA(VLOOKUP($B3,KviZDarije1!$A$1:$K$1000, 11, 0), 0)/'TOP SCORES'!B$10,0)</f>
        <v>87.378640776699029</v>
      </c>
      <c r="E3" s="30">
        <f>IFERROR(100*_xlfn.IFNA(VLOOKUP($B3,KviZDarije2!$A$1:$K$1000, 11, 0), 0)/'TOP SCORES'!C$10,0)</f>
        <v>92.553191489361708</v>
      </c>
      <c r="F3" s="30">
        <f>IFERROR(100*_xlfn.IFNA(VLOOKUP($B3,KviZDarije3!$A$1:$K$1000, 11, 0), 0)/'TOP SCORES'!D$10,0)</f>
        <v>85.148514851485146</v>
      </c>
      <c r="G3" s="30">
        <f>IFERROR(100*_xlfn.IFNA(VLOOKUP($B3,KviZDarije4!$A$1:$K$1000, 11, 0), 0)/'TOP SCORES'!E$10,0)</f>
        <v>93.61702127659575</v>
      </c>
      <c r="H3" s="30">
        <f>IFERROR(100*_xlfn.IFNA(VLOOKUP($B3,KviZDarije5!$A$1:$K$1000, 11, 0), 0)/'TOP SCORES'!F$10,0)</f>
        <v>100</v>
      </c>
      <c r="I3" s="30">
        <f>IFERROR(100*_xlfn.IFNA(VLOOKUP($B3,KviZDarije6!$A$1:$K$1000, 11, 0), 0)/'TOP SCORES'!G$10,0)</f>
        <v>92.079207920792072</v>
      </c>
      <c r="J3" s="30">
        <f>IFERROR(100*_xlfn.IFNA(VLOOKUP($B3,KviZDarije7!$A$1:$K$1000, 11, 0), 0)/'TOP SCORES'!H$10,0)</f>
        <v>93.684210526315795</v>
      </c>
      <c r="K3" s="30">
        <f>IFERROR(100*_xlfn.IFNA(VLOOKUP($B3,KviZDarije8!$A$1:$K$1000, 11, 0), 0)/'TOP SCORES'!I$10,0)</f>
        <v>0</v>
      </c>
      <c r="L3" s="30">
        <f>IFERROR(100*_xlfn.IFNA(VLOOKUP($B3,[1]KviZDarije9!$A$1:$K$1000, 11, 0), 0)/'TOP SCORES'!J$10,0)</f>
        <v>0</v>
      </c>
      <c r="M3" s="30">
        <f>IFERROR(100*_xlfn.IFNA(VLOOKUP($B3,[2]KviZDarije10!$A$1:$K$1000, 11, 0), 0)/'TOP SCORES'!K$10,0)</f>
        <v>0</v>
      </c>
    </row>
    <row r="4" spans="1:15">
      <c r="A4" s="33">
        <f t="shared" ca="1" si="0"/>
        <v>3</v>
      </c>
      <c r="B4" s="24" t="s">
        <v>109</v>
      </c>
      <c r="C4" s="31" cm="1">
        <f t="array" aca="1" ref="C4" ca="1">SUM(LARGE(D4:M4,ROW(INDIRECT("1:6"))))</f>
        <v>547.29502289534662</v>
      </c>
      <c r="D4" s="30">
        <f>IFERROR(100*_xlfn.IFNA(VLOOKUP($B4,KviZDarije1!$A$1:$K$1000, 11, 0), 0)/'TOP SCORES'!B$10,0)</f>
        <v>0</v>
      </c>
      <c r="E4" s="30">
        <f>IFERROR(100*_xlfn.IFNA(VLOOKUP($B4,KviZDarije2!$A$1:$K$1000, 11, 0), 0)/'TOP SCORES'!C$10,0)</f>
        <v>100</v>
      </c>
      <c r="F4" s="30">
        <f>IFERROR(100*_xlfn.IFNA(VLOOKUP($B4,KviZDarije3!$A$1:$K$1000, 11, 0), 0)/'TOP SCORES'!D$10,0)</f>
        <v>85.148514851485146</v>
      </c>
      <c r="G4" s="30">
        <f>IFERROR(100*_xlfn.IFNA(VLOOKUP($B4,KviZDarije4!$A$1:$K$1000, 11, 0), 0)/'TOP SCORES'!E$10,0)</f>
        <v>89.361702127659569</v>
      </c>
      <c r="H4" s="30">
        <f>IFERROR(100*_xlfn.IFNA(VLOOKUP($B4,KviZDarije5!$A$1:$K$1000, 11, 0), 0)/'TOP SCORES'!F$10,0)</f>
        <v>95.744680851063833</v>
      </c>
      <c r="I4" s="30">
        <f>IFERROR(100*_xlfn.IFNA(VLOOKUP($B4,KviZDarije6!$A$1:$K$1000, 11, 0), 0)/'TOP SCORES'!G$10,0)</f>
        <v>80.198019801980195</v>
      </c>
      <c r="J4" s="30">
        <f>IFERROR(100*_xlfn.IFNA(VLOOKUP($B4,KviZDarije7!$A$1:$K$1000, 11, 0), 0)/'TOP SCORES'!H$10,0)</f>
        <v>96.84210526315789</v>
      </c>
      <c r="K4" s="30">
        <f>IFERROR(100*_xlfn.IFNA(VLOOKUP($B4,KviZDarije8!$A$1:$K$1000, 11, 0), 0)/'TOP SCORES'!I$10,0)</f>
        <v>0</v>
      </c>
      <c r="L4" s="30">
        <f>IFERROR(100*_xlfn.IFNA(VLOOKUP($B4,[1]KviZDarije9!$A$1:$K$1000, 11, 0), 0)/'TOP SCORES'!J$10,0)</f>
        <v>0</v>
      </c>
      <c r="M4" s="30">
        <f>IFERROR(100*_xlfn.IFNA(VLOOKUP($B4,[2]KviZDarije10!$A$1:$K$1000, 11, 0), 0)/'TOP SCORES'!K$10,0)</f>
        <v>0</v>
      </c>
    </row>
    <row r="5" spans="1:15">
      <c r="A5" s="33">
        <f t="shared" ca="1" si="0"/>
        <v>4</v>
      </c>
      <c r="B5" s="24" t="s">
        <v>45</v>
      </c>
      <c r="C5" s="31" cm="1">
        <f t="array" aca="1" ref="C5" ca="1">SUM(LARGE(D5:M5,ROW(INDIRECT("1:6"))))</f>
        <v>547.14756134068045</v>
      </c>
      <c r="D5" s="30">
        <f>IFERROR(100*_xlfn.IFNA(VLOOKUP($B5,KviZDarije1!$A$1:$K$1000, 11, 0), 0)/'TOP SCORES'!B$10,0)</f>
        <v>66.019417475728162</v>
      </c>
      <c r="E5" s="30">
        <f>IFERROR(100*_xlfn.IFNA(VLOOKUP($B5,KviZDarije2!$A$1:$K$1000, 11, 0), 0)/'TOP SCORES'!C$10,0)</f>
        <v>90.425531914893611</v>
      </c>
      <c r="F5" s="30">
        <f>IFERROR(100*_xlfn.IFNA(VLOOKUP($B5,KviZDarije3!$A$1:$K$1000, 11, 0), 0)/'TOP SCORES'!D$10,0)</f>
        <v>85.148514851485146</v>
      </c>
      <c r="G5" s="30">
        <f>IFERROR(100*_xlfn.IFNA(VLOOKUP($B5,KviZDarije4!$A$1:$K$1000, 11, 0), 0)/'TOP SCORES'!E$10,0)</f>
        <v>95.744680851063833</v>
      </c>
      <c r="H5" s="30">
        <f>IFERROR(100*_xlfn.IFNA(VLOOKUP($B5,KviZDarije5!$A$1:$K$1000, 11, 0), 0)/'TOP SCORES'!F$10,0)</f>
        <v>96.808510638297875</v>
      </c>
      <c r="I5" s="30">
        <f>IFERROR(100*_xlfn.IFNA(VLOOKUP($B5,KviZDarije6!$A$1:$K$1000, 11, 0), 0)/'TOP SCORES'!G$10,0)</f>
        <v>82.178217821782184</v>
      </c>
      <c r="J5" s="30">
        <f>IFERROR(100*_xlfn.IFNA(VLOOKUP($B5,KviZDarije7!$A$1:$K$1000, 11, 0), 0)/'TOP SCORES'!H$10,0)</f>
        <v>96.84210526315789</v>
      </c>
      <c r="K5" s="30">
        <f>IFERROR(100*_xlfn.IFNA(VLOOKUP($B5,KviZDarije8!$A$1:$K$1000, 11, 0), 0)/'TOP SCORES'!I$10,0)</f>
        <v>0</v>
      </c>
      <c r="L5" s="30">
        <f>IFERROR(100*_xlfn.IFNA(VLOOKUP($B5,[1]KviZDarije9!$A$1:$K$1000, 11, 0), 0)/'TOP SCORES'!J$10,0)</f>
        <v>0</v>
      </c>
      <c r="M5" s="30">
        <f>IFERROR(100*_xlfn.IFNA(VLOOKUP($B5,[2]KviZDarije10!$A$1:$K$1000, 11, 0), 0)/'TOP SCORES'!K$10,0)</f>
        <v>0</v>
      </c>
    </row>
    <row r="6" spans="1:15">
      <c r="A6" s="33">
        <f t="shared" ca="1" si="0"/>
        <v>5</v>
      </c>
      <c r="B6" s="24" t="s">
        <v>17</v>
      </c>
      <c r="C6" s="31" cm="1">
        <f t="array" aca="1" ref="C6" ca="1">SUM(LARGE(D6:M6,ROW(INDIRECT("1:6"))))</f>
        <v>538.95424256871377</v>
      </c>
      <c r="D6" s="30">
        <f>IFERROR(100*_xlfn.IFNA(VLOOKUP($B6,KviZDarije1!$A$1:$K$1000, 11, 0), 0)/'TOP SCORES'!B$10,0)</f>
        <v>79.611650485436897</v>
      </c>
      <c r="E6" s="30">
        <f>IFERROR(100*_xlfn.IFNA(VLOOKUP($B6,KviZDarije2!$A$1:$K$1000, 11, 0), 0)/'TOP SCORES'!C$10,0)</f>
        <v>89.361702127659569</v>
      </c>
      <c r="F6" s="30">
        <f>IFERROR(100*_xlfn.IFNA(VLOOKUP($B6,KviZDarije3!$A$1:$K$1000, 11, 0), 0)/'TOP SCORES'!D$10,0)</f>
        <v>81.188118811881182</v>
      </c>
      <c r="G6" s="30">
        <f>IFERROR(100*_xlfn.IFNA(VLOOKUP($B6,KviZDarije4!$A$1:$K$1000, 11, 0), 0)/'TOP SCORES'!E$10,0)</f>
        <v>93.61702127659575</v>
      </c>
      <c r="H6" s="30">
        <f>IFERROR(100*_xlfn.IFNA(VLOOKUP($B6,KviZDarije5!$A$1:$K$1000, 11, 0), 0)/'TOP SCORES'!F$10,0)</f>
        <v>97.872340425531917</v>
      </c>
      <c r="I6" s="30">
        <f>IFERROR(100*_xlfn.IFNA(VLOOKUP($B6,KviZDarije6!$A$1:$K$1000, 11, 0), 0)/'TOP SCORES'!G$10,0)</f>
        <v>82.178217821782184</v>
      </c>
      <c r="J6" s="30">
        <f>IFERROR(100*_xlfn.IFNA(VLOOKUP($B6,KviZDarije7!$A$1:$K$1000, 11, 0), 0)/'TOP SCORES'!H$10,0)</f>
        <v>94.736842105263165</v>
      </c>
      <c r="K6" s="30">
        <f>IFERROR(100*_xlfn.IFNA(VLOOKUP($B6,KviZDarije8!$A$1:$K$1000, 11, 0), 0)/'TOP SCORES'!I$10,0)</f>
        <v>0</v>
      </c>
      <c r="L6" s="30">
        <f>IFERROR(100*_xlfn.IFNA(VLOOKUP($B6,[1]KviZDarije9!$A$1:$K$1000, 11, 0), 0)/'TOP SCORES'!J$10,0)</f>
        <v>0</v>
      </c>
      <c r="M6" s="30">
        <f>IFERROR(100*_xlfn.IFNA(VLOOKUP($B6,[2]KviZDarije10!$A$1:$K$1000, 11, 0), 0)/'TOP SCORES'!K$10,0)</f>
        <v>0</v>
      </c>
    </row>
    <row r="7" spans="1:15">
      <c r="A7" s="33">
        <f t="shared" ca="1" si="0"/>
        <v>6</v>
      </c>
      <c r="B7" s="24" t="s">
        <v>91</v>
      </c>
      <c r="C7" s="31" cm="1">
        <f t="array" aca="1" ref="C7" ca="1">SUM(LARGE(D7:M7,ROW(INDIRECT("1:6"))))</f>
        <v>536.12941137338817</v>
      </c>
      <c r="D7" s="30">
        <f>IFERROR(100*_xlfn.IFNA(VLOOKUP($B7,KviZDarije1!$A$1:$K$1000, 11, 0), 0)/'TOP SCORES'!B$10,0)</f>
        <v>83.495145631067956</v>
      </c>
      <c r="E7" s="30">
        <f>IFERROR(100*_xlfn.IFNA(VLOOKUP($B7,KviZDarije2!$A$1:$K$1000, 11, 0), 0)/'TOP SCORES'!C$10,0)</f>
        <v>92.553191489361708</v>
      </c>
      <c r="F7" s="30">
        <f>IFERROR(100*_xlfn.IFNA(VLOOKUP($B7,KviZDarije3!$A$1:$K$1000, 11, 0), 0)/'TOP SCORES'!D$10,0)</f>
        <v>87.128712871287135</v>
      </c>
      <c r="G7" s="30">
        <f>IFERROR(100*_xlfn.IFNA(VLOOKUP($B7,KviZDarije4!$A$1:$K$1000, 11, 0), 0)/'TOP SCORES'!E$10,0)</f>
        <v>84.042553191489361</v>
      </c>
      <c r="H7" s="30">
        <f>IFERROR(100*_xlfn.IFNA(VLOOKUP($B7,KviZDarije5!$A$1:$K$1000, 11, 0), 0)/'TOP SCORES'!F$10,0)</f>
        <v>89.361702127659569</v>
      </c>
      <c r="I7" s="30">
        <f>IFERROR(100*_xlfn.IFNA(VLOOKUP($B7,KviZDarije6!$A$1:$K$1000, 11, 0), 0)/'TOP SCORES'!G$10,0)</f>
        <v>85.148514851485146</v>
      </c>
      <c r="J7" s="30">
        <f>IFERROR(100*_xlfn.IFNA(VLOOKUP($B7,KviZDarije7!$A$1:$K$1000, 11, 0), 0)/'TOP SCORES'!H$10,0)</f>
        <v>97.89473684210526</v>
      </c>
      <c r="K7" s="30">
        <f>IFERROR(100*_xlfn.IFNA(VLOOKUP($B7,KviZDarije8!$A$1:$K$1000, 11, 0), 0)/'TOP SCORES'!I$10,0)</f>
        <v>0</v>
      </c>
      <c r="L7" s="30">
        <f>IFERROR(100*_xlfn.IFNA(VLOOKUP($B7,[1]KviZDarije9!$A$1:$K$1000, 11, 0), 0)/'TOP SCORES'!J$10,0)</f>
        <v>0</v>
      </c>
      <c r="M7" s="30">
        <f>IFERROR(100*_xlfn.IFNA(VLOOKUP($B7,[2]KviZDarije10!$A$1:$K$1000, 11, 0), 0)/'TOP SCORES'!K$10,0)</f>
        <v>0</v>
      </c>
    </row>
    <row r="8" spans="1:15">
      <c r="A8" s="33">
        <f t="shared" ca="1" si="0"/>
        <v>7</v>
      </c>
      <c r="B8" s="24" t="s">
        <v>92</v>
      </c>
      <c r="C8" s="31" cm="1">
        <f t="array" aca="1" ref="C8" ca="1">SUM(LARGE(D8:M8,ROW(INDIRECT("1:6"))))</f>
        <v>531.28317602414404</v>
      </c>
      <c r="D8" s="30">
        <f>IFERROR(100*_xlfn.IFNA(VLOOKUP($B8,KviZDarije1!$A$1:$K$1000, 11, 0), 0)/'TOP SCORES'!B$10,0)</f>
        <v>74.757281553398059</v>
      </c>
      <c r="E8" s="30">
        <f>IFERROR(100*_xlfn.IFNA(VLOOKUP($B8,KviZDarije2!$A$1:$K$1000, 11, 0), 0)/'TOP SCORES'!C$10,0)</f>
        <v>96.808510638297875</v>
      </c>
      <c r="F8" s="30">
        <f>IFERROR(100*_xlfn.IFNA(VLOOKUP($B8,KviZDarije3!$A$1:$K$1000, 11, 0), 0)/'TOP SCORES'!D$10,0)</f>
        <v>0</v>
      </c>
      <c r="G8" s="30">
        <f>IFERROR(100*_xlfn.IFNA(VLOOKUP($B8,KviZDarije4!$A$1:$K$1000, 11, 0), 0)/'TOP SCORES'!E$10,0)</f>
        <v>87.234042553191486</v>
      </c>
      <c r="H8" s="30">
        <f>IFERROR(100*_xlfn.IFNA(VLOOKUP($B8,KviZDarije5!$A$1:$K$1000, 11, 0), 0)/'TOP SCORES'!F$10,0)</f>
        <v>96.808510638297875</v>
      </c>
      <c r="I8" s="30">
        <f>IFERROR(100*_xlfn.IFNA(VLOOKUP($B8,KviZDarije6!$A$1:$K$1000, 11, 0), 0)/'TOP SCORES'!G$10,0)</f>
        <v>85.148514851485146</v>
      </c>
      <c r="J8" s="30">
        <f>IFERROR(100*_xlfn.IFNA(VLOOKUP($B8,KviZDarije7!$A$1:$K$1000, 11, 0), 0)/'TOP SCORES'!H$10,0)</f>
        <v>90.526315789473685</v>
      </c>
      <c r="K8" s="30">
        <f>IFERROR(100*_xlfn.IFNA(VLOOKUP($B8,KviZDarije8!$A$1:$K$1000, 11, 0), 0)/'TOP SCORES'!I$10,0)</f>
        <v>0</v>
      </c>
      <c r="L8" s="30">
        <f>IFERROR(100*_xlfn.IFNA(VLOOKUP($B8,[1]KviZDarije9!$A$1:$K$1000, 11, 0), 0)/'TOP SCORES'!J$10,0)</f>
        <v>0</v>
      </c>
      <c r="M8" s="30">
        <f>IFERROR(100*_xlfn.IFNA(VLOOKUP($B8,[2]KviZDarije10!$A$1:$K$1000, 11, 0), 0)/'TOP SCORES'!K$10,0)</f>
        <v>0</v>
      </c>
    </row>
    <row r="9" spans="1:15">
      <c r="A9" s="33">
        <f t="shared" ca="1" si="0"/>
        <v>8</v>
      </c>
      <c r="B9" s="24" t="s">
        <v>79</v>
      </c>
      <c r="C9" s="31" cm="1">
        <f t="array" aca="1" ref="C9" ca="1">SUM(LARGE(D9:M9,ROW(INDIRECT("1:6"))))</f>
        <v>529.78549989725377</v>
      </c>
      <c r="D9" s="30">
        <f>IFERROR(100*_xlfn.IFNA(VLOOKUP($B9,KviZDarije1!$A$1:$K$1000, 11, 0), 0)/'TOP SCORES'!B$10,0)</f>
        <v>79.611650485436897</v>
      </c>
      <c r="E9" s="30">
        <f>IFERROR(100*_xlfn.IFNA(VLOOKUP($B9,KviZDarije2!$A$1:$K$1000, 11, 0), 0)/'TOP SCORES'!C$10,0)</f>
        <v>94.680851063829792</v>
      </c>
      <c r="F9" s="30">
        <f>IFERROR(100*_xlfn.IFNA(VLOOKUP($B9,KviZDarije3!$A$1:$K$1000, 11, 0), 0)/'TOP SCORES'!D$10,0)</f>
        <v>88.118811881188122</v>
      </c>
      <c r="G9" s="30">
        <f>IFERROR(100*_xlfn.IFNA(VLOOKUP($B9,KviZDarije4!$A$1:$K$1000, 11, 0), 0)/'TOP SCORES'!E$10,0)</f>
        <v>0</v>
      </c>
      <c r="H9" s="30">
        <f>IFERROR(100*_xlfn.IFNA(VLOOKUP($B9,KviZDarije5!$A$1:$K$1000, 11, 0), 0)/'TOP SCORES'!F$10,0)</f>
        <v>93.61702127659575</v>
      </c>
      <c r="I9" s="30">
        <f>IFERROR(100*_xlfn.IFNA(VLOOKUP($B9,KviZDarije6!$A$1:$K$1000, 11, 0), 0)/'TOP SCORES'!G$10,0)</f>
        <v>82.178217821782184</v>
      </c>
      <c r="J9" s="30">
        <f>IFERROR(100*_xlfn.IFNA(VLOOKUP($B9,KviZDarije7!$A$1:$K$1000, 11, 0), 0)/'TOP SCORES'!H$10,0)</f>
        <v>91.578947368421055</v>
      </c>
      <c r="K9" s="30">
        <f>IFERROR(100*_xlfn.IFNA(VLOOKUP($B9,KviZDarije8!$A$1:$K$1000, 11, 0), 0)/'TOP SCORES'!I$10,0)</f>
        <v>0</v>
      </c>
      <c r="L9" s="30">
        <f>IFERROR(100*_xlfn.IFNA(VLOOKUP($B9,[1]KviZDarije9!$A$1:$K$1000, 11, 0), 0)/'TOP SCORES'!J$10,0)</f>
        <v>0</v>
      </c>
      <c r="M9" s="30">
        <f>IFERROR(100*_xlfn.IFNA(VLOOKUP($B9,[2]KviZDarije10!$A$1:$K$1000, 11, 0), 0)/'TOP SCORES'!K$10,0)</f>
        <v>0</v>
      </c>
      <c r="O9" s="35"/>
    </row>
    <row r="10" spans="1:15">
      <c r="A10" s="33">
        <f t="shared" ca="1" si="0"/>
        <v>9</v>
      </c>
      <c r="B10" s="28" t="s">
        <v>118</v>
      </c>
      <c r="C10" s="31" cm="1">
        <f t="array" aca="1" ref="C10" ca="1">SUM(LARGE(D10:M10,ROW(INDIRECT("1:6"))))</f>
        <v>528.07701262847445</v>
      </c>
      <c r="D10" s="30">
        <f>IFERROR(100*_xlfn.IFNA(VLOOKUP($B10,KviZDarije1!$A$1:$K$1000, 11, 0), 0)/'TOP SCORES'!B$10,0)</f>
        <v>69.902912621359221</v>
      </c>
      <c r="E10" s="30">
        <f>IFERROR(100*_xlfn.IFNA(VLOOKUP($B10,KviZDarije2!$A$1:$K$1000, 11, 0), 0)/'TOP SCORES'!C$10,0)</f>
        <v>100</v>
      </c>
      <c r="F10" s="30">
        <f>IFERROR(100*_xlfn.IFNA(VLOOKUP($B10,KviZDarije3!$A$1:$K$1000, 11, 0), 0)/'TOP SCORES'!D$10,0)</f>
        <v>87.128712871287135</v>
      </c>
      <c r="G10" s="30">
        <f>IFERROR(100*_xlfn.IFNA(VLOOKUP($B10,KviZDarije4!$A$1:$K$1000, 11, 0), 0)/'TOP SCORES'!E$10,0)</f>
        <v>85.106382978723403</v>
      </c>
      <c r="H10" s="30">
        <f>IFERROR(100*_xlfn.IFNA(VLOOKUP($B10,KviZDarije5!$A$1:$K$1000, 11, 0), 0)/'TOP SCORES'!F$10,0)</f>
        <v>86.170212765957444</v>
      </c>
      <c r="I10" s="30">
        <f>IFERROR(100*_xlfn.IFNA(VLOOKUP($B10,KviZDarije6!$A$1:$K$1000, 11, 0), 0)/'TOP SCORES'!G$10,0)</f>
        <v>80.198019801980195</v>
      </c>
      <c r="J10" s="30">
        <f>IFERROR(100*_xlfn.IFNA(VLOOKUP($B10,KviZDarije7!$A$1:$K$1000, 11, 0), 0)/'TOP SCORES'!H$10,0)</f>
        <v>89.473684210526315</v>
      </c>
      <c r="K10" s="30">
        <f>IFERROR(100*_xlfn.IFNA(VLOOKUP($B10,KviZDarije8!$A$1:$K$1000, 11, 0), 0)/'TOP SCORES'!I$10,0)</f>
        <v>0</v>
      </c>
      <c r="L10" s="30">
        <f>IFERROR(100*_xlfn.IFNA(VLOOKUP($B10,[1]KviZDarije9!$A$1:$K$1000, 11, 0), 0)/'TOP SCORES'!J$10,0)</f>
        <v>0</v>
      </c>
      <c r="M10" s="30">
        <f>IFERROR(100*_xlfn.IFNA(VLOOKUP($B10,[2]KviZDarije10!$A$1:$K$1000, 11, 0), 0)/'TOP SCORES'!K$10,0)</f>
        <v>0</v>
      </c>
      <c r="O10" s="36"/>
    </row>
    <row r="11" spans="1:15">
      <c r="A11" s="33">
        <f t="shared" ca="1" si="0"/>
        <v>10</v>
      </c>
      <c r="B11" s="24" t="s">
        <v>11</v>
      </c>
      <c r="C11" s="31" cm="1">
        <f t="array" aca="1" ref="C11" ca="1">SUM(LARGE(D11:M11,ROW(INDIRECT("1:6"))))</f>
        <v>514.25458286378114</v>
      </c>
      <c r="D11" s="30">
        <f>IFERROR(100*_xlfn.IFNA(VLOOKUP($B11,KviZDarije1!$A$1:$K$1000, 11, 0), 0)/'TOP SCORES'!B$10,0)</f>
        <v>79.611650485436897</v>
      </c>
      <c r="E11" s="30">
        <f>IFERROR(100*_xlfn.IFNA(VLOOKUP($B11,KviZDarije2!$A$1:$K$1000, 11, 0), 0)/'TOP SCORES'!C$10,0)</f>
        <v>0</v>
      </c>
      <c r="F11" s="30">
        <f>IFERROR(100*_xlfn.IFNA(VLOOKUP($B11,KviZDarije3!$A$1:$K$1000, 11, 0), 0)/'TOP SCORES'!D$10,0)</f>
        <v>81.188118811881182</v>
      </c>
      <c r="G11" s="30">
        <f>IFERROR(100*_xlfn.IFNA(VLOOKUP($B11,KviZDarije4!$A$1:$K$1000, 11, 0), 0)/'TOP SCORES'!E$10,0)</f>
        <v>85.106382978723403</v>
      </c>
      <c r="H11" s="30">
        <f>IFERROR(100*_xlfn.IFNA(VLOOKUP($B11,KviZDarije5!$A$1:$K$1000, 11, 0), 0)/'TOP SCORES'!F$10,0)</f>
        <v>86.170212765957444</v>
      </c>
      <c r="I11" s="30">
        <f>IFERROR(100*_xlfn.IFNA(VLOOKUP($B11,KviZDarije6!$A$1:$K$1000, 11, 0), 0)/'TOP SCORES'!G$10,0)</f>
        <v>82.178217821782184</v>
      </c>
      <c r="J11" s="30">
        <f>IFERROR(100*_xlfn.IFNA(VLOOKUP($B11,KviZDarije7!$A$1:$K$1000, 11, 0), 0)/'TOP SCORES'!H$10,0)</f>
        <v>100</v>
      </c>
      <c r="K11" s="30">
        <f>IFERROR(100*_xlfn.IFNA(VLOOKUP($B11,KviZDarije8!$A$1:$K$1000, 11, 0), 0)/'TOP SCORES'!I$10,0)</f>
        <v>0</v>
      </c>
      <c r="L11" s="30">
        <f>IFERROR(100*_xlfn.IFNA(VLOOKUP($B11,[1]KviZDarije9!$A$1:$K$1000, 11, 0), 0)/'TOP SCORES'!J$10,0)</f>
        <v>0</v>
      </c>
      <c r="M11" s="30">
        <f>IFERROR(100*_xlfn.IFNA(VLOOKUP($B11,[2]KviZDarije10!$A$1:$K$1000, 11, 0), 0)/'TOP SCORES'!K$10,0)</f>
        <v>0</v>
      </c>
      <c r="O11" s="35"/>
    </row>
    <row r="12" spans="1:15">
      <c r="A12" s="33">
        <f t="shared" ca="1" si="0"/>
        <v>11</v>
      </c>
      <c r="B12" s="24" t="s">
        <v>78</v>
      </c>
      <c r="C12" s="31" cm="1">
        <f t="array" aca="1" ref="C12" ca="1">SUM(LARGE(D12:M12,ROW(INDIRECT("1:6"))))</f>
        <v>513.26745267618662</v>
      </c>
      <c r="D12" s="30">
        <f>IFERROR(100*_xlfn.IFNA(VLOOKUP($B12,KviZDarije1!$A$1:$K$1000, 11, 0), 0)/'TOP SCORES'!B$10,0)</f>
        <v>67.961165048543691</v>
      </c>
      <c r="E12" s="30">
        <f>IFERROR(100*_xlfn.IFNA(VLOOKUP($B12,KviZDarije2!$A$1:$K$1000, 11, 0), 0)/'TOP SCORES'!C$10,0)</f>
        <v>89.361702127659569</v>
      </c>
      <c r="F12" s="30">
        <f>IFERROR(100*_xlfn.IFNA(VLOOKUP($B12,KviZDarije3!$A$1:$K$1000, 11, 0), 0)/'TOP SCORES'!D$10,0)</f>
        <v>78.21782178217822</v>
      </c>
      <c r="G12" s="30">
        <f>IFERROR(100*_xlfn.IFNA(VLOOKUP($B12,KviZDarije4!$A$1:$K$1000, 11, 0), 0)/'TOP SCORES'!E$10,0)</f>
        <v>84.042553191489361</v>
      </c>
      <c r="H12" s="30">
        <f>IFERROR(100*_xlfn.IFNA(VLOOKUP($B12,KviZDarije5!$A$1:$K$1000, 11, 0), 0)/'TOP SCORES'!F$10,0)</f>
        <v>100</v>
      </c>
      <c r="I12" s="30">
        <f>IFERROR(100*_xlfn.IFNA(VLOOKUP($B12,KviZDarije6!$A$1:$K$1000, 11, 0), 0)/'TOP SCORES'!G$10,0)</f>
        <v>0</v>
      </c>
      <c r="J12" s="30">
        <f>IFERROR(100*_xlfn.IFNA(VLOOKUP($B12,KviZDarije7!$A$1:$K$1000, 11, 0), 0)/'TOP SCORES'!H$10,0)</f>
        <v>93.684210526315795</v>
      </c>
      <c r="K12" s="30">
        <f>IFERROR(100*_xlfn.IFNA(VLOOKUP($B12,KviZDarije8!$A$1:$K$1000, 11, 0), 0)/'TOP SCORES'!I$10,0)</f>
        <v>0</v>
      </c>
      <c r="L12" s="30">
        <f>IFERROR(100*_xlfn.IFNA(VLOOKUP($B12,[1]KviZDarije9!$A$1:$K$1000, 11, 0), 0)/'TOP SCORES'!J$10,0)</f>
        <v>0</v>
      </c>
      <c r="M12" s="30">
        <f>IFERROR(100*_xlfn.IFNA(VLOOKUP($B12,[2]KviZDarije10!$A$1:$K$1000, 11, 0), 0)/'TOP SCORES'!K$10,0)</f>
        <v>0</v>
      </c>
    </row>
    <row r="13" spans="1:15">
      <c r="A13" s="33">
        <f t="shared" ca="1" si="0"/>
        <v>12</v>
      </c>
      <c r="B13" s="24" t="s">
        <v>60</v>
      </c>
      <c r="C13" s="31" cm="1">
        <f t="array" aca="1" ref="C13" ca="1">SUM(LARGE(D13:M13,ROW(INDIRECT("1:6"))))</f>
        <v>503.27120729990133</v>
      </c>
      <c r="D13" s="30">
        <f>IFERROR(100*_xlfn.IFNA(VLOOKUP($B13,KviZDarije1!$A$1:$K$1000, 11, 0), 0)/'TOP SCORES'!B$10,0)</f>
        <v>64.077669902912618</v>
      </c>
      <c r="E13" s="30">
        <f>IFERROR(100*_xlfn.IFNA(VLOOKUP($B13,KviZDarije2!$A$1:$K$1000, 11, 0), 0)/'TOP SCORES'!C$10,0)</f>
        <v>87.234042553191486</v>
      </c>
      <c r="F13" s="30">
        <f>IFERROR(100*_xlfn.IFNA(VLOOKUP($B13,KviZDarije3!$A$1:$K$1000, 11, 0), 0)/'TOP SCORES'!D$10,0)</f>
        <v>81.188118811881182</v>
      </c>
      <c r="G13" s="30">
        <f>IFERROR(100*_xlfn.IFNA(VLOOKUP($B13,KviZDarije4!$A$1:$K$1000, 11, 0), 0)/'TOP SCORES'!E$10,0)</f>
        <v>86.170212765957444</v>
      </c>
      <c r="H13" s="30">
        <f>IFERROR(100*_xlfn.IFNA(VLOOKUP($B13,KviZDarije5!$A$1:$K$1000, 11, 0), 0)/'TOP SCORES'!F$10,0)</f>
        <v>81.914893617021278</v>
      </c>
      <c r="I13" s="30">
        <f>IFERROR(100*_xlfn.IFNA(VLOOKUP($B13,KviZDarije6!$A$1:$K$1000, 11, 0), 0)/'TOP SCORES'!G$10,0)</f>
        <v>76.237623762376231</v>
      </c>
      <c r="J13" s="30">
        <f>IFERROR(100*_xlfn.IFNA(VLOOKUP($B13,KviZDarije7!$A$1:$K$1000, 11, 0), 0)/'TOP SCORES'!H$10,0)</f>
        <v>90.526315789473685</v>
      </c>
      <c r="K13" s="30">
        <f>IFERROR(100*_xlfn.IFNA(VLOOKUP($B13,KviZDarije8!$A$1:$K$1000, 11, 0), 0)/'TOP SCORES'!I$10,0)</f>
        <v>0</v>
      </c>
      <c r="L13" s="30">
        <f>IFERROR(100*_xlfn.IFNA(VLOOKUP($B13,[1]KviZDarije9!$A$1:$K$1000, 11, 0), 0)/'TOP SCORES'!J$10,0)</f>
        <v>0</v>
      </c>
      <c r="M13" s="30">
        <f>IFERROR(100*_xlfn.IFNA(VLOOKUP($B13,[2]KviZDarije10!$A$1:$K$1000, 11, 0), 0)/'TOP SCORES'!K$10,0)</f>
        <v>0</v>
      </c>
    </row>
    <row r="14" spans="1:15">
      <c r="A14" s="33">
        <f t="shared" ca="1" si="0"/>
        <v>13</v>
      </c>
      <c r="B14" s="24" t="s">
        <v>32</v>
      </c>
      <c r="C14" s="31" cm="1">
        <f t="array" aca="1" ref="C14" ca="1">SUM(LARGE(D14:M14,ROW(INDIRECT("1:6"))))</f>
        <v>502.6813610812369</v>
      </c>
      <c r="D14" s="30">
        <f>IFERROR(100*_xlfn.IFNA(VLOOKUP($B14,KviZDarije1!$A$1:$K$1000, 11, 0), 0)/'TOP SCORES'!B$10,0)</f>
        <v>67.961165048543691</v>
      </c>
      <c r="E14" s="30">
        <f>IFERROR(100*_xlfn.IFNA(VLOOKUP($B14,KviZDarije2!$A$1:$K$1000, 11, 0), 0)/'TOP SCORES'!C$10,0)</f>
        <v>80.851063829787236</v>
      </c>
      <c r="F14" s="30">
        <f>IFERROR(100*_xlfn.IFNA(VLOOKUP($B14,KviZDarije3!$A$1:$K$1000, 11, 0), 0)/'TOP SCORES'!D$10,0)</f>
        <v>86.138613861386133</v>
      </c>
      <c r="G14" s="30">
        <f>IFERROR(100*_xlfn.IFNA(VLOOKUP($B14,KviZDarije4!$A$1:$K$1000, 11, 0), 0)/'TOP SCORES'!E$10,0)</f>
        <v>79.787234042553195</v>
      </c>
      <c r="H14" s="30">
        <f>IFERROR(100*_xlfn.IFNA(VLOOKUP($B14,KviZDarije5!$A$1:$K$1000, 11, 0), 0)/'TOP SCORES'!F$10,0)</f>
        <v>86.170212765957444</v>
      </c>
      <c r="I14" s="30">
        <f>IFERROR(100*_xlfn.IFNA(VLOOKUP($B14,KviZDarije6!$A$1:$K$1000, 11, 0), 0)/'TOP SCORES'!G$10,0)</f>
        <v>79.207920792079207</v>
      </c>
      <c r="J14" s="30">
        <f>IFERROR(100*_xlfn.IFNA(VLOOKUP($B14,KviZDarije7!$A$1:$K$1000, 11, 0), 0)/'TOP SCORES'!H$10,0)</f>
        <v>90.526315789473685</v>
      </c>
      <c r="K14" s="30">
        <f>IFERROR(100*_xlfn.IFNA(VLOOKUP($B14,KviZDarije8!$A$1:$K$1000, 11, 0), 0)/'TOP SCORES'!I$10,0)</f>
        <v>0</v>
      </c>
      <c r="L14" s="30">
        <f>IFERROR(100*_xlfn.IFNA(VLOOKUP($B14,[1]KviZDarije9!$A$1:$K$1000, 11, 0), 0)/'TOP SCORES'!J$10,0)</f>
        <v>0</v>
      </c>
      <c r="M14" s="30">
        <f>IFERROR(100*_xlfn.IFNA(VLOOKUP($B14,[2]KviZDarije10!$A$1:$K$1000, 11, 0), 0)/'TOP SCORES'!K$10,0)</f>
        <v>0</v>
      </c>
    </row>
    <row r="15" spans="1:15">
      <c r="A15" s="33">
        <f t="shared" ca="1" si="0"/>
        <v>14</v>
      </c>
      <c r="B15" s="24" t="s">
        <v>33</v>
      </c>
      <c r="C15" s="31" cm="1">
        <f t="array" aca="1" ref="C15" ca="1">SUM(LARGE(D15:M15,ROW(INDIRECT("1:6"))))</f>
        <v>493.15199153831816</v>
      </c>
      <c r="D15" s="30">
        <f>IFERROR(100*_xlfn.IFNA(VLOOKUP($B15,KviZDarije1!$A$1:$K$1000, 11, 0), 0)/'TOP SCORES'!B$10,0)</f>
        <v>78.640776699029132</v>
      </c>
      <c r="E15" s="30">
        <f>IFERROR(100*_xlfn.IFNA(VLOOKUP($B15,KviZDarije2!$A$1:$K$1000, 11, 0), 0)/'TOP SCORES'!C$10,0)</f>
        <v>91.489361702127653</v>
      </c>
      <c r="F15" s="30">
        <f>IFERROR(100*_xlfn.IFNA(VLOOKUP($B15,KviZDarije3!$A$1:$K$1000, 11, 0), 0)/'TOP SCORES'!D$10,0)</f>
        <v>78.21782178217822</v>
      </c>
      <c r="G15" s="30">
        <f>IFERROR(100*_xlfn.IFNA(VLOOKUP($B15,KviZDarije4!$A$1:$K$1000, 11, 0), 0)/'TOP SCORES'!E$10,0)</f>
        <v>84.042553191489361</v>
      </c>
      <c r="H15" s="30">
        <f>IFERROR(100*_xlfn.IFNA(VLOOKUP($B15,KviZDarije5!$A$1:$K$1000, 11, 0), 0)/'TOP SCORES'!F$10,0)</f>
        <v>72.340425531914889</v>
      </c>
      <c r="I15" s="30">
        <f>IFERROR(100*_xlfn.IFNA(VLOOKUP($B15,KviZDarije6!$A$1:$K$1000, 11, 0), 0)/'TOP SCORES'!G$10,0)</f>
        <v>70.297029702970292</v>
      </c>
      <c r="J15" s="30">
        <f>IFERROR(100*_xlfn.IFNA(VLOOKUP($B15,KviZDarije7!$A$1:$K$1000, 11, 0), 0)/'TOP SCORES'!H$10,0)</f>
        <v>88.421052631578945</v>
      </c>
      <c r="K15" s="30">
        <f>IFERROR(100*_xlfn.IFNA(VLOOKUP($B15,KviZDarije8!$A$1:$K$1000, 11, 0), 0)/'TOP SCORES'!I$10,0)</f>
        <v>0</v>
      </c>
      <c r="L15" s="30">
        <f>IFERROR(100*_xlfn.IFNA(VLOOKUP($B15,[1]KviZDarije9!$A$1:$K$1000, 11, 0), 0)/'TOP SCORES'!J$10,0)</f>
        <v>0</v>
      </c>
      <c r="M15" s="30">
        <f>IFERROR(100*_xlfn.IFNA(VLOOKUP($B15,[2]KviZDarije10!$A$1:$K$1000, 11, 0), 0)/'TOP SCORES'!K$10,0)</f>
        <v>0</v>
      </c>
    </row>
    <row r="16" spans="1:15">
      <c r="A16" s="33">
        <f t="shared" ca="1" si="0"/>
        <v>15</v>
      </c>
      <c r="B16" s="24" t="s">
        <v>70</v>
      </c>
      <c r="C16" s="31" cm="1">
        <f t="array" aca="1" ref="C16" ca="1">SUM(LARGE(D16:M16,ROW(INDIRECT("1:6"))))</f>
        <v>484.35200070958945</v>
      </c>
      <c r="D16" s="30">
        <f>IFERROR(100*_xlfn.IFNA(VLOOKUP($B16,KviZDarije1!$A$1:$K$1000, 11, 0), 0)/'TOP SCORES'!B$10,0)</f>
        <v>59.223300970873787</v>
      </c>
      <c r="E16" s="30">
        <f>IFERROR(100*_xlfn.IFNA(VLOOKUP($B16,KviZDarije2!$A$1:$K$1000, 11, 0), 0)/'TOP SCORES'!C$10,0)</f>
        <v>91.489361702127653</v>
      </c>
      <c r="F16" s="30">
        <f>IFERROR(100*_xlfn.IFNA(VLOOKUP($B16,KviZDarije3!$A$1:$K$1000, 11, 0), 0)/'TOP SCORES'!D$10,0)</f>
        <v>73.267326732673268</v>
      </c>
      <c r="G16" s="30">
        <f>IFERROR(100*_xlfn.IFNA(VLOOKUP($B16,KviZDarije4!$A$1:$K$1000, 11, 0), 0)/'TOP SCORES'!E$10,0)</f>
        <v>79.787234042553195</v>
      </c>
      <c r="H16" s="30">
        <f>IFERROR(100*_xlfn.IFNA(VLOOKUP($B16,KviZDarije5!$A$1:$K$1000, 11, 0), 0)/'TOP SCORES'!F$10,0)</f>
        <v>79.787234042553195</v>
      </c>
      <c r="I16" s="30">
        <f>IFERROR(100*_xlfn.IFNA(VLOOKUP($B16,KviZDarije6!$A$1:$K$1000, 11, 0), 0)/'TOP SCORES'!G$10,0)</f>
        <v>66.336633663366342</v>
      </c>
      <c r="J16" s="30">
        <f>IFERROR(100*_xlfn.IFNA(VLOOKUP($B16,KviZDarije7!$A$1:$K$1000, 11, 0), 0)/'TOP SCORES'!H$10,0)</f>
        <v>93.684210526315795</v>
      </c>
      <c r="K16" s="30">
        <f>IFERROR(100*_xlfn.IFNA(VLOOKUP($B16,KviZDarije8!$A$1:$K$1000, 11, 0), 0)/'TOP SCORES'!I$10,0)</f>
        <v>0</v>
      </c>
      <c r="L16" s="30">
        <f>IFERROR(100*_xlfn.IFNA(VLOOKUP($B16,[1]KviZDarije9!$A$1:$K$1000, 11, 0), 0)/'TOP SCORES'!J$10,0)</f>
        <v>0</v>
      </c>
      <c r="M16" s="30">
        <f>IFERROR(100*_xlfn.IFNA(VLOOKUP($B16,[2]KviZDarije10!$A$1:$K$1000, 11, 0), 0)/'TOP SCORES'!K$10,0)</f>
        <v>0</v>
      </c>
    </row>
    <row r="17" spans="1:15">
      <c r="A17" s="33">
        <f t="shared" ca="1" si="0"/>
        <v>16</v>
      </c>
      <c r="B17" s="28" t="s">
        <v>127</v>
      </c>
      <c r="C17" s="31" cm="1">
        <f t="array" aca="1" ref="C17" ca="1">SUM(LARGE(D17:M17,ROW(INDIRECT("1:6"))))</f>
        <v>483.57455678378597</v>
      </c>
      <c r="D17" s="30">
        <f>IFERROR(100*_xlfn.IFNA(VLOOKUP($B17,KviZDarije1!$A$1:$K$1000, 11, 0), 0)/'TOP SCORES'!B$10,0)</f>
        <v>57.28155339805825</v>
      </c>
      <c r="E17" s="30">
        <f>IFERROR(100*_xlfn.IFNA(VLOOKUP($B17,KviZDarije2!$A$1:$K$1000, 11, 0), 0)/'TOP SCORES'!C$10,0)</f>
        <v>80.851063829787236</v>
      </c>
      <c r="F17" s="30">
        <f>IFERROR(100*_xlfn.IFNA(VLOOKUP($B17,KviZDarije3!$A$1:$K$1000, 11, 0), 0)/'TOP SCORES'!D$10,0)</f>
        <v>79.207920792079207</v>
      </c>
      <c r="G17" s="30">
        <f>IFERROR(100*_xlfn.IFNA(VLOOKUP($B17,KviZDarije4!$A$1:$K$1000, 11, 0), 0)/'TOP SCORES'!E$10,0)</f>
        <v>79.787234042553195</v>
      </c>
      <c r="H17" s="30">
        <f>IFERROR(100*_xlfn.IFNA(VLOOKUP($B17,KviZDarije5!$A$1:$K$1000, 11, 0), 0)/'TOP SCORES'!F$10,0)</f>
        <v>81.914893617021278</v>
      </c>
      <c r="I17" s="30">
        <f>IFERROR(100*_xlfn.IFNA(VLOOKUP($B17,KviZDarije6!$A$1:$K$1000, 11, 0), 0)/'TOP SCORES'!G$10,0)</f>
        <v>71.287128712871294</v>
      </c>
      <c r="J17" s="30">
        <f>IFERROR(100*_xlfn.IFNA(VLOOKUP($B17,KviZDarije7!$A$1:$K$1000, 11, 0), 0)/'TOP SCORES'!H$10,0)</f>
        <v>90.526315789473685</v>
      </c>
      <c r="K17" s="30">
        <f>IFERROR(100*_xlfn.IFNA(VLOOKUP($B17,KviZDarije8!$A$1:$K$1000, 11, 0), 0)/'TOP SCORES'!I$10,0)</f>
        <v>0</v>
      </c>
      <c r="L17" s="30">
        <f>IFERROR(100*_xlfn.IFNA(VLOOKUP($B17,[1]KviZDarije9!$A$1:$K$1000, 11, 0), 0)/'TOP SCORES'!J$10,0)</f>
        <v>0</v>
      </c>
      <c r="M17" s="30">
        <f>IFERROR(100*_xlfn.IFNA(VLOOKUP($B17,[2]KviZDarije10!$A$1:$K$1000, 11, 0), 0)/'TOP SCORES'!K$10,0)</f>
        <v>0</v>
      </c>
    </row>
    <row r="18" spans="1:15">
      <c r="A18" s="33">
        <f t="shared" ca="1" si="0"/>
        <v>17</v>
      </c>
      <c r="B18" s="24" t="s">
        <v>75</v>
      </c>
      <c r="C18" s="31" cm="1">
        <f t="array" aca="1" ref="C18" ca="1">SUM(LARGE(D18:M18,ROW(INDIRECT("1:6"))))</f>
        <v>474.25487565553868</v>
      </c>
      <c r="D18" s="30">
        <f>IFERROR(100*_xlfn.IFNA(VLOOKUP($B18,KviZDarije1!$A$1:$K$1000, 11, 0), 0)/'TOP SCORES'!B$10,0)</f>
        <v>66.990291262135926</v>
      </c>
      <c r="E18" s="30">
        <f>IFERROR(100*_xlfn.IFNA(VLOOKUP($B18,KviZDarije2!$A$1:$K$1000, 11, 0), 0)/'TOP SCORES'!C$10,0)</f>
        <v>86.170212765957444</v>
      </c>
      <c r="F18" s="30">
        <f>IFERROR(100*_xlfn.IFNA(VLOOKUP($B18,KviZDarije3!$A$1:$K$1000, 11, 0), 0)/'TOP SCORES'!D$10,0)</f>
        <v>77.227722772277232</v>
      </c>
      <c r="G18" s="30">
        <f>IFERROR(100*_xlfn.IFNA(VLOOKUP($B18,KviZDarije4!$A$1:$K$1000, 11, 0), 0)/'TOP SCORES'!E$10,0)</f>
        <v>74.468085106382972</v>
      </c>
      <c r="H18" s="30">
        <f>IFERROR(100*_xlfn.IFNA(VLOOKUP($B18,KviZDarije5!$A$1:$K$1000, 11, 0), 0)/'TOP SCORES'!F$10,0)</f>
        <v>78.723404255319153</v>
      </c>
      <c r="I18" s="30">
        <f>IFERROR(100*_xlfn.IFNA(VLOOKUP($B18,KviZDarije6!$A$1:$K$1000, 11, 0), 0)/'TOP SCORES'!G$10,0)</f>
        <v>70.297029702970292</v>
      </c>
      <c r="J18" s="30">
        <f>IFERROR(100*_xlfn.IFNA(VLOOKUP($B18,KviZDarije7!$A$1:$K$1000, 11, 0), 0)/'TOP SCORES'!H$10,0)</f>
        <v>87.368421052631575</v>
      </c>
      <c r="K18" s="30">
        <f>IFERROR(100*_xlfn.IFNA(VLOOKUP($B18,KviZDarije8!$A$1:$K$1000, 11, 0), 0)/'TOP SCORES'!I$10,0)</f>
        <v>0</v>
      </c>
      <c r="L18" s="30">
        <f>IFERROR(100*_xlfn.IFNA(VLOOKUP($B18,[1]KviZDarije9!$A$1:$K$1000, 11, 0), 0)/'TOP SCORES'!J$10,0)</f>
        <v>0</v>
      </c>
      <c r="M18" s="30">
        <f>IFERROR(100*_xlfn.IFNA(VLOOKUP($B18,[2]KviZDarije10!$A$1:$K$1000, 11, 0), 0)/'TOP SCORES'!K$10,0)</f>
        <v>0</v>
      </c>
      <c r="O18" s="35"/>
    </row>
    <row r="19" spans="1:15">
      <c r="A19" s="33">
        <f t="shared" ca="1" si="0"/>
        <v>18</v>
      </c>
      <c r="B19" s="24" t="s">
        <v>47</v>
      </c>
      <c r="C19" s="31" cm="1">
        <f t="array" aca="1" ref="C19" ca="1">SUM(LARGE(D19:M19,ROW(INDIRECT("1:6"))))</f>
        <v>468.33667801270605</v>
      </c>
      <c r="D19" s="30">
        <f>IFERROR(100*_xlfn.IFNA(VLOOKUP($B19,KviZDarije1!$A$1:$K$1000, 11, 0), 0)/'TOP SCORES'!B$10,0)</f>
        <v>63.106796116504853</v>
      </c>
      <c r="E19" s="30">
        <f>IFERROR(100*_xlfn.IFNA(VLOOKUP($B19,KviZDarije2!$A$1:$K$1000, 11, 0), 0)/'TOP SCORES'!C$10,0)</f>
        <v>86.170212765957444</v>
      </c>
      <c r="F19" s="30">
        <f>IFERROR(100*_xlfn.IFNA(VLOOKUP($B19,KviZDarije3!$A$1:$K$1000, 11, 0), 0)/'TOP SCORES'!D$10,0)</f>
        <v>78.21782178217822</v>
      </c>
      <c r="G19" s="30">
        <f>IFERROR(100*_xlfn.IFNA(VLOOKUP($B19,KviZDarije4!$A$1:$K$1000, 11, 0), 0)/'TOP SCORES'!E$10,0)</f>
        <v>75.531914893617028</v>
      </c>
      <c r="H19" s="30">
        <f>IFERROR(100*_xlfn.IFNA(VLOOKUP($B19,KviZDarije5!$A$1:$K$1000, 11, 0), 0)/'TOP SCORES'!F$10,0)</f>
        <v>79.787234042553195</v>
      </c>
      <c r="I19" s="30">
        <f>IFERROR(100*_xlfn.IFNA(VLOOKUP($B19,KviZDarije6!$A$1:$K$1000, 11, 0), 0)/'TOP SCORES'!G$10,0)</f>
        <v>63.366336633663366</v>
      </c>
      <c r="J19" s="30">
        <f>IFERROR(100*_xlfn.IFNA(VLOOKUP($B19,KviZDarije7!$A$1:$K$1000, 11, 0), 0)/'TOP SCORES'!H$10,0)</f>
        <v>85.263157894736835</v>
      </c>
      <c r="K19" s="30">
        <f>IFERROR(100*_xlfn.IFNA(VLOOKUP($B19,KviZDarije8!$A$1:$K$1000, 11, 0), 0)/'TOP SCORES'!I$10,0)</f>
        <v>0</v>
      </c>
      <c r="L19" s="30">
        <f>IFERROR(100*_xlfn.IFNA(VLOOKUP($B19,[1]KviZDarije9!$A$1:$K$1000, 11, 0), 0)/'TOP SCORES'!J$10,0)</f>
        <v>0</v>
      </c>
      <c r="M19" s="30">
        <f>IFERROR(100*_xlfn.IFNA(VLOOKUP($B19,[2]KviZDarije10!$A$1:$K$1000, 11, 0), 0)/'TOP SCORES'!K$10,0)</f>
        <v>0</v>
      </c>
    </row>
    <row r="20" spans="1:15">
      <c r="A20" s="33">
        <f t="shared" ca="1" si="0"/>
        <v>19</v>
      </c>
      <c r="B20" s="28" t="s">
        <v>177</v>
      </c>
      <c r="C20" s="31" cm="1">
        <f t="array" aca="1" ref="C20" ca="1">SUM(LARGE(D20:M20,ROW(INDIRECT("1:6"))))</f>
        <v>464.17748605767633</v>
      </c>
      <c r="D20" s="30">
        <f>IFERROR(100*_xlfn.IFNA(VLOOKUP($B20,KviZDarije1!$A$1:$K$1000, 11, 0), 0)/'TOP SCORES'!B$10,0)</f>
        <v>63.106796116504853</v>
      </c>
      <c r="E20" s="30">
        <f>IFERROR(100*_xlfn.IFNA(VLOOKUP($B20,KviZDarije2!$A$1:$K$1000, 11, 0), 0)/'TOP SCORES'!C$10,0)</f>
        <v>76.59574468085107</v>
      </c>
      <c r="F20" s="30">
        <f>IFERROR(100*_xlfn.IFNA(VLOOKUP($B20,KviZDarije3!$A$1:$K$1000, 11, 0), 0)/'TOP SCORES'!D$10,0)</f>
        <v>72.277227722772281</v>
      </c>
      <c r="G20" s="30">
        <f>IFERROR(100*_xlfn.IFNA(VLOOKUP($B20,KviZDarije4!$A$1:$K$1000, 11, 0), 0)/'TOP SCORES'!E$10,0)</f>
        <v>85.106382978723403</v>
      </c>
      <c r="H20" s="30">
        <f>IFERROR(100*_xlfn.IFNA(VLOOKUP($B20,KviZDarije5!$A$1:$K$1000, 11, 0), 0)/'TOP SCORES'!F$10,0)</f>
        <v>78.723404255319153</v>
      </c>
      <c r="I20" s="30">
        <f>IFERROR(100*_xlfn.IFNA(VLOOKUP($B20,KviZDarije6!$A$1:$K$1000, 11, 0), 0)/'TOP SCORES'!G$10,0)</f>
        <v>68.316831683168317</v>
      </c>
      <c r="J20" s="30">
        <f>IFERROR(100*_xlfn.IFNA(VLOOKUP($B20,KviZDarije7!$A$1:$K$1000, 11, 0), 0)/'TOP SCORES'!H$10,0)</f>
        <v>83.15789473684211</v>
      </c>
      <c r="K20" s="30">
        <f>IFERROR(100*_xlfn.IFNA(VLOOKUP($B20,KviZDarije8!$A$1:$K$1000, 11, 0), 0)/'TOP SCORES'!I$10,0)</f>
        <v>0</v>
      </c>
      <c r="L20" s="30">
        <f>IFERROR(100*_xlfn.IFNA(VLOOKUP($B20,[1]KviZDarije9!$A$1:$K$1000, 11, 0), 0)/'TOP SCORES'!J$10,0)</f>
        <v>0</v>
      </c>
      <c r="M20" s="30">
        <f>IFERROR(100*_xlfn.IFNA(VLOOKUP($B20,[2]KviZDarije10!$A$1:$K$1000, 11, 0), 0)/'TOP SCORES'!K$10,0)</f>
        <v>0</v>
      </c>
    </row>
    <row r="21" spans="1:15">
      <c r="A21" s="33">
        <f t="shared" ca="1" si="0"/>
        <v>20</v>
      </c>
      <c r="B21" s="24" t="s">
        <v>120</v>
      </c>
      <c r="C21" s="31" cm="1">
        <f t="array" aca="1" ref="C21" ca="1">SUM(LARGE(D21:M21,ROW(INDIRECT("1:6"))))</f>
        <v>462.65383542670475</v>
      </c>
      <c r="D21" s="30">
        <f>IFERROR(100*_xlfn.IFNA(VLOOKUP($B21,KviZDarije1!$A$1:$K$1000, 11, 0), 0)/'TOP SCORES'!B$10,0)</f>
        <v>68.932038834951456</v>
      </c>
      <c r="E21" s="30">
        <f>IFERROR(100*_xlfn.IFNA(VLOOKUP($B21,KviZDarije2!$A$1:$K$1000, 11, 0), 0)/'TOP SCORES'!C$10,0)</f>
        <v>81.914893617021278</v>
      </c>
      <c r="F21" s="30">
        <f>IFERROR(100*_xlfn.IFNA(VLOOKUP($B21,KviZDarije3!$A$1:$K$1000, 11, 0), 0)/'TOP SCORES'!D$10,0)</f>
        <v>68.316831683168317</v>
      </c>
      <c r="G21" s="30">
        <f>IFERROR(100*_xlfn.IFNA(VLOOKUP($B21,KviZDarije4!$A$1:$K$1000, 11, 0), 0)/'TOP SCORES'!E$10,0)</f>
        <v>77.659574468085111</v>
      </c>
      <c r="H21" s="30">
        <f>IFERROR(100*_xlfn.IFNA(VLOOKUP($B21,KviZDarije5!$A$1:$K$1000, 11, 0), 0)/'TOP SCORES'!F$10,0)</f>
        <v>77.659574468085111</v>
      </c>
      <c r="I21" s="30">
        <f>IFERROR(100*_xlfn.IFNA(VLOOKUP($B21,KviZDarije6!$A$1:$K$1000, 11, 0), 0)/'TOP SCORES'!G$10,0)</f>
        <v>72.277227722772281</v>
      </c>
      <c r="J21" s="30">
        <f>IFERROR(100*_xlfn.IFNA(VLOOKUP($B21,KviZDarije7!$A$1:$K$1000, 11, 0), 0)/'TOP SCORES'!H$10,0)</f>
        <v>84.21052631578948</v>
      </c>
      <c r="K21" s="30">
        <f>IFERROR(100*_xlfn.IFNA(VLOOKUP($B21,KviZDarije8!$A$1:$K$1000, 11, 0), 0)/'TOP SCORES'!I$10,0)</f>
        <v>0</v>
      </c>
      <c r="L21" s="30">
        <f>IFERROR(100*_xlfn.IFNA(VLOOKUP($B21,[1]KviZDarije9!$A$1:$K$1000, 11, 0), 0)/'TOP SCORES'!J$10,0)</f>
        <v>0</v>
      </c>
      <c r="M21" s="30">
        <f>IFERROR(100*_xlfn.IFNA(VLOOKUP($B21,[2]KviZDarije10!$A$1:$K$1000, 11, 0), 0)/'TOP SCORES'!K$10,0)</f>
        <v>0</v>
      </c>
    </row>
    <row r="22" spans="1:15">
      <c r="A22" s="33">
        <f t="shared" ca="1" si="0"/>
        <v>21</v>
      </c>
      <c r="B22" s="24" t="s">
        <v>99</v>
      </c>
      <c r="C22" s="31" cm="1">
        <f t="array" aca="1" ref="C22" ca="1">SUM(LARGE(D22:M22,ROW(INDIRECT("1:6"))))</f>
        <v>456.00656370228296</v>
      </c>
      <c r="D22" s="30">
        <f>IFERROR(100*_xlfn.IFNA(VLOOKUP($B22,KviZDarije1!$A$1:$K$1000, 11, 0), 0)/'TOP SCORES'!B$10,0)</f>
        <v>59.223300970873787</v>
      </c>
      <c r="E22" s="30">
        <f>IFERROR(100*_xlfn.IFNA(VLOOKUP($B22,KviZDarije2!$A$1:$K$1000, 11, 0), 0)/'TOP SCORES'!C$10,0)</f>
        <v>84.042553191489361</v>
      </c>
      <c r="F22" s="30">
        <f>IFERROR(100*_xlfn.IFNA(VLOOKUP($B22,KviZDarije3!$A$1:$K$1000, 11, 0), 0)/'TOP SCORES'!D$10,0)</f>
        <v>77.227722772277232</v>
      </c>
      <c r="G22" s="30">
        <f>IFERROR(100*_xlfn.IFNA(VLOOKUP($B22,KviZDarije4!$A$1:$K$1000, 11, 0), 0)/'TOP SCORES'!E$10,0)</f>
        <v>75.531914893617028</v>
      </c>
      <c r="H22" s="30">
        <f>IFERROR(100*_xlfn.IFNA(VLOOKUP($B22,KviZDarije5!$A$1:$K$1000, 11, 0), 0)/'TOP SCORES'!F$10,0)</f>
        <v>80.851063829787236</v>
      </c>
      <c r="I22" s="30">
        <f>IFERROR(100*_xlfn.IFNA(VLOOKUP($B22,KviZDarije6!$A$1:$K$1000, 11, 0), 0)/'TOP SCORES'!G$10,0)</f>
        <v>59.405940594059409</v>
      </c>
      <c r="J22" s="30">
        <f>IFERROR(100*_xlfn.IFNA(VLOOKUP($B22,KviZDarije7!$A$1:$K$1000, 11, 0), 0)/'TOP SCORES'!H$10,0)</f>
        <v>78.94736842105263</v>
      </c>
      <c r="K22" s="30">
        <f>IFERROR(100*_xlfn.IFNA(VLOOKUP($B22,KviZDarije8!$A$1:$K$1000, 11, 0), 0)/'TOP SCORES'!I$10,0)</f>
        <v>0</v>
      </c>
      <c r="L22" s="30">
        <f>IFERROR(100*_xlfn.IFNA(VLOOKUP($B22,[1]KviZDarije9!$A$1:$K$1000, 11, 0), 0)/'TOP SCORES'!J$10,0)</f>
        <v>0</v>
      </c>
      <c r="M22" s="30">
        <f>IFERROR(100*_xlfn.IFNA(VLOOKUP($B22,[2]KviZDarije10!$A$1:$K$1000, 11, 0), 0)/'TOP SCORES'!K$10,0)</f>
        <v>0</v>
      </c>
    </row>
    <row r="23" spans="1:15">
      <c r="A23" s="33">
        <f t="shared" ca="1" si="0"/>
        <v>22</v>
      </c>
      <c r="B23" s="24" t="s">
        <v>23</v>
      </c>
      <c r="C23" s="31" cm="1">
        <f t="array" aca="1" ref="C23" ca="1">SUM(LARGE(D23:M23,ROW(INDIRECT("1:6"))))</f>
        <v>421.22869845775176</v>
      </c>
      <c r="D23" s="30">
        <f>IFERROR(100*_xlfn.IFNA(VLOOKUP($B23,KviZDarije1!$A$1:$K$1000, 11, 0), 0)/'TOP SCORES'!B$10,0)</f>
        <v>54.368932038834949</v>
      </c>
      <c r="E23" s="30">
        <f>IFERROR(100*_xlfn.IFNA(VLOOKUP($B23,KviZDarije2!$A$1:$K$1000, 11, 0), 0)/'TOP SCORES'!C$10,0)</f>
        <v>71.276595744680847</v>
      </c>
      <c r="F23" s="30">
        <f>IFERROR(100*_xlfn.IFNA(VLOOKUP($B23,KviZDarije3!$A$1:$K$1000, 11, 0), 0)/'TOP SCORES'!D$10,0)</f>
        <v>67.32673267326733</v>
      </c>
      <c r="G23" s="30">
        <f>IFERROR(100*_xlfn.IFNA(VLOOKUP($B23,KviZDarije4!$A$1:$K$1000, 11, 0), 0)/'TOP SCORES'!E$10,0)</f>
        <v>65.957446808510639</v>
      </c>
      <c r="H23" s="30">
        <f>IFERROR(100*_xlfn.IFNA(VLOOKUP($B23,KviZDarije5!$A$1:$K$1000, 11, 0), 0)/'TOP SCORES'!F$10,0)</f>
        <v>75.531914893617028</v>
      </c>
      <c r="I23" s="30">
        <f>IFERROR(100*_xlfn.IFNA(VLOOKUP($B23,KviZDarije6!$A$1:$K$1000, 11, 0), 0)/'TOP SCORES'!G$10,0)</f>
        <v>65.346534653465341</v>
      </c>
      <c r="J23" s="30">
        <f>IFERROR(100*_xlfn.IFNA(VLOOKUP($B23,KviZDarije7!$A$1:$K$1000, 11, 0), 0)/'TOP SCORES'!H$10,0)</f>
        <v>75.78947368421052</v>
      </c>
      <c r="K23" s="30">
        <f>IFERROR(100*_xlfn.IFNA(VLOOKUP($B23,KviZDarije8!$A$1:$K$1000, 11, 0), 0)/'TOP SCORES'!I$10,0)</f>
        <v>0</v>
      </c>
      <c r="L23" s="30">
        <f>IFERROR(100*_xlfn.IFNA(VLOOKUP($B23,[1]KviZDarije9!$A$1:$K$1000, 11, 0), 0)/'TOP SCORES'!J$10,0)</f>
        <v>0</v>
      </c>
      <c r="M23" s="30">
        <f>IFERROR(100*_xlfn.IFNA(VLOOKUP($B23,[2]KviZDarije10!$A$1:$K$1000, 11, 0), 0)/'TOP SCORES'!K$10,0)</f>
        <v>0</v>
      </c>
    </row>
    <row r="24" spans="1:15">
      <c r="A24" s="33">
        <f t="shared" ca="1" si="0"/>
        <v>23</v>
      </c>
      <c r="B24" s="24" t="s">
        <v>84</v>
      </c>
      <c r="C24" s="31" cm="1">
        <f t="array" aca="1" ref="C24" ca="1">SUM(LARGE(D24:M24,ROW(INDIRECT("1:6"))))</f>
        <v>419.95799191787097</v>
      </c>
      <c r="D24" s="30">
        <f>IFERROR(100*_xlfn.IFNA(VLOOKUP($B24,KviZDarije1!$A$1:$K$1000, 11, 0), 0)/'TOP SCORES'!B$10,0)</f>
        <v>58.252427184466022</v>
      </c>
      <c r="E24" s="30">
        <f>IFERROR(100*_xlfn.IFNA(VLOOKUP($B24,KviZDarije2!$A$1:$K$1000, 11, 0), 0)/'TOP SCORES'!C$10,0)</f>
        <v>0</v>
      </c>
      <c r="F24" s="30">
        <f>IFERROR(100*_xlfn.IFNA(VLOOKUP($B24,KviZDarije3!$A$1:$K$1000, 11, 0), 0)/'TOP SCORES'!D$10,0)</f>
        <v>67.32673267326733</v>
      </c>
      <c r="G24" s="30">
        <f>IFERROR(100*_xlfn.IFNA(VLOOKUP($B24,KviZDarije4!$A$1:$K$1000, 11, 0), 0)/'TOP SCORES'!E$10,0)</f>
        <v>71.276595744680847</v>
      </c>
      <c r="H24" s="30">
        <f>IFERROR(100*_xlfn.IFNA(VLOOKUP($B24,KviZDarije5!$A$1:$K$1000, 11, 0), 0)/'TOP SCORES'!F$10,0)</f>
        <v>80.851063829787236</v>
      </c>
      <c r="I24" s="30">
        <f>IFERROR(100*_xlfn.IFNA(VLOOKUP($B24,KviZDarije6!$A$1:$K$1000, 11, 0), 0)/'TOP SCORES'!G$10,0)</f>
        <v>64.356435643564353</v>
      </c>
      <c r="J24" s="30">
        <f>IFERROR(100*_xlfn.IFNA(VLOOKUP($B24,KviZDarije7!$A$1:$K$1000, 11, 0), 0)/'TOP SCORES'!H$10,0)</f>
        <v>77.89473684210526</v>
      </c>
      <c r="K24" s="30">
        <f>IFERROR(100*_xlfn.IFNA(VLOOKUP($B24,KviZDarije8!$A$1:$K$1000, 11, 0), 0)/'TOP SCORES'!I$10,0)</f>
        <v>0</v>
      </c>
      <c r="L24" s="30">
        <f>IFERROR(100*_xlfn.IFNA(VLOOKUP($B24,[1]KviZDarije9!$A$1:$K$1000, 11, 0), 0)/'TOP SCORES'!J$10,0)</f>
        <v>0</v>
      </c>
      <c r="M24" s="30">
        <f>IFERROR(100*_xlfn.IFNA(VLOOKUP($B24,[2]KviZDarije10!$A$1:$K$1000, 11, 0), 0)/'TOP SCORES'!K$10,0)</f>
        <v>0</v>
      </c>
    </row>
    <row r="25" spans="1:15">
      <c r="A25" s="33">
        <f t="shared" ca="1" si="0"/>
        <v>24</v>
      </c>
      <c r="B25" s="28" t="s">
        <v>179</v>
      </c>
      <c r="C25" s="31" cm="1">
        <f t="array" aca="1" ref="C25" ca="1">SUM(LARGE(D25:M25,ROW(INDIRECT("1:6"))))</f>
        <v>418.60890760794621</v>
      </c>
      <c r="D25" s="30">
        <f>IFERROR(100*_xlfn.IFNA(VLOOKUP($B25,KviZDarije1!$A$1:$K$1000, 11, 0), 0)/'TOP SCORES'!B$10,0)</f>
        <v>60.194174757281552</v>
      </c>
      <c r="E25" s="30">
        <f>IFERROR(100*_xlfn.IFNA(VLOOKUP($B25,KviZDarije2!$A$1:$K$1000, 11, 0), 0)/'TOP SCORES'!C$10,0)</f>
        <v>79.787234042553195</v>
      </c>
      <c r="F25" s="30">
        <f>IFERROR(100*_xlfn.IFNA(VLOOKUP($B25,KviZDarije3!$A$1:$K$1000, 11, 0), 0)/'TOP SCORES'!D$10,0)</f>
        <v>77.227722772277232</v>
      </c>
      <c r="G25" s="30">
        <f>IFERROR(100*_xlfn.IFNA(VLOOKUP($B25,KviZDarije4!$A$1:$K$1000, 11, 0), 0)/'TOP SCORES'!E$10,0)</f>
        <v>58.51063829787234</v>
      </c>
      <c r="H25" s="30">
        <f>IFERROR(100*_xlfn.IFNA(VLOOKUP($B25,KviZDarije5!$A$1:$K$1000, 11, 0), 0)/'TOP SCORES'!F$10,0)</f>
        <v>74.468085106382972</v>
      </c>
      <c r="I25" s="30">
        <f>IFERROR(100*_xlfn.IFNA(VLOOKUP($B25,KviZDarije6!$A$1:$K$1000, 11, 0), 0)/'TOP SCORES'!G$10,0)</f>
        <v>0</v>
      </c>
      <c r="J25" s="30">
        <f>IFERROR(100*_xlfn.IFNA(VLOOKUP($B25,KviZDarije7!$A$1:$K$1000, 11, 0), 0)/'TOP SCORES'!H$10,0)</f>
        <v>68.421052631578945</v>
      </c>
      <c r="K25" s="30">
        <f>IFERROR(100*_xlfn.IFNA(VLOOKUP($B25,KviZDarije8!$A$1:$K$1000, 11, 0), 0)/'TOP SCORES'!I$10,0)</f>
        <v>0</v>
      </c>
      <c r="L25" s="30">
        <f>IFERROR(100*_xlfn.IFNA(VLOOKUP($B25,[1]KviZDarije9!$A$1:$K$1000, 11, 0), 0)/'TOP SCORES'!J$10,0)</f>
        <v>0</v>
      </c>
      <c r="M25" s="30">
        <f>IFERROR(100*_xlfn.IFNA(VLOOKUP($B25,[2]KviZDarije10!$A$1:$K$1000, 11, 0), 0)/'TOP SCORES'!K$10,0)</f>
        <v>0</v>
      </c>
    </row>
    <row r="26" spans="1:15">
      <c r="A26" s="33">
        <f t="shared" ca="1" si="0"/>
        <v>25</v>
      </c>
      <c r="B26" s="24" t="s">
        <v>58</v>
      </c>
      <c r="C26" s="31" cm="1">
        <f t="array" aca="1" ref="C26" ca="1">SUM(LARGE(D26:M26,ROW(INDIRECT("1:6"))))</f>
        <v>417.58255301280025</v>
      </c>
      <c r="D26" s="30">
        <f>IFERROR(100*_xlfn.IFNA(VLOOKUP($B26,KviZDarije1!$A$1:$K$1000, 11, 0), 0)/'TOP SCORES'!B$10,0)</f>
        <v>60.194174757281552</v>
      </c>
      <c r="E26" s="30">
        <f>IFERROR(100*_xlfn.IFNA(VLOOKUP($B26,KviZDarije2!$A$1:$K$1000, 11, 0), 0)/'TOP SCORES'!C$10,0)</f>
        <v>82.978723404255319</v>
      </c>
      <c r="F26" s="30">
        <f>IFERROR(100*_xlfn.IFNA(VLOOKUP($B26,KviZDarije3!$A$1:$K$1000, 11, 0), 0)/'TOP SCORES'!D$10,0)</f>
        <v>0</v>
      </c>
      <c r="G26" s="30">
        <f>IFERROR(100*_xlfn.IFNA(VLOOKUP($B26,KviZDarije4!$A$1:$K$1000, 11, 0), 0)/'TOP SCORES'!E$10,0)</f>
        <v>68.085106382978722</v>
      </c>
      <c r="H26" s="30">
        <f>IFERROR(100*_xlfn.IFNA(VLOOKUP($B26,KviZDarije5!$A$1:$K$1000, 11, 0), 0)/'TOP SCORES'!F$10,0)</f>
        <v>69.148936170212764</v>
      </c>
      <c r="I26" s="30">
        <f>IFERROR(100*_xlfn.IFNA(VLOOKUP($B26,KviZDarije6!$A$1:$K$1000, 11, 0), 0)/'TOP SCORES'!G$10,0)</f>
        <v>61.386138613861384</v>
      </c>
      <c r="J26" s="30">
        <f>IFERROR(100*_xlfn.IFNA(VLOOKUP($B26,KviZDarije7!$A$1:$K$1000, 11, 0), 0)/'TOP SCORES'!H$10,0)</f>
        <v>75.78947368421052</v>
      </c>
      <c r="K26" s="30">
        <f>IFERROR(100*_xlfn.IFNA(VLOOKUP($B26,KviZDarije8!$A$1:$K$1000, 11, 0), 0)/'TOP SCORES'!I$10,0)</f>
        <v>0</v>
      </c>
      <c r="L26" s="30">
        <f>IFERROR(100*_xlfn.IFNA(VLOOKUP($B26,[1]KviZDarije9!$A$1:$K$1000, 11, 0), 0)/'TOP SCORES'!J$10,0)</f>
        <v>0</v>
      </c>
      <c r="M26" s="30">
        <f>IFERROR(100*_xlfn.IFNA(VLOOKUP($B26,[2]KviZDarije10!$A$1:$K$1000, 11, 0), 0)/'TOP SCORES'!K$10,0)</f>
        <v>0</v>
      </c>
    </row>
    <row r="27" spans="1:15">
      <c r="A27" s="33">
        <f t="shared" ca="1" si="0"/>
        <v>26</v>
      </c>
      <c r="B27" s="28" t="s">
        <v>190</v>
      </c>
      <c r="C27" s="31" cm="1">
        <f t="array" aca="1" ref="C27" ca="1">SUM(LARGE(D27:M27,ROW(INDIRECT("1:6"))))</f>
        <v>411.65888705331895</v>
      </c>
      <c r="D27" s="30">
        <f>IFERROR(100*_xlfn.IFNA(VLOOKUP($B27,KviZDarije1!$A$1:$K$1000, 11, 0), 0)/'TOP SCORES'!B$10,0)</f>
        <v>56.310679611650485</v>
      </c>
      <c r="E27" s="30">
        <f>IFERROR(100*_xlfn.IFNA(VLOOKUP($B27,KviZDarije2!$A$1:$K$1000, 11, 0), 0)/'TOP SCORES'!C$10,0)</f>
        <v>73.40425531914893</v>
      </c>
      <c r="F27" s="30">
        <f>IFERROR(100*_xlfn.IFNA(VLOOKUP($B27,KviZDarije3!$A$1:$K$1000, 11, 0), 0)/'TOP SCORES'!D$10,0)</f>
        <v>69.306930693069305</v>
      </c>
      <c r="G27" s="30">
        <f>IFERROR(100*_xlfn.IFNA(VLOOKUP($B27,KviZDarije4!$A$1:$K$1000, 11, 0), 0)/'TOP SCORES'!E$10,0)</f>
        <v>73.40425531914893</v>
      </c>
      <c r="H27" s="30">
        <f>IFERROR(100*_xlfn.IFNA(VLOOKUP($B27,KviZDarije5!$A$1:$K$1000, 11, 0), 0)/'TOP SCORES'!F$10,0)</f>
        <v>62.765957446808514</v>
      </c>
      <c r="I27" s="30">
        <f>IFERROR(100*_xlfn.IFNA(VLOOKUP($B27,KviZDarije6!$A$1:$K$1000, 11, 0), 0)/'TOP SCORES'!G$10,0)</f>
        <v>64.356435643564353</v>
      </c>
      <c r="J27" s="30">
        <f>IFERROR(100*_xlfn.IFNA(VLOOKUP($B27,KviZDarije7!$A$1:$K$1000, 11, 0), 0)/'TOP SCORES'!H$10,0)</f>
        <v>68.421052631578945</v>
      </c>
      <c r="K27" s="30">
        <f>IFERROR(100*_xlfn.IFNA(VLOOKUP($B27,KviZDarije8!$A$1:$K$1000, 11, 0), 0)/'TOP SCORES'!I$10,0)</f>
        <v>0</v>
      </c>
      <c r="L27" s="30">
        <f>IFERROR(100*_xlfn.IFNA(VLOOKUP($B27,[1]KviZDarije9!$A$1:$K$1000, 11, 0), 0)/'TOP SCORES'!J$10,0)</f>
        <v>0</v>
      </c>
      <c r="M27" s="30">
        <f>IFERROR(100*_xlfn.IFNA(VLOOKUP($B27,[2]KviZDarije10!$A$1:$K$1000, 11, 0), 0)/'TOP SCORES'!K$10,0)</f>
        <v>0</v>
      </c>
    </row>
    <row r="28" spans="1:15">
      <c r="A28" s="33">
        <f t="shared" ca="1" si="0"/>
        <v>27</v>
      </c>
      <c r="B28" s="24" t="s">
        <v>82</v>
      </c>
      <c r="C28" s="31" cm="1">
        <f t="array" aca="1" ref="C28" ca="1">SUM(LARGE(D28:M28,ROW(INDIRECT("1:6"))))</f>
        <v>407.48384020932889</v>
      </c>
      <c r="D28" s="30">
        <f>IFERROR(100*_xlfn.IFNA(VLOOKUP($B28,KviZDarije1!$A$1:$K$1000, 11, 0), 0)/'TOP SCORES'!B$10,0)</f>
        <v>0</v>
      </c>
      <c r="E28" s="30">
        <f>IFERROR(100*_xlfn.IFNA(VLOOKUP($B28,KviZDarije2!$A$1:$K$1000, 11, 0), 0)/'TOP SCORES'!C$10,0)</f>
        <v>72.340425531914889</v>
      </c>
      <c r="F28" s="30">
        <f>IFERROR(100*_xlfn.IFNA(VLOOKUP($B28,KviZDarije3!$A$1:$K$1000, 11, 0), 0)/'TOP SCORES'!D$10,0)</f>
        <v>71.287128712871294</v>
      </c>
      <c r="G28" s="30">
        <f>IFERROR(100*_xlfn.IFNA(VLOOKUP($B28,KviZDarije4!$A$1:$K$1000, 11, 0), 0)/'TOP SCORES'!E$10,0)</f>
        <v>61.702127659574465</v>
      </c>
      <c r="H28" s="30">
        <f>IFERROR(100*_xlfn.IFNA(VLOOKUP($B28,KviZDarije5!$A$1:$K$1000, 11, 0), 0)/'TOP SCORES'!F$10,0)</f>
        <v>67.021276595744681</v>
      </c>
      <c r="I28" s="30">
        <f>IFERROR(100*_xlfn.IFNA(VLOOKUP($B28,KviZDarije6!$A$1:$K$1000, 11, 0), 0)/'TOP SCORES'!G$10,0)</f>
        <v>60.396039603960396</v>
      </c>
      <c r="J28" s="30">
        <f>IFERROR(100*_xlfn.IFNA(VLOOKUP($B28,KviZDarije7!$A$1:$K$1000, 11, 0), 0)/'TOP SCORES'!H$10,0)</f>
        <v>74.736842105263165</v>
      </c>
      <c r="K28" s="30">
        <f>IFERROR(100*_xlfn.IFNA(VLOOKUP($B28,KviZDarije8!$A$1:$K$1000, 11, 0), 0)/'TOP SCORES'!I$10,0)</f>
        <v>0</v>
      </c>
      <c r="L28" s="30">
        <f>IFERROR(100*_xlfn.IFNA(VLOOKUP($B28,[1]KviZDarije9!$A$1:$K$1000, 11, 0), 0)/'TOP SCORES'!J$10,0)</f>
        <v>0</v>
      </c>
      <c r="M28" s="30">
        <f>IFERROR(100*_xlfn.IFNA(VLOOKUP($B28,[2]KviZDarije10!$A$1:$K$1000, 11, 0), 0)/'TOP SCORES'!K$10,0)</f>
        <v>0</v>
      </c>
    </row>
    <row r="29" spans="1:15">
      <c r="A29" s="33">
        <f t="shared" ca="1" si="0"/>
        <v>28</v>
      </c>
      <c r="B29" s="24" t="s">
        <v>63</v>
      </c>
      <c r="C29" s="31" cm="1">
        <f t="array" aca="1" ref="C29" ca="1">SUM(LARGE(D29:M29,ROW(INDIRECT("1:6"))))</f>
        <v>406.97698323089026</v>
      </c>
      <c r="D29" s="30">
        <f>IFERROR(100*_xlfn.IFNA(VLOOKUP($B29,KviZDarije1!$A$1:$K$1000, 11, 0), 0)/'TOP SCORES'!B$10,0)</f>
        <v>52.427184466019419</v>
      </c>
      <c r="E29" s="30">
        <f>IFERROR(100*_xlfn.IFNA(VLOOKUP($B29,KviZDarije2!$A$1:$K$1000, 11, 0), 0)/'TOP SCORES'!C$10,0)</f>
        <v>72.340425531914889</v>
      </c>
      <c r="F29" s="30">
        <f>IFERROR(100*_xlfn.IFNA(VLOOKUP($B29,KviZDarije3!$A$1:$K$1000, 11, 0), 0)/'TOP SCORES'!D$10,0)</f>
        <v>65.346534653465341</v>
      </c>
      <c r="G29" s="30">
        <f>IFERROR(100*_xlfn.IFNA(VLOOKUP($B29,KviZDarije4!$A$1:$K$1000, 11, 0), 0)/'TOP SCORES'!E$10,0)</f>
        <v>71.276595744680847</v>
      </c>
      <c r="H29" s="30">
        <f>IFERROR(100*_xlfn.IFNA(VLOOKUP($B29,KviZDarije5!$A$1:$K$1000, 11, 0), 0)/'TOP SCORES'!F$10,0)</f>
        <v>0</v>
      </c>
      <c r="I29" s="30">
        <f>IFERROR(100*_xlfn.IFNA(VLOOKUP($B29,KviZDarije6!$A$1:$K$1000, 11, 0), 0)/'TOP SCORES'!G$10,0)</f>
        <v>78.21782178217822</v>
      </c>
      <c r="J29" s="30">
        <f>IFERROR(100*_xlfn.IFNA(VLOOKUP($B29,KviZDarije7!$A$1:$K$1000, 11, 0), 0)/'TOP SCORES'!H$10,0)</f>
        <v>67.368421052631575</v>
      </c>
      <c r="K29" s="30">
        <f>IFERROR(100*_xlfn.IFNA(VLOOKUP($B29,KviZDarije8!$A$1:$K$1000, 11, 0), 0)/'TOP SCORES'!I$10,0)</f>
        <v>0</v>
      </c>
      <c r="L29" s="30">
        <f>IFERROR(100*_xlfn.IFNA(VLOOKUP($B29,[1]KviZDarije9!$A$1:$K$1000, 11, 0), 0)/'TOP SCORES'!J$10,0)</f>
        <v>0</v>
      </c>
      <c r="M29" s="30">
        <f>IFERROR(100*_xlfn.IFNA(VLOOKUP($B29,[2]KviZDarije10!$A$1:$K$1000, 11, 0), 0)/'TOP SCORES'!K$10,0)</f>
        <v>0</v>
      </c>
    </row>
    <row r="30" spans="1:15">
      <c r="A30" s="33">
        <f t="shared" ca="1" si="0"/>
        <v>29</v>
      </c>
      <c r="B30" s="24" t="s">
        <v>85</v>
      </c>
      <c r="C30" s="31" cm="1">
        <f t="array" aca="1" ref="C30" ca="1">SUM(LARGE(D30:M30,ROW(INDIRECT("1:6"))))</f>
        <v>400.37020611355649</v>
      </c>
      <c r="D30" s="30">
        <f>IFERROR(100*_xlfn.IFNA(VLOOKUP($B30,KviZDarije1!$A$1:$K$1000, 11, 0), 0)/'TOP SCORES'!B$10,0)</f>
        <v>49.514563106796118</v>
      </c>
      <c r="E30" s="30">
        <f>IFERROR(100*_xlfn.IFNA(VLOOKUP($B30,KviZDarije2!$A$1:$K$1000, 11, 0), 0)/'TOP SCORES'!C$10,0)</f>
        <v>71.276595744680847</v>
      </c>
      <c r="F30" s="30">
        <f>IFERROR(100*_xlfn.IFNA(VLOOKUP($B30,KviZDarije3!$A$1:$K$1000, 11, 0), 0)/'TOP SCORES'!D$10,0)</f>
        <v>61.386138613861384</v>
      </c>
      <c r="G30" s="30">
        <f>IFERROR(100*_xlfn.IFNA(VLOOKUP($B30,KviZDarije4!$A$1:$K$1000, 11, 0), 0)/'TOP SCORES'!E$10,0)</f>
        <v>59.574468085106382</v>
      </c>
      <c r="H30" s="30">
        <f>IFERROR(100*_xlfn.IFNA(VLOOKUP($B30,KviZDarije5!$A$1:$K$1000, 11, 0), 0)/'TOP SCORES'!F$10,0)</f>
        <v>76.59574468085107</v>
      </c>
      <c r="I30" s="30">
        <f>IFERROR(100*_xlfn.IFNA(VLOOKUP($B30,KviZDarije6!$A$1:$K$1000, 11, 0), 0)/'TOP SCORES'!G$10,0)</f>
        <v>67.32673267326733</v>
      </c>
      <c r="J30" s="30">
        <f>IFERROR(100*_xlfn.IFNA(VLOOKUP($B30,KviZDarije7!$A$1:$K$1000, 11, 0), 0)/'TOP SCORES'!H$10,0)</f>
        <v>64.21052631578948</v>
      </c>
      <c r="K30" s="30">
        <f>IFERROR(100*_xlfn.IFNA(VLOOKUP($B30,KviZDarije8!$A$1:$K$1000, 11, 0), 0)/'TOP SCORES'!I$10,0)</f>
        <v>0</v>
      </c>
      <c r="L30" s="30">
        <f>IFERROR(100*_xlfn.IFNA(VLOOKUP($B30,[1]KviZDarije9!$A$1:$K$1000, 11, 0), 0)/'TOP SCORES'!J$10,0)</f>
        <v>0</v>
      </c>
      <c r="M30" s="30">
        <f>IFERROR(100*_xlfn.IFNA(VLOOKUP($B30,[2]KviZDarije10!$A$1:$K$1000, 11, 0), 0)/'TOP SCORES'!K$10,0)</f>
        <v>0</v>
      </c>
    </row>
    <row r="31" spans="1:15">
      <c r="A31" s="33">
        <f t="shared" ca="1" si="0"/>
        <v>30</v>
      </c>
      <c r="B31" s="28" t="s">
        <v>129</v>
      </c>
      <c r="C31" s="31" cm="1">
        <f t="array" aca="1" ref="C31" ca="1">SUM(LARGE(D31:M31,ROW(INDIRECT("1:6"))))</f>
        <v>397.20458576478762</v>
      </c>
      <c r="D31" s="30">
        <f>IFERROR(100*_xlfn.IFNA(VLOOKUP($B31,KviZDarije1!$A$1:$K$1000, 11, 0), 0)/'TOP SCORES'!B$10,0)</f>
        <v>60.194174757281552</v>
      </c>
      <c r="E31" s="30">
        <f>IFERROR(100*_xlfn.IFNA(VLOOKUP($B31,KviZDarije2!$A$1:$K$1000, 11, 0), 0)/'TOP SCORES'!C$10,0)</f>
        <v>69.148936170212764</v>
      </c>
      <c r="F31" s="30">
        <f>IFERROR(100*_xlfn.IFNA(VLOOKUP($B31,KviZDarije3!$A$1:$K$1000, 11, 0), 0)/'TOP SCORES'!D$10,0)</f>
        <v>64.356435643564353</v>
      </c>
      <c r="G31" s="30">
        <f>IFERROR(100*_xlfn.IFNA(VLOOKUP($B31,KviZDarije4!$A$1:$K$1000, 11, 0), 0)/'TOP SCORES'!E$10,0)</f>
        <v>64.893617021276597</v>
      </c>
      <c r="H31" s="30">
        <f>IFERROR(100*_xlfn.IFNA(VLOOKUP($B31,KviZDarije5!$A$1:$K$1000, 11, 0), 0)/'TOP SCORES'!F$10,0)</f>
        <v>68.085106382978722</v>
      </c>
      <c r="I31" s="30">
        <f>IFERROR(100*_xlfn.IFNA(VLOOKUP($B31,KviZDarije6!$A$1:$K$1000, 11, 0), 0)/'TOP SCORES'!G$10,0)</f>
        <v>58.415841584158414</v>
      </c>
      <c r="J31" s="30">
        <f>IFERROR(100*_xlfn.IFNA(VLOOKUP($B31,KviZDarije7!$A$1:$K$1000, 11, 0), 0)/'TOP SCORES'!H$10,0)</f>
        <v>70.526315789473685</v>
      </c>
      <c r="K31" s="30">
        <f>IFERROR(100*_xlfn.IFNA(VLOOKUP($B31,KviZDarije8!$A$1:$K$1000, 11, 0), 0)/'TOP SCORES'!I$10,0)</f>
        <v>0</v>
      </c>
      <c r="L31" s="30">
        <f>IFERROR(100*_xlfn.IFNA(VLOOKUP($B31,[1]KviZDarije9!$A$1:$K$1000, 11, 0), 0)/'TOP SCORES'!J$10,0)</f>
        <v>0</v>
      </c>
      <c r="M31" s="30">
        <f>IFERROR(100*_xlfn.IFNA(VLOOKUP($B31,[2]KviZDarije10!$A$1:$K$1000, 11, 0), 0)/'TOP SCORES'!K$10,0)</f>
        <v>0</v>
      </c>
    </row>
    <row r="32" spans="1:15">
      <c r="A32" s="33">
        <f t="shared" ca="1" si="0"/>
        <v>31</v>
      </c>
      <c r="B32" s="24" t="s">
        <v>107</v>
      </c>
      <c r="C32" s="31" cm="1">
        <f t="array" aca="1" ref="C32" ca="1">SUM(LARGE(D32:M32,ROW(INDIRECT("1:6"))))</f>
        <v>388.98084248460071</v>
      </c>
      <c r="D32" s="30">
        <f>IFERROR(100*_xlfn.IFNA(VLOOKUP($B32,KviZDarije1!$A$1:$K$1000, 11, 0), 0)/'TOP SCORES'!B$10,0)</f>
        <v>56.310679611650485</v>
      </c>
      <c r="E32" s="30">
        <f>IFERROR(100*_xlfn.IFNA(VLOOKUP($B32,KviZDarije2!$A$1:$K$1000, 11, 0), 0)/'TOP SCORES'!C$10,0)</f>
        <v>70.212765957446805</v>
      </c>
      <c r="F32" s="30">
        <f>IFERROR(100*_xlfn.IFNA(VLOOKUP($B32,KviZDarije3!$A$1:$K$1000, 11, 0), 0)/'TOP SCORES'!D$10,0)</f>
        <v>65.346534653465341</v>
      </c>
      <c r="G32" s="30">
        <f>IFERROR(100*_xlfn.IFNA(VLOOKUP($B32,KviZDarije4!$A$1:$K$1000, 11, 0), 0)/'TOP SCORES'!E$10,0)</f>
        <v>57.446808510638299</v>
      </c>
      <c r="H32" s="30">
        <f>IFERROR(100*_xlfn.IFNA(VLOOKUP($B32,KviZDarije5!$A$1:$K$1000, 11, 0), 0)/'TOP SCORES'!F$10,0)</f>
        <v>68.085106382978722</v>
      </c>
      <c r="I32" s="30">
        <f>IFERROR(100*_xlfn.IFNA(VLOOKUP($B32,KviZDarije6!$A$1:$K$1000, 11, 0), 0)/'TOP SCORES'!G$10,0)</f>
        <v>0</v>
      </c>
      <c r="J32" s="30">
        <f>IFERROR(100*_xlfn.IFNA(VLOOKUP($B32,KviZDarije7!$A$1:$K$1000, 11, 0), 0)/'TOP SCORES'!H$10,0)</f>
        <v>71.578947368421055</v>
      </c>
      <c r="K32" s="30">
        <f>IFERROR(100*_xlfn.IFNA(VLOOKUP($B32,KviZDarije8!$A$1:$K$1000, 11, 0), 0)/'TOP SCORES'!I$10,0)</f>
        <v>0</v>
      </c>
      <c r="L32" s="30">
        <f>IFERROR(100*_xlfn.IFNA(VLOOKUP($B32,[1]KviZDarije9!$A$1:$K$1000, 11, 0), 0)/'TOP SCORES'!J$10,0)</f>
        <v>0</v>
      </c>
      <c r="M32" s="30">
        <f>IFERROR(100*_xlfn.IFNA(VLOOKUP($B32,[2]KviZDarije10!$A$1:$K$1000, 11, 0), 0)/'TOP SCORES'!K$10,0)</f>
        <v>0</v>
      </c>
    </row>
    <row r="33" spans="1:13">
      <c r="A33" s="33">
        <f t="shared" ca="1" si="0"/>
        <v>32</v>
      </c>
      <c r="B33" s="24" t="s">
        <v>35</v>
      </c>
      <c r="C33" s="31" cm="1">
        <f t="array" aca="1" ref="C33" ca="1">SUM(LARGE(D33:M33,ROW(INDIRECT("1:6"))))</f>
        <v>388.94704871828787</v>
      </c>
      <c r="D33" s="30">
        <f>IFERROR(100*_xlfn.IFNA(VLOOKUP($B33,KviZDarije1!$A$1:$K$1000, 11, 0), 0)/'TOP SCORES'!B$10,0)</f>
        <v>58.252427184466022</v>
      </c>
      <c r="E33" s="30">
        <f>IFERROR(100*_xlfn.IFNA(VLOOKUP($B33,KviZDarije2!$A$1:$K$1000, 11, 0), 0)/'TOP SCORES'!C$10,0)</f>
        <v>64.893617021276597</v>
      </c>
      <c r="F33" s="30">
        <f>IFERROR(100*_xlfn.IFNA(VLOOKUP($B33,KviZDarije3!$A$1:$K$1000, 11, 0), 0)/'TOP SCORES'!D$10,0)</f>
        <v>64.356435643564353</v>
      </c>
      <c r="G33" s="30">
        <f>IFERROR(100*_xlfn.IFNA(VLOOKUP($B33,KviZDarije4!$A$1:$K$1000, 11, 0), 0)/'TOP SCORES'!E$10,0)</f>
        <v>62.765957446808514</v>
      </c>
      <c r="H33" s="30">
        <f>IFERROR(100*_xlfn.IFNA(VLOOKUP($B33,KviZDarije5!$A$1:$K$1000, 11, 0), 0)/'TOP SCORES'!F$10,0)</f>
        <v>74.468085106382972</v>
      </c>
      <c r="I33" s="30">
        <f>IFERROR(100*_xlfn.IFNA(VLOOKUP($B33,KviZDarije6!$A$1:$K$1000, 11, 0), 0)/'TOP SCORES'!G$10,0)</f>
        <v>54.455445544554458</v>
      </c>
      <c r="J33" s="30">
        <f>IFERROR(100*_xlfn.IFNA(VLOOKUP($B33,KviZDarije7!$A$1:$K$1000, 11, 0), 0)/'TOP SCORES'!H$10,0)</f>
        <v>64.21052631578948</v>
      </c>
      <c r="K33" s="30">
        <f>IFERROR(100*_xlfn.IFNA(VLOOKUP($B33,KviZDarije8!$A$1:$K$1000, 11, 0), 0)/'TOP SCORES'!I$10,0)</f>
        <v>0</v>
      </c>
      <c r="L33" s="30">
        <f>IFERROR(100*_xlfn.IFNA(VLOOKUP($B33,[1]KviZDarije9!$A$1:$K$1000, 11, 0), 0)/'TOP SCORES'!J$10,0)</f>
        <v>0</v>
      </c>
      <c r="M33" s="30">
        <f>IFERROR(100*_xlfn.IFNA(VLOOKUP($B33,[2]KviZDarije10!$A$1:$K$1000, 11, 0), 0)/'TOP SCORES'!K$10,0)</f>
        <v>0</v>
      </c>
    </row>
    <row r="34" spans="1:13">
      <c r="A34" s="33">
        <f t="shared" ca="1" si="0"/>
        <v>33</v>
      </c>
      <c r="B34" s="24" t="s">
        <v>115</v>
      </c>
      <c r="C34" s="31" cm="1">
        <f t="array" aca="1" ref="C34" ca="1">SUM(LARGE(D34:M34,ROW(INDIRECT("1:6"))))</f>
        <v>388.35929617597816</v>
      </c>
      <c r="D34" s="30">
        <f>IFERROR(100*_xlfn.IFNA(VLOOKUP($B34,KviZDarije1!$A$1:$K$1000, 11, 0), 0)/'TOP SCORES'!B$10,0)</f>
        <v>50.485436893203882</v>
      </c>
      <c r="E34" s="30">
        <f>IFERROR(100*_xlfn.IFNA(VLOOKUP($B34,KviZDarije2!$A$1:$K$1000, 11, 0), 0)/'TOP SCORES'!C$10,0)</f>
        <v>68.085106382978722</v>
      </c>
      <c r="F34" s="30">
        <f>IFERROR(100*_xlfn.IFNA(VLOOKUP($B34,KviZDarije3!$A$1:$K$1000, 11, 0), 0)/'TOP SCORES'!D$10,0)</f>
        <v>61.386138613861384</v>
      </c>
      <c r="G34" s="30">
        <f>IFERROR(100*_xlfn.IFNA(VLOOKUP($B34,KviZDarije4!$A$1:$K$1000, 11, 0), 0)/'TOP SCORES'!E$10,0)</f>
        <v>59.574468085106382</v>
      </c>
      <c r="H34" s="30">
        <f>IFERROR(100*_xlfn.IFNA(VLOOKUP($B34,KviZDarije5!$A$1:$K$1000, 11, 0), 0)/'TOP SCORES'!F$10,0)</f>
        <v>73.40425531914893</v>
      </c>
      <c r="I34" s="30">
        <f>IFERROR(100*_xlfn.IFNA(VLOOKUP($B34,KviZDarije6!$A$1:$K$1000, 11, 0), 0)/'TOP SCORES'!G$10,0)</f>
        <v>56.435643564356432</v>
      </c>
      <c r="J34" s="30">
        <f>IFERROR(100*_xlfn.IFNA(VLOOKUP($B34,KviZDarije7!$A$1:$K$1000, 11, 0), 0)/'TOP SCORES'!H$10,0)</f>
        <v>69.473684210526315</v>
      </c>
      <c r="K34" s="30">
        <f>IFERROR(100*_xlfn.IFNA(VLOOKUP($B34,KviZDarije8!$A$1:$K$1000, 11, 0), 0)/'TOP SCORES'!I$10,0)</f>
        <v>0</v>
      </c>
      <c r="L34" s="30">
        <f>IFERROR(100*_xlfn.IFNA(VLOOKUP($B34,[1]KviZDarije9!$A$1:$K$1000, 11, 0), 0)/'TOP SCORES'!J$10,0)</f>
        <v>0</v>
      </c>
      <c r="M34" s="30">
        <f>IFERROR(100*_xlfn.IFNA(VLOOKUP($B34,[2]KviZDarije10!$A$1:$K$1000, 11, 0), 0)/'TOP SCORES'!K$10,0)</f>
        <v>0</v>
      </c>
    </row>
    <row r="35" spans="1:13">
      <c r="A35" s="33">
        <f t="shared" ca="1" si="0"/>
        <v>34</v>
      </c>
      <c r="B35" s="24" t="s">
        <v>39</v>
      </c>
      <c r="C35" s="31" cm="1">
        <f t="array" aca="1" ref="C35" ca="1">SUM(LARGE(D35:M35,ROW(INDIRECT("1:6"))))</f>
        <v>387.45504866102129</v>
      </c>
      <c r="D35" s="30">
        <f>IFERROR(100*_xlfn.IFNA(VLOOKUP($B35,KviZDarije1!$A$1:$K$1000, 11, 0), 0)/'TOP SCORES'!B$10,0)</f>
        <v>60.194174757281552</v>
      </c>
      <c r="E35" s="30">
        <f>IFERROR(100*_xlfn.IFNA(VLOOKUP($B35,KviZDarije2!$A$1:$K$1000, 11, 0), 0)/'TOP SCORES'!C$10,0)</f>
        <v>0</v>
      </c>
      <c r="F35" s="30">
        <f>IFERROR(100*_xlfn.IFNA(VLOOKUP($B35,KviZDarije3!$A$1:$K$1000, 11, 0), 0)/'TOP SCORES'!D$10,0)</f>
        <v>60.396039603960396</v>
      </c>
      <c r="G35" s="30">
        <f>IFERROR(100*_xlfn.IFNA(VLOOKUP($B35,KviZDarije4!$A$1:$K$1000, 11, 0), 0)/'TOP SCORES'!E$10,0)</f>
        <v>60.638297872340424</v>
      </c>
      <c r="H35" s="30">
        <f>IFERROR(100*_xlfn.IFNA(VLOOKUP($B35,KviZDarije5!$A$1:$K$1000, 11, 0), 0)/'TOP SCORES'!F$10,0)</f>
        <v>77.659574468085111</v>
      </c>
      <c r="I35" s="30">
        <f>IFERROR(100*_xlfn.IFNA(VLOOKUP($B35,KviZDarije6!$A$1:$K$1000, 11, 0), 0)/'TOP SCORES'!G$10,0)</f>
        <v>64.356435643564353</v>
      </c>
      <c r="J35" s="30">
        <f>IFERROR(100*_xlfn.IFNA(VLOOKUP($B35,KviZDarije7!$A$1:$K$1000, 11, 0), 0)/'TOP SCORES'!H$10,0)</f>
        <v>64.21052631578948</v>
      </c>
      <c r="K35" s="30">
        <f>IFERROR(100*_xlfn.IFNA(VLOOKUP($B35,KviZDarije8!$A$1:$K$1000, 11, 0), 0)/'TOP SCORES'!I$10,0)</f>
        <v>0</v>
      </c>
      <c r="L35" s="30">
        <f>IFERROR(100*_xlfn.IFNA(VLOOKUP($B35,[1]KviZDarije9!$A$1:$K$1000, 11, 0), 0)/'TOP SCORES'!J$10,0)</f>
        <v>0</v>
      </c>
      <c r="M35" s="30">
        <f>IFERROR(100*_xlfn.IFNA(VLOOKUP($B35,[2]KviZDarije10!$A$1:$K$1000, 11, 0), 0)/'TOP SCORES'!K$10,0)</f>
        <v>0</v>
      </c>
    </row>
    <row r="36" spans="1:13">
      <c r="A36" s="33">
        <f t="shared" ca="1" si="0"/>
        <v>35</v>
      </c>
      <c r="B36" s="28" t="s">
        <v>128</v>
      </c>
      <c r="C36" s="31" cm="1">
        <f t="array" aca="1" ref="C36" ca="1">SUM(LARGE(D36:M36,ROW(INDIRECT("1:6"))))</f>
        <v>384.83116410881132</v>
      </c>
      <c r="D36" s="30">
        <f>IFERROR(100*_xlfn.IFNA(VLOOKUP($B36,KviZDarije1!$A$1:$K$1000, 11, 0), 0)/'TOP SCORES'!B$10,0)</f>
        <v>59.223300970873787</v>
      </c>
      <c r="E36" s="30">
        <f>IFERROR(100*_xlfn.IFNA(VLOOKUP($B36,KviZDarije2!$A$1:$K$1000, 11, 0), 0)/'TOP SCORES'!C$10,0)</f>
        <v>72.340425531914889</v>
      </c>
      <c r="F36" s="30">
        <f>IFERROR(100*_xlfn.IFNA(VLOOKUP($B36,KviZDarije3!$A$1:$K$1000, 11, 0), 0)/'TOP SCORES'!D$10,0)</f>
        <v>61.386138613861384</v>
      </c>
      <c r="G36" s="30">
        <f>IFERROR(100*_xlfn.IFNA(VLOOKUP($B36,KviZDarije4!$A$1:$K$1000, 11, 0), 0)/'TOP SCORES'!E$10,0)</f>
        <v>59.574468085106382</v>
      </c>
      <c r="H36" s="30">
        <f>IFERROR(100*_xlfn.IFNA(VLOOKUP($B36,KviZDarije5!$A$1:$K$1000, 11, 0), 0)/'TOP SCORES'!F$10,0)</f>
        <v>69.148936170212764</v>
      </c>
      <c r="I36" s="30">
        <f>IFERROR(100*_xlfn.IFNA(VLOOKUP($B36,KviZDarije6!$A$1:$K$1000, 11, 0), 0)/'TOP SCORES'!G$10,0)</f>
        <v>52.475247524752476</v>
      </c>
      <c r="J36" s="30">
        <f>IFERROR(100*_xlfn.IFNA(VLOOKUP($B36,KviZDarije7!$A$1:$K$1000, 11, 0), 0)/'TOP SCORES'!H$10,0)</f>
        <v>63.157894736842103</v>
      </c>
      <c r="K36" s="30">
        <f>IFERROR(100*_xlfn.IFNA(VLOOKUP($B36,KviZDarije8!$A$1:$K$1000, 11, 0), 0)/'TOP SCORES'!I$10,0)</f>
        <v>0</v>
      </c>
      <c r="L36" s="30">
        <f>IFERROR(100*_xlfn.IFNA(VLOOKUP($B36,[1]KviZDarije9!$A$1:$K$1000, 11, 0), 0)/'TOP SCORES'!J$10,0)</f>
        <v>0</v>
      </c>
      <c r="M36" s="30">
        <f>IFERROR(100*_xlfn.IFNA(VLOOKUP($B36,[2]KviZDarije10!$A$1:$K$1000, 11, 0), 0)/'TOP SCORES'!K$10,0)</f>
        <v>0</v>
      </c>
    </row>
    <row r="37" spans="1:13">
      <c r="A37" s="33">
        <f t="shared" ca="1" si="0"/>
        <v>36</v>
      </c>
      <c r="B37" s="24" t="s">
        <v>83</v>
      </c>
      <c r="C37" s="31" cm="1">
        <f t="array" aca="1" ref="C37" ca="1">SUM(LARGE(D37:M37,ROW(INDIRECT("1:6"))))</f>
        <v>382.37657024381053</v>
      </c>
      <c r="D37" s="30">
        <f>IFERROR(100*_xlfn.IFNA(VLOOKUP($B37,KviZDarije1!$A$1:$K$1000, 11, 0), 0)/'TOP SCORES'!B$10,0)</f>
        <v>53.398058252427184</v>
      </c>
      <c r="E37" s="30">
        <f>IFERROR(100*_xlfn.IFNA(VLOOKUP($B37,KviZDarije2!$A$1:$K$1000, 11, 0), 0)/'TOP SCORES'!C$10,0)</f>
        <v>75.531914893617028</v>
      </c>
      <c r="F37" s="30">
        <f>IFERROR(100*_xlfn.IFNA(VLOOKUP($B37,KviZDarije3!$A$1:$K$1000, 11, 0), 0)/'TOP SCORES'!D$10,0)</f>
        <v>62.376237623762378</v>
      </c>
      <c r="G37" s="30">
        <f>IFERROR(100*_xlfn.IFNA(VLOOKUP($B37,KviZDarije4!$A$1:$K$1000, 11, 0), 0)/'TOP SCORES'!E$10,0)</f>
        <v>55.319148936170215</v>
      </c>
      <c r="H37" s="30">
        <f>IFERROR(100*_xlfn.IFNA(VLOOKUP($B37,KviZDarije5!$A$1:$K$1000, 11, 0), 0)/'TOP SCORES'!F$10,0)</f>
        <v>55.319148936170215</v>
      </c>
      <c r="I37" s="30">
        <f>IFERROR(100*_xlfn.IFNA(VLOOKUP($B37,KviZDarije6!$A$1:$K$1000, 11, 0), 0)/'TOP SCORES'!G$10,0)</f>
        <v>64.356435643564353</v>
      </c>
      <c r="J37" s="30">
        <f>IFERROR(100*_xlfn.IFNA(VLOOKUP($B37,KviZDarije7!$A$1:$K$1000, 11, 0), 0)/'TOP SCORES'!H$10,0)</f>
        <v>69.473684210526315</v>
      </c>
      <c r="K37" s="30">
        <f>IFERROR(100*_xlfn.IFNA(VLOOKUP($B37,KviZDarije8!$A$1:$K$1000, 11, 0), 0)/'TOP SCORES'!I$10,0)</f>
        <v>0</v>
      </c>
      <c r="L37" s="30">
        <f>IFERROR(100*_xlfn.IFNA(VLOOKUP($B37,[1]KviZDarije9!$A$1:$K$1000, 11, 0), 0)/'TOP SCORES'!J$10,0)</f>
        <v>0</v>
      </c>
      <c r="M37" s="30">
        <f>IFERROR(100*_xlfn.IFNA(VLOOKUP($B37,[2]KviZDarije10!$A$1:$K$1000, 11, 0), 0)/'TOP SCORES'!K$10,0)</f>
        <v>0</v>
      </c>
    </row>
    <row r="38" spans="1:13">
      <c r="A38" s="33">
        <f t="shared" ca="1" si="0"/>
        <v>37</v>
      </c>
      <c r="B38" s="24" t="s">
        <v>20</v>
      </c>
      <c r="C38" s="31" cm="1">
        <f t="array" aca="1" ref="C38" ca="1">SUM(LARGE(D38:M38,ROW(INDIRECT("1:6"))))</f>
        <v>380.72488995820072</v>
      </c>
      <c r="D38" s="30">
        <f>IFERROR(100*_xlfn.IFNA(VLOOKUP($B38,KviZDarije1!$A$1:$K$1000, 11, 0), 0)/'TOP SCORES'!B$10,0)</f>
        <v>0</v>
      </c>
      <c r="E38" s="30">
        <f>IFERROR(100*_xlfn.IFNA(VLOOKUP($B38,KviZDarije2!$A$1:$K$1000, 11, 0), 0)/'TOP SCORES'!C$10,0)</f>
        <v>70.212765957446805</v>
      </c>
      <c r="F38" s="30">
        <f>IFERROR(100*_xlfn.IFNA(VLOOKUP($B38,KviZDarije3!$A$1:$K$1000, 11, 0), 0)/'TOP SCORES'!D$10,0)</f>
        <v>64.356435643564353</v>
      </c>
      <c r="G38" s="30">
        <f>IFERROR(100*_xlfn.IFNA(VLOOKUP($B38,KviZDarije4!$A$1:$K$1000, 11, 0), 0)/'TOP SCORES'!E$10,0)</f>
        <v>59.574468085106382</v>
      </c>
      <c r="H38" s="30">
        <f>IFERROR(100*_xlfn.IFNA(VLOOKUP($B38,KviZDarije5!$A$1:$K$1000, 11, 0), 0)/'TOP SCORES'!F$10,0)</f>
        <v>63.829787234042556</v>
      </c>
      <c r="I38" s="30">
        <f>IFERROR(100*_xlfn.IFNA(VLOOKUP($B38,KviZDarije6!$A$1:$K$1000, 11, 0), 0)/'TOP SCORES'!G$10,0)</f>
        <v>56.435643564356432</v>
      </c>
      <c r="J38" s="30">
        <f>IFERROR(100*_xlfn.IFNA(VLOOKUP($B38,KviZDarije7!$A$1:$K$1000, 11, 0), 0)/'TOP SCORES'!H$10,0)</f>
        <v>66.315789473684205</v>
      </c>
      <c r="K38" s="30">
        <f>IFERROR(100*_xlfn.IFNA(VLOOKUP($B38,KviZDarije8!$A$1:$K$1000, 11, 0), 0)/'TOP SCORES'!I$10,0)</f>
        <v>0</v>
      </c>
      <c r="L38" s="30">
        <f>IFERROR(100*_xlfn.IFNA(VLOOKUP($B38,[1]KviZDarije9!$A$1:$K$1000, 11, 0), 0)/'TOP SCORES'!J$10,0)</f>
        <v>0</v>
      </c>
      <c r="M38" s="30">
        <f>IFERROR(100*_xlfn.IFNA(VLOOKUP($B38,[2]KviZDarije10!$A$1:$K$1000, 11, 0), 0)/'TOP SCORES'!K$10,0)</f>
        <v>0</v>
      </c>
    </row>
    <row r="39" spans="1:13">
      <c r="A39" s="33">
        <f t="shared" ca="1" si="0"/>
        <v>38</v>
      </c>
      <c r="B39" s="24" t="s">
        <v>25</v>
      </c>
      <c r="C39" s="31" cm="1">
        <f t="array" aca="1" ref="C39" ca="1">SUM(LARGE(D39:M39,ROW(INDIRECT("1:6"))))</f>
        <v>379.38853347820788</v>
      </c>
      <c r="D39" s="30">
        <f>IFERROR(100*_xlfn.IFNA(VLOOKUP($B39,KviZDarije1!$A$1:$K$1000, 11, 0), 0)/'TOP SCORES'!B$10,0)</f>
        <v>55.339805825242721</v>
      </c>
      <c r="E39" s="30">
        <f>IFERROR(100*_xlfn.IFNA(VLOOKUP($B39,KviZDarije2!$A$1:$K$1000, 11, 0), 0)/'TOP SCORES'!C$10,0)</f>
        <v>69.148936170212764</v>
      </c>
      <c r="F39" s="30">
        <f>IFERROR(100*_xlfn.IFNA(VLOOKUP($B39,KviZDarije3!$A$1:$K$1000, 11, 0), 0)/'TOP SCORES'!D$10,0)</f>
        <v>64.356435643564353</v>
      </c>
      <c r="G39" s="30">
        <f>IFERROR(100*_xlfn.IFNA(VLOOKUP($B39,KviZDarije4!$A$1:$K$1000, 11, 0), 0)/'TOP SCORES'!E$10,0)</f>
        <v>56.382978723404257</v>
      </c>
      <c r="H39" s="30">
        <f>IFERROR(100*_xlfn.IFNA(VLOOKUP($B39,KviZDarije5!$A$1:$K$1000, 11, 0), 0)/'TOP SCORES'!F$10,0)</f>
        <v>64.893617021276597</v>
      </c>
      <c r="I39" s="30">
        <f>IFERROR(100*_xlfn.IFNA(VLOOKUP($B39,KviZDarije6!$A$1:$K$1000, 11, 0), 0)/'TOP SCORES'!G$10,0)</f>
        <v>60.396039603960396</v>
      </c>
      <c r="J39" s="30">
        <f>IFERROR(100*_xlfn.IFNA(VLOOKUP($B39,KviZDarije7!$A$1:$K$1000, 11, 0), 0)/'TOP SCORES'!H$10,0)</f>
        <v>64.21052631578948</v>
      </c>
      <c r="K39" s="30">
        <f>IFERROR(100*_xlfn.IFNA(VLOOKUP($B39,KviZDarije8!$A$1:$K$1000, 11, 0), 0)/'TOP SCORES'!I$10,0)</f>
        <v>0</v>
      </c>
      <c r="L39" s="30">
        <f>IFERROR(100*_xlfn.IFNA(VLOOKUP($B39,[1]KviZDarije9!$A$1:$K$1000, 11, 0), 0)/'TOP SCORES'!J$10,0)</f>
        <v>0</v>
      </c>
      <c r="M39" s="30">
        <f>IFERROR(100*_xlfn.IFNA(VLOOKUP($B39,[2]KviZDarije10!$A$1:$K$1000, 11, 0), 0)/'TOP SCORES'!K$10,0)</f>
        <v>0</v>
      </c>
    </row>
    <row r="40" spans="1:13">
      <c r="A40" s="33">
        <f t="shared" ca="1" si="0"/>
        <v>39</v>
      </c>
      <c r="B40" s="24" t="s">
        <v>81</v>
      </c>
      <c r="C40" s="31" cm="1">
        <f t="array" aca="1" ref="C40" ca="1">SUM(LARGE(D40:M40,ROW(INDIRECT("1:6"))))</f>
        <v>378.2553120444303</v>
      </c>
      <c r="D40" s="30">
        <f>IFERROR(100*_xlfn.IFNA(VLOOKUP($B40,KviZDarije1!$A$1:$K$1000, 11, 0), 0)/'TOP SCORES'!B$10,0)</f>
        <v>67.961165048543691</v>
      </c>
      <c r="E40" s="30">
        <f>IFERROR(100*_xlfn.IFNA(VLOOKUP($B40,KviZDarije2!$A$1:$K$1000, 11, 0), 0)/'TOP SCORES'!C$10,0)</f>
        <v>79.787234042553195</v>
      </c>
      <c r="F40" s="30">
        <f>IFERROR(100*_xlfn.IFNA(VLOOKUP($B40,KviZDarije3!$A$1:$K$1000, 11, 0), 0)/'TOP SCORES'!D$10,0)</f>
        <v>79.207920792079207</v>
      </c>
      <c r="G40" s="30">
        <f>IFERROR(100*_xlfn.IFNA(VLOOKUP($B40,KviZDarije4!$A$1:$K$1000, 11, 0), 0)/'TOP SCORES'!E$10,0)</f>
        <v>0</v>
      </c>
      <c r="H40" s="30">
        <f>IFERROR(100*_xlfn.IFNA(VLOOKUP($B40,KviZDarije5!$A$1:$K$1000, 11, 0), 0)/'TOP SCORES'!F$10,0)</f>
        <v>73.40425531914893</v>
      </c>
      <c r="I40" s="30">
        <f>IFERROR(100*_xlfn.IFNA(VLOOKUP($B40,KviZDarije6!$A$1:$K$1000, 11, 0), 0)/'TOP SCORES'!G$10,0)</f>
        <v>0</v>
      </c>
      <c r="J40" s="30">
        <f>IFERROR(100*_xlfn.IFNA(VLOOKUP($B40,KviZDarije7!$A$1:$K$1000, 11, 0), 0)/'TOP SCORES'!H$10,0)</f>
        <v>77.89473684210526</v>
      </c>
      <c r="K40" s="30">
        <f>IFERROR(100*_xlfn.IFNA(VLOOKUP($B40,KviZDarije8!$A$1:$K$1000, 11, 0), 0)/'TOP SCORES'!I$10,0)</f>
        <v>0</v>
      </c>
      <c r="L40" s="30">
        <f>IFERROR(100*_xlfn.IFNA(VLOOKUP($B40,[1]KviZDarije9!$A$1:$K$1000, 11, 0), 0)/'TOP SCORES'!J$10,0)</f>
        <v>0</v>
      </c>
      <c r="M40" s="30">
        <f>IFERROR(100*_xlfn.IFNA(VLOOKUP($B40,[2]KviZDarije10!$A$1:$K$1000, 11, 0), 0)/'TOP SCORES'!K$10,0)</f>
        <v>0</v>
      </c>
    </row>
    <row r="41" spans="1:13">
      <c r="A41" s="33">
        <f t="shared" ca="1" si="0"/>
        <v>40</v>
      </c>
      <c r="B41" s="24" t="s">
        <v>114</v>
      </c>
      <c r="C41" s="31" cm="1">
        <f t="array" aca="1" ref="C41" ca="1">SUM(LARGE(D41:M41,ROW(INDIRECT("1:6"))))</f>
        <v>373.89032408280025</v>
      </c>
      <c r="D41" s="30">
        <f>IFERROR(100*_xlfn.IFNA(VLOOKUP($B41,KviZDarije1!$A$1:$K$1000, 11, 0), 0)/'TOP SCORES'!B$10,0)</f>
        <v>52.427184466019419</v>
      </c>
      <c r="E41" s="30">
        <f>IFERROR(100*_xlfn.IFNA(VLOOKUP($B41,KviZDarije2!$A$1:$K$1000, 11, 0), 0)/'TOP SCORES'!C$10,0)</f>
        <v>70.212765957446805</v>
      </c>
      <c r="F41" s="30">
        <f>IFERROR(100*_xlfn.IFNA(VLOOKUP($B41,KviZDarije3!$A$1:$K$1000, 11, 0), 0)/'TOP SCORES'!D$10,0)</f>
        <v>56.435643564356432</v>
      </c>
      <c r="G41" s="30">
        <f>IFERROR(100*_xlfn.IFNA(VLOOKUP($B41,KviZDarije4!$A$1:$K$1000, 11, 0), 0)/'TOP SCORES'!E$10,0)</f>
        <v>58.51063829787234</v>
      </c>
      <c r="H41" s="30">
        <f>IFERROR(100*_xlfn.IFNA(VLOOKUP($B41,KviZDarije5!$A$1:$K$1000, 11, 0), 0)/'TOP SCORES'!F$10,0)</f>
        <v>68.085106382978722</v>
      </c>
      <c r="I41" s="30">
        <f>IFERROR(100*_xlfn.IFNA(VLOOKUP($B41,KviZDarije6!$A$1:$K$1000, 11, 0), 0)/'TOP SCORES'!G$10,0)</f>
        <v>56.435643564356432</v>
      </c>
      <c r="J41" s="30">
        <f>IFERROR(100*_xlfn.IFNA(VLOOKUP($B41,KviZDarije7!$A$1:$K$1000, 11, 0), 0)/'TOP SCORES'!H$10,0)</f>
        <v>64.21052631578948</v>
      </c>
      <c r="K41" s="30">
        <f>IFERROR(100*_xlfn.IFNA(VLOOKUP($B41,KviZDarije8!$A$1:$K$1000, 11, 0), 0)/'TOP SCORES'!I$10,0)</f>
        <v>0</v>
      </c>
      <c r="L41" s="30">
        <f>IFERROR(100*_xlfn.IFNA(VLOOKUP($B41,[1]KviZDarije9!$A$1:$K$1000, 11, 0), 0)/'TOP SCORES'!J$10,0)</f>
        <v>0</v>
      </c>
      <c r="M41" s="30">
        <f>IFERROR(100*_xlfn.IFNA(VLOOKUP($B41,[2]KviZDarije10!$A$1:$K$1000, 11, 0), 0)/'TOP SCORES'!K$10,0)</f>
        <v>0</v>
      </c>
    </row>
    <row r="42" spans="1:13">
      <c r="A42" s="33">
        <f t="shared" ca="1" si="0"/>
        <v>41</v>
      </c>
      <c r="B42" s="24" t="s">
        <v>49</v>
      </c>
      <c r="C42" s="31" cm="1">
        <f t="array" aca="1" ref="C42" ca="1">SUM(LARGE(D42:M42,ROW(INDIRECT("1:6"))))</f>
        <v>371.32027984433387</v>
      </c>
      <c r="D42" s="30">
        <f>IFERROR(100*_xlfn.IFNA(VLOOKUP($B42,KviZDarije1!$A$1:$K$1000, 11, 0), 0)/'TOP SCORES'!B$10,0)</f>
        <v>40.776699029126213</v>
      </c>
      <c r="E42" s="30">
        <f>IFERROR(100*_xlfn.IFNA(VLOOKUP($B42,KviZDarije2!$A$1:$K$1000, 11, 0), 0)/'TOP SCORES'!C$10,0)</f>
        <v>59.574468085106382</v>
      </c>
      <c r="F42" s="30">
        <f>IFERROR(100*_xlfn.IFNA(VLOOKUP($B42,KviZDarije3!$A$1:$K$1000, 11, 0), 0)/'TOP SCORES'!D$10,0)</f>
        <v>46.534653465346537</v>
      </c>
      <c r="G42" s="30">
        <f>IFERROR(100*_xlfn.IFNA(VLOOKUP($B42,KviZDarije4!$A$1:$K$1000, 11, 0), 0)/'TOP SCORES'!E$10,0)</f>
        <v>52.127659574468083</v>
      </c>
      <c r="H42" s="30">
        <f>IFERROR(100*_xlfn.IFNA(VLOOKUP($B42,KviZDarije5!$A$1:$K$1000, 11, 0), 0)/'TOP SCORES'!F$10,0)</f>
        <v>76.59574468085107</v>
      </c>
      <c r="I42" s="30">
        <f>IFERROR(100*_xlfn.IFNA(VLOOKUP($B42,KviZDarije6!$A$1:$K$1000, 11, 0), 0)/'TOP SCORES'!G$10,0)</f>
        <v>72.277227722772281</v>
      </c>
      <c r="J42" s="30">
        <f>IFERROR(100*_xlfn.IFNA(VLOOKUP($B42,KviZDarije7!$A$1:$K$1000, 11, 0), 0)/'TOP SCORES'!H$10,0)</f>
        <v>64.21052631578948</v>
      </c>
      <c r="K42" s="30">
        <f>IFERROR(100*_xlfn.IFNA(VLOOKUP($B42,KviZDarije8!$A$1:$K$1000, 11, 0), 0)/'TOP SCORES'!I$10,0)</f>
        <v>0</v>
      </c>
      <c r="L42" s="30">
        <f>IFERROR(100*_xlfn.IFNA(VLOOKUP($B42,[1]KviZDarije9!$A$1:$K$1000, 11, 0), 0)/'TOP SCORES'!J$10,0)</f>
        <v>0</v>
      </c>
      <c r="M42" s="30">
        <f>IFERROR(100*_xlfn.IFNA(VLOOKUP($B42,[2]KviZDarije10!$A$1:$K$1000, 11, 0), 0)/'TOP SCORES'!K$10,0)</f>
        <v>0</v>
      </c>
    </row>
    <row r="43" spans="1:13">
      <c r="A43" s="33">
        <f t="shared" ca="1" si="0"/>
        <v>42</v>
      </c>
      <c r="B43" s="24" t="s">
        <v>67</v>
      </c>
      <c r="C43" s="31" cm="1">
        <f t="array" aca="1" ref="C43" ca="1">SUM(LARGE(D43:M43,ROW(INDIRECT("1:6"))))</f>
        <v>358.1974770607884</v>
      </c>
      <c r="D43" s="30">
        <f>IFERROR(100*_xlfn.IFNA(VLOOKUP($B43,KviZDarije1!$A$1:$K$1000, 11, 0), 0)/'TOP SCORES'!B$10,0)</f>
        <v>52.427184466019419</v>
      </c>
      <c r="E43" s="30">
        <f>IFERROR(100*_xlfn.IFNA(VLOOKUP($B43,KviZDarije2!$A$1:$K$1000, 11, 0), 0)/'TOP SCORES'!C$10,0)</f>
        <v>68.085106382978722</v>
      </c>
      <c r="F43" s="30">
        <f>IFERROR(100*_xlfn.IFNA(VLOOKUP($B43,KviZDarije3!$A$1:$K$1000, 11, 0), 0)/'TOP SCORES'!D$10,0)</f>
        <v>55.445544554455445</v>
      </c>
      <c r="G43" s="30">
        <f>IFERROR(100*_xlfn.IFNA(VLOOKUP($B43,KviZDarije4!$A$1:$K$1000, 11, 0), 0)/'TOP SCORES'!E$10,0)</f>
        <v>52.127659574468083</v>
      </c>
      <c r="H43" s="30">
        <f>IFERROR(100*_xlfn.IFNA(VLOOKUP($B43,KviZDarije5!$A$1:$K$1000, 11, 0), 0)/'TOP SCORES'!F$10,0)</f>
        <v>60.638297872340424</v>
      </c>
      <c r="I43" s="30">
        <f>IFERROR(100*_xlfn.IFNA(VLOOKUP($B43,KviZDarije6!$A$1:$K$1000, 11, 0), 0)/'TOP SCORES'!G$10,0)</f>
        <v>50.495049504950494</v>
      </c>
      <c r="J43" s="30">
        <f>IFERROR(100*_xlfn.IFNA(VLOOKUP($B43,KviZDarije7!$A$1:$K$1000, 11, 0), 0)/'TOP SCORES'!H$10,0)</f>
        <v>69.473684210526315</v>
      </c>
      <c r="K43" s="30">
        <f>IFERROR(100*_xlfn.IFNA(VLOOKUP($B43,KviZDarije8!$A$1:$K$1000, 11, 0), 0)/'TOP SCORES'!I$10,0)</f>
        <v>0</v>
      </c>
      <c r="L43" s="30">
        <f>IFERROR(100*_xlfn.IFNA(VLOOKUP($B43,[1]KviZDarije9!$A$1:$K$1000, 11, 0), 0)/'TOP SCORES'!J$10,0)</f>
        <v>0</v>
      </c>
      <c r="M43" s="30">
        <f>IFERROR(100*_xlfn.IFNA(VLOOKUP($B43,[2]KviZDarije10!$A$1:$K$1000, 11, 0), 0)/'TOP SCORES'!K$10,0)</f>
        <v>0</v>
      </c>
    </row>
    <row r="44" spans="1:13">
      <c r="A44" s="33">
        <f t="shared" ca="1" si="0"/>
        <v>43</v>
      </c>
      <c r="B44" s="24" t="s">
        <v>36</v>
      </c>
      <c r="C44" s="31" cm="1">
        <f t="array" aca="1" ref="C44" ca="1">SUM(LARGE(D44:M44,ROW(INDIRECT("1:6"))))</f>
        <v>356.21339955019869</v>
      </c>
      <c r="D44" s="30">
        <f>IFERROR(100*_xlfn.IFNA(VLOOKUP($B44,KviZDarije1!$A$1:$K$1000, 11, 0), 0)/'TOP SCORES'!B$10,0)</f>
        <v>57.28155339805825</v>
      </c>
      <c r="E44" s="30">
        <f>IFERROR(100*_xlfn.IFNA(VLOOKUP($B44,KviZDarije2!$A$1:$K$1000, 11, 0), 0)/'TOP SCORES'!C$10,0)</f>
        <v>60.638297872340424</v>
      </c>
      <c r="F44" s="30">
        <f>IFERROR(100*_xlfn.IFNA(VLOOKUP($B44,KviZDarije3!$A$1:$K$1000, 11, 0), 0)/'TOP SCORES'!D$10,0)</f>
        <v>63.366336633663366</v>
      </c>
      <c r="G44" s="30">
        <f>IFERROR(100*_xlfn.IFNA(VLOOKUP($B44,KviZDarije4!$A$1:$K$1000, 11, 0), 0)/'TOP SCORES'!E$10,0)</f>
        <v>52.127659574468083</v>
      </c>
      <c r="H44" s="30">
        <f>IFERROR(100*_xlfn.IFNA(VLOOKUP($B44,KviZDarije5!$A$1:$K$1000, 11, 0), 0)/'TOP SCORES'!F$10,0)</f>
        <v>65.957446808510639</v>
      </c>
      <c r="I44" s="30">
        <f>IFERROR(100*_xlfn.IFNA(VLOOKUP($B44,KviZDarije6!$A$1:$K$1000, 11, 0), 0)/'TOP SCORES'!G$10,0)</f>
        <v>0</v>
      </c>
      <c r="J44" s="30">
        <f>IFERROR(100*_xlfn.IFNA(VLOOKUP($B44,KviZDarije7!$A$1:$K$1000, 11, 0), 0)/'TOP SCORES'!H$10,0)</f>
        <v>56.842105263157897</v>
      </c>
      <c r="K44" s="30">
        <f>IFERROR(100*_xlfn.IFNA(VLOOKUP($B44,KviZDarije8!$A$1:$K$1000, 11, 0), 0)/'TOP SCORES'!I$10,0)</f>
        <v>0</v>
      </c>
      <c r="L44" s="30">
        <f>IFERROR(100*_xlfn.IFNA(VLOOKUP($B44,[1]KviZDarije9!$A$1:$K$1000, 11, 0), 0)/'TOP SCORES'!J$10,0)</f>
        <v>0</v>
      </c>
      <c r="M44" s="30">
        <f>IFERROR(100*_xlfn.IFNA(VLOOKUP($B44,[2]KviZDarije10!$A$1:$K$1000, 11, 0), 0)/'TOP SCORES'!K$10,0)</f>
        <v>0</v>
      </c>
    </row>
    <row r="45" spans="1:13">
      <c r="A45" s="33">
        <f t="shared" ca="1" si="0"/>
        <v>44</v>
      </c>
      <c r="B45" s="24" t="s">
        <v>48</v>
      </c>
      <c r="C45" s="31" cm="1">
        <f t="array" aca="1" ref="C45" ca="1">SUM(LARGE(D45:M45,ROW(INDIRECT("1:6"))))</f>
        <v>355.60642178439571</v>
      </c>
      <c r="D45" s="30">
        <f>IFERROR(100*_xlfn.IFNA(VLOOKUP($B45,KviZDarije1!$A$1:$K$1000, 11, 0), 0)/'TOP SCORES'!B$10,0)</f>
        <v>0</v>
      </c>
      <c r="E45" s="30">
        <f>IFERROR(100*_xlfn.IFNA(VLOOKUP($B45,KviZDarije2!$A$1:$K$1000, 11, 0), 0)/'TOP SCORES'!C$10,0)</f>
        <v>70.212765957446805</v>
      </c>
      <c r="F45" s="30">
        <f>IFERROR(100*_xlfn.IFNA(VLOOKUP($B45,KviZDarije3!$A$1:$K$1000, 11, 0), 0)/'TOP SCORES'!D$10,0)</f>
        <v>57.425742574257427</v>
      </c>
      <c r="G45" s="30">
        <f>IFERROR(100*_xlfn.IFNA(VLOOKUP($B45,KviZDarije4!$A$1:$K$1000, 11, 0), 0)/'TOP SCORES'!E$10,0)</f>
        <v>55.319148936170215</v>
      </c>
      <c r="H45" s="30">
        <f>IFERROR(100*_xlfn.IFNA(VLOOKUP($B45,KviZDarije5!$A$1:$K$1000, 11, 0), 0)/'TOP SCORES'!F$10,0)</f>
        <v>52.127659574468083</v>
      </c>
      <c r="I45" s="30">
        <f>IFERROR(100*_xlfn.IFNA(VLOOKUP($B45,KviZDarije6!$A$1:$K$1000, 11, 0), 0)/'TOP SCORES'!G$10,0)</f>
        <v>58.415841584158414</v>
      </c>
      <c r="J45" s="30">
        <f>IFERROR(100*_xlfn.IFNA(VLOOKUP($B45,KviZDarije7!$A$1:$K$1000, 11, 0), 0)/'TOP SCORES'!H$10,0)</f>
        <v>62.10526315789474</v>
      </c>
      <c r="K45" s="30">
        <f>IFERROR(100*_xlfn.IFNA(VLOOKUP($B45,KviZDarije8!$A$1:$K$1000, 11, 0), 0)/'TOP SCORES'!I$10,0)</f>
        <v>0</v>
      </c>
      <c r="L45" s="30">
        <f>IFERROR(100*_xlfn.IFNA(VLOOKUP($B45,[1]KviZDarije9!$A$1:$K$1000, 11, 0), 0)/'TOP SCORES'!J$10,0)</f>
        <v>0</v>
      </c>
      <c r="M45" s="30">
        <f>IFERROR(100*_xlfn.IFNA(VLOOKUP($B45,[2]KviZDarije10!$A$1:$K$1000, 11, 0), 0)/'TOP SCORES'!K$10,0)</f>
        <v>0</v>
      </c>
    </row>
    <row r="46" spans="1:13">
      <c r="A46" s="33">
        <f t="shared" ca="1" si="0"/>
        <v>45</v>
      </c>
      <c r="B46" s="24" t="s">
        <v>26</v>
      </c>
      <c r="C46" s="31" cm="1">
        <f t="array" aca="1" ref="C46" ca="1">SUM(LARGE(D46:M46,ROW(INDIRECT("1:6"))))</f>
        <v>353.28850354240353</v>
      </c>
      <c r="D46" s="30">
        <f>IFERROR(100*_xlfn.IFNA(VLOOKUP($B46,KviZDarije1!$A$1:$K$1000, 11, 0), 0)/'TOP SCORES'!B$10,0)</f>
        <v>42.71844660194175</v>
      </c>
      <c r="E46" s="30">
        <f>IFERROR(100*_xlfn.IFNA(VLOOKUP($B46,KviZDarije2!$A$1:$K$1000, 11, 0), 0)/'TOP SCORES'!C$10,0)</f>
        <v>67.021276595744681</v>
      </c>
      <c r="F46" s="30">
        <f>IFERROR(100*_xlfn.IFNA(VLOOKUP($B46,KviZDarije3!$A$1:$K$1000, 11, 0), 0)/'TOP SCORES'!D$10,0)</f>
        <v>52.475247524752476</v>
      </c>
      <c r="G46" s="30">
        <f>IFERROR(100*_xlfn.IFNA(VLOOKUP($B46,KviZDarije4!$A$1:$K$1000, 11, 0), 0)/'TOP SCORES'!E$10,0)</f>
        <v>56.382978723404257</v>
      </c>
      <c r="H46" s="30">
        <f>IFERROR(100*_xlfn.IFNA(VLOOKUP($B46,KviZDarije5!$A$1:$K$1000, 11, 0), 0)/'TOP SCORES'!F$10,0)</f>
        <v>62.765957446808514</v>
      </c>
      <c r="I46" s="30">
        <f>IFERROR(100*_xlfn.IFNA(VLOOKUP($B46,KviZDarije6!$A$1:$K$1000, 11, 0), 0)/'TOP SCORES'!G$10,0)</f>
        <v>51.485148514851488</v>
      </c>
      <c r="J46" s="30">
        <f>IFERROR(100*_xlfn.IFNA(VLOOKUP($B46,KviZDarije7!$A$1:$K$1000, 11, 0), 0)/'TOP SCORES'!H$10,0)</f>
        <v>63.157894736842103</v>
      </c>
      <c r="K46" s="30">
        <f>IFERROR(100*_xlfn.IFNA(VLOOKUP($B46,KviZDarije8!$A$1:$K$1000, 11, 0), 0)/'TOP SCORES'!I$10,0)</f>
        <v>0</v>
      </c>
      <c r="L46" s="30">
        <f>IFERROR(100*_xlfn.IFNA(VLOOKUP($B46,[1]KviZDarije9!$A$1:$K$1000, 11, 0), 0)/'TOP SCORES'!J$10,0)</f>
        <v>0</v>
      </c>
      <c r="M46" s="30">
        <f>IFERROR(100*_xlfn.IFNA(VLOOKUP($B46,[2]KviZDarije10!$A$1:$K$1000, 11, 0), 0)/'TOP SCORES'!K$10,0)</f>
        <v>0</v>
      </c>
    </row>
    <row r="47" spans="1:13">
      <c r="A47" s="33">
        <f t="shared" ca="1" si="0"/>
        <v>46</v>
      </c>
      <c r="B47" s="28" t="s">
        <v>157</v>
      </c>
      <c r="C47" s="31" cm="1">
        <f t="array" aca="1" ref="C47" ca="1">SUM(LARGE(D47:M47,ROW(INDIRECT("1:6"))))</f>
        <v>352.607178198984</v>
      </c>
      <c r="D47" s="30">
        <f>IFERROR(100*_xlfn.IFNA(VLOOKUP($B47,KviZDarije1!$A$1:$K$1000, 11, 0), 0)/'TOP SCORES'!B$10,0)</f>
        <v>61.165048543689323</v>
      </c>
      <c r="E47" s="30">
        <f>IFERROR(100*_xlfn.IFNA(VLOOKUP($B47,KviZDarije2!$A$1:$K$1000, 11, 0), 0)/'TOP SCORES'!C$10,0)</f>
        <v>88.297872340425528</v>
      </c>
      <c r="F47" s="30">
        <f>IFERROR(100*_xlfn.IFNA(VLOOKUP($B47,KviZDarije3!$A$1:$K$1000, 11, 0), 0)/'TOP SCORES'!D$10,0)</f>
        <v>0</v>
      </c>
      <c r="G47" s="30">
        <f>IFERROR(100*_xlfn.IFNA(VLOOKUP($B47,KviZDarije4!$A$1:$K$1000, 11, 0), 0)/'TOP SCORES'!E$10,0)</f>
        <v>67.021276595744681</v>
      </c>
      <c r="H47" s="30">
        <f>IFERROR(100*_xlfn.IFNA(VLOOKUP($B47,KviZDarije5!$A$1:$K$1000, 11, 0), 0)/'TOP SCORES'!F$10,0)</f>
        <v>0</v>
      </c>
      <c r="I47" s="30">
        <f>IFERROR(100*_xlfn.IFNA(VLOOKUP($B47,KviZDarije6!$A$1:$K$1000, 11, 0), 0)/'TOP SCORES'!G$10,0)</f>
        <v>61.386138613861384</v>
      </c>
      <c r="J47" s="30">
        <f>IFERROR(100*_xlfn.IFNA(VLOOKUP($B47,KviZDarije7!$A$1:$K$1000, 11, 0), 0)/'TOP SCORES'!H$10,0)</f>
        <v>74.736842105263165</v>
      </c>
      <c r="K47" s="30">
        <f>IFERROR(100*_xlfn.IFNA(VLOOKUP($B47,KviZDarije8!$A$1:$K$1000, 11, 0), 0)/'TOP SCORES'!I$10,0)</f>
        <v>0</v>
      </c>
      <c r="L47" s="30">
        <f>IFERROR(100*_xlfn.IFNA(VLOOKUP($B47,[1]KviZDarije9!$A$1:$K$1000, 11, 0), 0)/'TOP SCORES'!J$10,0)</f>
        <v>0</v>
      </c>
      <c r="M47" s="30">
        <f>IFERROR(100*_xlfn.IFNA(VLOOKUP($B47,[2]KviZDarije10!$A$1:$K$1000, 11, 0), 0)/'TOP SCORES'!K$10,0)</f>
        <v>0</v>
      </c>
    </row>
    <row r="48" spans="1:13">
      <c r="A48" s="33">
        <f t="shared" ca="1" si="0"/>
        <v>47</v>
      </c>
      <c r="B48" s="24" t="s">
        <v>19</v>
      </c>
      <c r="C48" s="31" cm="1">
        <f t="array" aca="1" ref="C48" ca="1">SUM(LARGE(D48:M48,ROW(INDIRECT("1:6"))))</f>
        <v>352.09107136917498</v>
      </c>
      <c r="D48" s="30">
        <f>IFERROR(100*_xlfn.IFNA(VLOOKUP($B48,KviZDarije1!$A$1:$K$1000, 11, 0), 0)/'TOP SCORES'!B$10,0)</f>
        <v>47.572815533980581</v>
      </c>
      <c r="E48" s="30">
        <f>IFERROR(100*_xlfn.IFNA(VLOOKUP($B48,KviZDarije2!$A$1:$K$1000, 11, 0), 0)/'TOP SCORES'!C$10,0)</f>
        <v>62.765957446808514</v>
      </c>
      <c r="F48" s="30">
        <f>IFERROR(100*_xlfn.IFNA(VLOOKUP($B48,KviZDarije3!$A$1:$K$1000, 11, 0), 0)/'TOP SCORES'!D$10,0)</f>
        <v>59.405940594059409</v>
      </c>
      <c r="G48" s="30">
        <f>IFERROR(100*_xlfn.IFNA(VLOOKUP($B48,KviZDarije4!$A$1:$K$1000, 11, 0), 0)/'TOP SCORES'!E$10,0)</f>
        <v>52.127659574468083</v>
      </c>
      <c r="H48" s="30">
        <f>IFERROR(100*_xlfn.IFNA(VLOOKUP($B48,KviZDarije5!$A$1:$K$1000, 11, 0), 0)/'TOP SCORES'!F$10,0)</f>
        <v>58.51063829787234</v>
      </c>
      <c r="I48" s="30">
        <f>IFERROR(100*_xlfn.IFNA(VLOOKUP($B48,KviZDarije6!$A$1:$K$1000, 11, 0), 0)/'TOP SCORES'!G$10,0)</f>
        <v>61.386138613861384</v>
      </c>
      <c r="J48" s="30">
        <f>IFERROR(100*_xlfn.IFNA(VLOOKUP($B48,KviZDarije7!$A$1:$K$1000, 11, 0), 0)/'TOP SCORES'!H$10,0)</f>
        <v>57.89473684210526</v>
      </c>
      <c r="K48" s="30">
        <f>IFERROR(100*_xlfn.IFNA(VLOOKUP($B48,KviZDarije8!$A$1:$K$1000, 11, 0), 0)/'TOP SCORES'!I$10,0)</f>
        <v>0</v>
      </c>
      <c r="L48" s="30">
        <f>IFERROR(100*_xlfn.IFNA(VLOOKUP($B48,[1]KviZDarije9!$A$1:$K$1000, 11, 0), 0)/'TOP SCORES'!J$10,0)</f>
        <v>0</v>
      </c>
      <c r="M48" s="30">
        <f>IFERROR(100*_xlfn.IFNA(VLOOKUP($B48,[2]KviZDarije10!$A$1:$K$1000, 11, 0), 0)/'TOP SCORES'!K$10,0)</f>
        <v>0</v>
      </c>
    </row>
    <row r="49" spans="1:13">
      <c r="A49" s="33">
        <f t="shared" ca="1" si="0"/>
        <v>48</v>
      </c>
      <c r="B49" s="24" t="s">
        <v>37</v>
      </c>
      <c r="C49" s="31" cm="1">
        <f t="array" aca="1" ref="C49" ca="1">SUM(LARGE(D49:M49,ROW(INDIRECT("1:6"))))</f>
        <v>349.40708592652283</v>
      </c>
      <c r="D49" s="30">
        <f>IFERROR(100*_xlfn.IFNA(VLOOKUP($B49,KviZDarije1!$A$1:$K$1000, 11, 0), 0)/'TOP SCORES'!B$10,0)</f>
        <v>65.048543689320383</v>
      </c>
      <c r="E49" s="30">
        <f>IFERROR(100*_xlfn.IFNA(VLOOKUP($B49,KviZDarije2!$A$1:$K$1000, 11, 0), 0)/'TOP SCORES'!C$10,0)</f>
        <v>0</v>
      </c>
      <c r="F49" s="30">
        <f>IFERROR(100*_xlfn.IFNA(VLOOKUP($B49,KviZDarije3!$A$1:$K$1000, 11, 0), 0)/'TOP SCORES'!D$10,0)</f>
        <v>74.257425742574256</v>
      </c>
      <c r="G49" s="30">
        <f>IFERROR(100*_xlfn.IFNA(VLOOKUP($B49,KviZDarije4!$A$1:$K$1000, 11, 0), 0)/'TOP SCORES'!E$10,0)</f>
        <v>72.340425531914889</v>
      </c>
      <c r="H49" s="30">
        <f>IFERROR(100*_xlfn.IFNA(VLOOKUP($B49,KviZDarije5!$A$1:$K$1000, 11, 0), 0)/'TOP SCORES'!F$10,0)</f>
        <v>73.40425531914893</v>
      </c>
      <c r="I49" s="30">
        <f>IFERROR(100*_xlfn.IFNA(VLOOKUP($B49,KviZDarije6!$A$1:$K$1000, 11, 0), 0)/'TOP SCORES'!G$10,0)</f>
        <v>64.356435643564353</v>
      </c>
      <c r="J49" s="30">
        <f>IFERROR(100*_xlfn.IFNA(VLOOKUP($B49,KviZDarije7!$A$1:$K$1000, 11, 0), 0)/'TOP SCORES'!H$10,0)</f>
        <v>0</v>
      </c>
      <c r="K49" s="30">
        <f>IFERROR(100*_xlfn.IFNA(VLOOKUP($B49,KviZDarije8!$A$1:$K$1000, 11, 0), 0)/'TOP SCORES'!I$10,0)</f>
        <v>0</v>
      </c>
      <c r="L49" s="30">
        <f>IFERROR(100*_xlfn.IFNA(VLOOKUP($B49,[1]KviZDarije9!$A$1:$K$1000, 11, 0), 0)/'TOP SCORES'!J$10,0)</f>
        <v>0</v>
      </c>
      <c r="M49" s="30">
        <f>IFERROR(100*_xlfn.IFNA(VLOOKUP($B49,[2]KviZDarije10!$A$1:$K$1000, 11, 0), 0)/'TOP SCORES'!K$10,0)</f>
        <v>0</v>
      </c>
    </row>
    <row r="50" spans="1:13">
      <c r="A50" s="33">
        <f t="shared" ca="1" si="0"/>
        <v>49</v>
      </c>
      <c r="B50" s="24" t="s">
        <v>68</v>
      </c>
      <c r="C50" s="31" cm="1">
        <f t="array" aca="1" ref="C50" ca="1">SUM(LARGE(D50:M50,ROW(INDIRECT("1:6"))))</f>
        <v>348.63766793948554</v>
      </c>
      <c r="D50" s="30">
        <f>IFERROR(100*_xlfn.IFNA(VLOOKUP($B50,KviZDarije1!$A$1:$K$1000, 11, 0), 0)/'TOP SCORES'!B$10,0)</f>
        <v>59.223300970873787</v>
      </c>
      <c r="E50" s="30">
        <f>IFERROR(100*_xlfn.IFNA(VLOOKUP($B50,KviZDarije2!$A$1:$K$1000, 11, 0), 0)/'TOP SCORES'!C$10,0)</f>
        <v>78.723404255319153</v>
      </c>
      <c r="F50" s="30">
        <f>IFERROR(100*_xlfn.IFNA(VLOOKUP($B50,KviZDarije3!$A$1:$K$1000, 11, 0), 0)/'TOP SCORES'!D$10,0)</f>
        <v>0</v>
      </c>
      <c r="G50" s="30">
        <f>IFERROR(100*_xlfn.IFNA(VLOOKUP($B50,KviZDarije4!$A$1:$K$1000, 11, 0), 0)/'TOP SCORES'!E$10,0)</f>
        <v>71.276595744680847</v>
      </c>
      <c r="H50" s="30">
        <f>IFERROR(100*_xlfn.IFNA(VLOOKUP($B50,KviZDarije5!$A$1:$K$1000, 11, 0), 0)/'TOP SCORES'!F$10,0)</f>
        <v>82.978723404255319</v>
      </c>
      <c r="I50" s="30">
        <f>IFERROR(100*_xlfn.IFNA(VLOOKUP($B50,KviZDarije6!$A$1:$K$1000, 11, 0), 0)/'TOP SCORES'!G$10,0)</f>
        <v>56.435643564356432</v>
      </c>
      <c r="J50" s="30">
        <f>IFERROR(100*_xlfn.IFNA(VLOOKUP($B50,KviZDarije7!$A$1:$K$1000, 11, 0), 0)/'TOP SCORES'!H$10,0)</f>
        <v>0</v>
      </c>
      <c r="K50" s="30">
        <f>IFERROR(100*_xlfn.IFNA(VLOOKUP($B50,KviZDarije8!$A$1:$K$1000, 11, 0), 0)/'TOP SCORES'!I$10,0)</f>
        <v>0</v>
      </c>
      <c r="L50" s="30">
        <f>IFERROR(100*_xlfn.IFNA(VLOOKUP($B50,[1]KviZDarije9!$A$1:$K$1000, 11, 0), 0)/'TOP SCORES'!J$10,0)</f>
        <v>0</v>
      </c>
      <c r="M50" s="30">
        <f>IFERROR(100*_xlfn.IFNA(VLOOKUP($B50,[2]KviZDarije10!$A$1:$K$1000, 11, 0), 0)/'TOP SCORES'!K$10,0)</f>
        <v>0</v>
      </c>
    </row>
    <row r="51" spans="1:13">
      <c r="A51" s="33">
        <f t="shared" ca="1" si="0"/>
        <v>50</v>
      </c>
      <c r="B51" s="24" t="s">
        <v>73</v>
      </c>
      <c r="C51" s="31" cm="1">
        <f t="array" aca="1" ref="C51" ca="1">SUM(LARGE(D51:M51,ROW(INDIRECT("1:6"))))</f>
        <v>346.44902371710117</v>
      </c>
      <c r="D51" s="30">
        <f>IFERROR(100*_xlfn.IFNA(VLOOKUP($B51,KviZDarije1!$A$1:$K$1000, 11, 0), 0)/'TOP SCORES'!B$10,0)</f>
        <v>39.805825242718448</v>
      </c>
      <c r="E51" s="30">
        <f>IFERROR(100*_xlfn.IFNA(VLOOKUP($B51,KviZDarije2!$A$1:$K$1000, 11, 0), 0)/'TOP SCORES'!C$10,0)</f>
        <v>0</v>
      </c>
      <c r="F51" s="30">
        <f>IFERROR(100*_xlfn.IFNA(VLOOKUP($B51,KviZDarije3!$A$1:$K$1000, 11, 0), 0)/'TOP SCORES'!D$10,0)</f>
        <v>60.396039603960396</v>
      </c>
      <c r="G51" s="30">
        <f>IFERROR(100*_xlfn.IFNA(VLOOKUP($B51,KviZDarije4!$A$1:$K$1000, 11, 0), 0)/'TOP SCORES'!E$10,0)</f>
        <v>58.51063829787234</v>
      </c>
      <c r="H51" s="30">
        <f>IFERROR(100*_xlfn.IFNA(VLOOKUP($B51,KviZDarije5!$A$1:$K$1000, 11, 0), 0)/'TOP SCORES'!F$10,0)</f>
        <v>61.702127659574465</v>
      </c>
      <c r="I51" s="30">
        <f>IFERROR(100*_xlfn.IFNA(VLOOKUP($B51,KviZDarije6!$A$1:$K$1000, 11, 0), 0)/'TOP SCORES'!G$10,0)</f>
        <v>54.455445544554458</v>
      </c>
      <c r="J51" s="30">
        <f>IFERROR(100*_xlfn.IFNA(VLOOKUP($B51,KviZDarije7!$A$1:$K$1000, 11, 0), 0)/'TOP SCORES'!H$10,0)</f>
        <v>71.578947368421055</v>
      </c>
      <c r="K51" s="30">
        <f>IFERROR(100*_xlfn.IFNA(VLOOKUP($B51,KviZDarije8!$A$1:$K$1000, 11, 0), 0)/'TOP SCORES'!I$10,0)</f>
        <v>0</v>
      </c>
      <c r="L51" s="30">
        <f>IFERROR(100*_xlfn.IFNA(VLOOKUP($B51,[1]KviZDarije9!$A$1:$K$1000, 11, 0), 0)/'TOP SCORES'!J$10,0)</f>
        <v>0</v>
      </c>
      <c r="M51" s="30">
        <f>IFERROR(100*_xlfn.IFNA(VLOOKUP($B51,[2]KviZDarije10!$A$1:$K$1000, 11, 0), 0)/'TOP SCORES'!K$10,0)</f>
        <v>0</v>
      </c>
    </row>
    <row r="52" spans="1:13">
      <c r="A52" s="33">
        <f t="shared" ca="1" si="0"/>
        <v>51</v>
      </c>
      <c r="B52" s="24" t="s">
        <v>30</v>
      </c>
      <c r="C52" s="31" cm="1">
        <f t="array" aca="1" ref="C52" ca="1">SUM(LARGE(D52:M52,ROW(INDIRECT("1:6"))))</f>
        <v>343.47733162078862</v>
      </c>
      <c r="D52" s="30">
        <f>IFERROR(100*_xlfn.IFNA(VLOOKUP($B52,KviZDarije1!$A$1:$K$1000, 11, 0), 0)/'TOP SCORES'!B$10,0)</f>
        <v>48.543689320388353</v>
      </c>
      <c r="E52" s="30">
        <f>IFERROR(100*_xlfn.IFNA(VLOOKUP($B52,KviZDarije2!$A$1:$K$1000, 11, 0), 0)/'TOP SCORES'!C$10,0)</f>
        <v>63.829787234042556</v>
      </c>
      <c r="F52" s="30">
        <f>IFERROR(100*_xlfn.IFNA(VLOOKUP($B52,KviZDarije3!$A$1:$K$1000, 11, 0), 0)/'TOP SCORES'!D$10,0)</f>
        <v>60.396039603960396</v>
      </c>
      <c r="G52" s="30">
        <f>IFERROR(100*_xlfn.IFNA(VLOOKUP($B52,KviZDarije4!$A$1:$K$1000, 11, 0), 0)/'TOP SCORES'!E$10,0)</f>
        <v>55.319148936170215</v>
      </c>
      <c r="H52" s="30">
        <f>IFERROR(100*_xlfn.IFNA(VLOOKUP($B52,KviZDarije5!$A$1:$K$1000, 11, 0), 0)/'TOP SCORES'!F$10,0)</f>
        <v>64.893617021276597</v>
      </c>
      <c r="I52" s="30">
        <f>IFERROR(100*_xlfn.IFNA(VLOOKUP($B52,KviZDarije6!$A$1:$K$1000, 11, 0), 0)/'TOP SCORES'!G$10,0)</f>
        <v>50.495049504950494</v>
      </c>
      <c r="J52" s="30">
        <f>IFERROR(100*_xlfn.IFNA(VLOOKUP($B52,KviZDarije7!$A$1:$K$1000, 11, 0), 0)/'TOP SCORES'!H$10,0)</f>
        <v>0</v>
      </c>
      <c r="K52" s="30">
        <f>IFERROR(100*_xlfn.IFNA(VLOOKUP($B52,KviZDarije8!$A$1:$K$1000, 11, 0), 0)/'TOP SCORES'!I$10,0)</f>
        <v>0</v>
      </c>
      <c r="L52" s="30">
        <f>IFERROR(100*_xlfn.IFNA(VLOOKUP($B52,[1]KviZDarije9!$A$1:$K$1000, 11, 0), 0)/'TOP SCORES'!J$10,0)</f>
        <v>0</v>
      </c>
      <c r="M52" s="30">
        <f>IFERROR(100*_xlfn.IFNA(VLOOKUP($B52,[2]KviZDarije10!$A$1:$K$1000, 11, 0), 0)/'TOP SCORES'!K$10,0)</f>
        <v>0</v>
      </c>
    </row>
    <row r="53" spans="1:13">
      <c r="A53" s="33">
        <f t="shared" ca="1" si="0"/>
        <v>52</v>
      </c>
      <c r="B53" s="28" t="s">
        <v>169</v>
      </c>
      <c r="C53" s="31" cm="1">
        <f t="array" aca="1" ref="C53" ca="1">SUM(LARGE(D53:M53,ROW(INDIRECT("1:6"))))</f>
        <v>336.39536316888518</v>
      </c>
      <c r="D53" s="30">
        <f>IFERROR(100*_xlfn.IFNA(VLOOKUP($B53,KviZDarije1!$A$1:$K$1000, 11, 0), 0)/'TOP SCORES'!B$10,0)</f>
        <v>49.514563106796118</v>
      </c>
      <c r="E53" s="30">
        <f>IFERROR(100*_xlfn.IFNA(VLOOKUP($B53,KviZDarije2!$A$1:$K$1000, 11, 0), 0)/'TOP SCORES'!C$10,0)</f>
        <v>61.702127659574465</v>
      </c>
      <c r="F53" s="30">
        <f>IFERROR(100*_xlfn.IFNA(VLOOKUP($B53,KviZDarije3!$A$1:$K$1000, 11, 0), 0)/'TOP SCORES'!D$10,0)</f>
        <v>53.465346534653463</v>
      </c>
      <c r="G53" s="30">
        <f>IFERROR(100*_xlfn.IFNA(VLOOKUP($B53,KviZDarije4!$A$1:$K$1000, 11, 0), 0)/'TOP SCORES'!E$10,0)</f>
        <v>57.446808510638299</v>
      </c>
      <c r="H53" s="30">
        <f>IFERROR(100*_xlfn.IFNA(VLOOKUP($B53,KviZDarije5!$A$1:$K$1000, 11, 0), 0)/'TOP SCORES'!F$10,0)</f>
        <v>55.319148936170215</v>
      </c>
      <c r="I53" s="30">
        <f>IFERROR(100*_xlfn.IFNA(VLOOKUP($B53,KviZDarije6!$A$1:$K$1000, 11, 0), 0)/'TOP SCORES'!G$10,0)</f>
        <v>0</v>
      </c>
      <c r="J53" s="30">
        <f>IFERROR(100*_xlfn.IFNA(VLOOKUP($B53,KviZDarije7!$A$1:$K$1000, 11, 0), 0)/'TOP SCORES'!H$10,0)</f>
        <v>58.94736842105263</v>
      </c>
      <c r="K53" s="30">
        <f>IFERROR(100*_xlfn.IFNA(VLOOKUP($B53,KviZDarije8!$A$1:$K$1000, 11, 0), 0)/'TOP SCORES'!I$10,0)</f>
        <v>0</v>
      </c>
      <c r="L53" s="30">
        <f>IFERROR(100*_xlfn.IFNA(VLOOKUP($B53,[1]KviZDarije9!$A$1:$K$1000, 11, 0), 0)/'TOP SCORES'!J$10,0)</f>
        <v>0</v>
      </c>
      <c r="M53" s="30">
        <f>IFERROR(100*_xlfn.IFNA(VLOOKUP($B53,[2]KviZDarije10!$A$1:$K$1000, 11, 0), 0)/'TOP SCORES'!K$10,0)</f>
        <v>0</v>
      </c>
    </row>
    <row r="54" spans="1:13">
      <c r="A54" s="33">
        <f t="shared" ca="1" si="0"/>
        <v>53</v>
      </c>
      <c r="B54" s="24" t="s">
        <v>57</v>
      </c>
      <c r="C54" s="31" cm="1">
        <f t="array" aca="1" ref="C54" ca="1">SUM(LARGE(D54:M54,ROW(INDIRECT("1:6"))))</f>
        <v>335.86656403167353</v>
      </c>
      <c r="D54" s="30">
        <f>IFERROR(100*_xlfn.IFNA(VLOOKUP($B54,KviZDarije1!$A$1:$K$1000, 11, 0), 0)/'TOP SCORES'!B$10,0)</f>
        <v>50.485436893203882</v>
      </c>
      <c r="E54" s="30">
        <f>IFERROR(100*_xlfn.IFNA(VLOOKUP($B54,KviZDarije2!$A$1:$K$1000, 11, 0), 0)/'TOP SCORES'!C$10,0)</f>
        <v>59.574468085106382</v>
      </c>
      <c r="F54" s="30">
        <f>IFERROR(100*_xlfn.IFNA(VLOOKUP($B54,KviZDarije3!$A$1:$K$1000, 11, 0), 0)/'TOP SCORES'!D$10,0)</f>
        <v>58.415841584158414</v>
      </c>
      <c r="G54" s="30">
        <f>IFERROR(100*_xlfn.IFNA(VLOOKUP($B54,KviZDarije4!$A$1:$K$1000, 11, 0), 0)/'TOP SCORES'!E$10,0)</f>
        <v>47.872340425531917</v>
      </c>
      <c r="H54" s="30">
        <f>IFERROR(100*_xlfn.IFNA(VLOOKUP($B54,KviZDarije5!$A$1:$K$1000, 11, 0), 0)/'TOP SCORES'!F$10,0)</f>
        <v>54.255319148936174</v>
      </c>
      <c r="I54" s="30">
        <f>IFERROR(100*_xlfn.IFNA(VLOOKUP($B54,KviZDarije6!$A$1:$K$1000, 11, 0), 0)/'TOP SCORES'!G$10,0)</f>
        <v>43.564356435643568</v>
      </c>
      <c r="J54" s="30">
        <f>IFERROR(100*_xlfn.IFNA(VLOOKUP($B54,KviZDarije7!$A$1:$K$1000, 11, 0), 0)/'TOP SCORES'!H$10,0)</f>
        <v>65.263157894736835</v>
      </c>
      <c r="K54" s="30">
        <f>IFERROR(100*_xlfn.IFNA(VLOOKUP($B54,KviZDarije8!$A$1:$K$1000, 11, 0), 0)/'TOP SCORES'!I$10,0)</f>
        <v>0</v>
      </c>
      <c r="L54" s="30">
        <f>IFERROR(100*_xlfn.IFNA(VLOOKUP($B54,[1]KviZDarije9!$A$1:$K$1000, 11, 0), 0)/'TOP SCORES'!J$10,0)</f>
        <v>0</v>
      </c>
      <c r="M54" s="30">
        <f>IFERROR(100*_xlfn.IFNA(VLOOKUP($B54,[2]KviZDarije10!$A$1:$K$1000, 11, 0), 0)/'TOP SCORES'!K$10,0)</f>
        <v>0</v>
      </c>
    </row>
    <row r="55" spans="1:13">
      <c r="A55" s="33">
        <f t="shared" ca="1" si="0"/>
        <v>54</v>
      </c>
      <c r="B55" s="24" t="s">
        <v>22</v>
      </c>
      <c r="C55" s="31" cm="1">
        <f t="array" aca="1" ref="C55" ca="1">SUM(LARGE(D55:M55,ROW(INDIRECT("1:6"))))</f>
        <v>332.14944672584005</v>
      </c>
      <c r="D55" s="30">
        <f>IFERROR(100*_xlfn.IFNA(VLOOKUP($B55,KviZDarije1!$A$1:$K$1000, 11, 0), 0)/'TOP SCORES'!B$10,0)</f>
        <v>52.427184466019419</v>
      </c>
      <c r="E55" s="30">
        <f>IFERROR(100*_xlfn.IFNA(VLOOKUP($B55,KviZDarije2!$A$1:$K$1000, 11, 0), 0)/'TOP SCORES'!C$10,0)</f>
        <v>70.212765957446805</v>
      </c>
      <c r="F55" s="30">
        <f>IFERROR(100*_xlfn.IFNA(VLOOKUP($B55,KviZDarije3!$A$1:$K$1000, 11, 0), 0)/'TOP SCORES'!D$10,0)</f>
        <v>0</v>
      </c>
      <c r="G55" s="30">
        <f>IFERROR(100*_xlfn.IFNA(VLOOKUP($B55,KviZDarije4!$A$1:$K$1000, 11, 0), 0)/'TOP SCORES'!E$10,0)</f>
        <v>0</v>
      </c>
      <c r="H55" s="30">
        <f>IFERROR(100*_xlfn.IFNA(VLOOKUP($B55,KviZDarije5!$A$1:$K$1000, 11, 0), 0)/'TOP SCORES'!F$10,0)</f>
        <v>77.659574468085111</v>
      </c>
      <c r="I55" s="30">
        <f>IFERROR(100*_xlfn.IFNA(VLOOKUP($B55,KviZDarije6!$A$1:$K$1000, 11, 0), 0)/'TOP SCORES'!G$10,0)</f>
        <v>62.376237623762378</v>
      </c>
      <c r="J55" s="30">
        <f>IFERROR(100*_xlfn.IFNA(VLOOKUP($B55,KviZDarije7!$A$1:$K$1000, 11, 0), 0)/'TOP SCORES'!H$10,0)</f>
        <v>69.473684210526315</v>
      </c>
      <c r="K55" s="30">
        <f>IFERROR(100*_xlfn.IFNA(VLOOKUP($B55,KviZDarije8!$A$1:$K$1000, 11, 0), 0)/'TOP SCORES'!I$10,0)</f>
        <v>0</v>
      </c>
      <c r="L55" s="30">
        <f>IFERROR(100*_xlfn.IFNA(VLOOKUP($B55,[1]KviZDarije9!$A$1:$K$1000, 11, 0), 0)/'TOP SCORES'!J$10,0)</f>
        <v>0</v>
      </c>
      <c r="M55" s="30">
        <f>IFERROR(100*_xlfn.IFNA(VLOOKUP($B55,[2]KviZDarije10!$A$1:$K$1000, 11, 0), 0)/'TOP SCORES'!K$10,0)</f>
        <v>0</v>
      </c>
    </row>
    <row r="56" spans="1:13">
      <c r="A56" s="33">
        <f t="shared" ca="1" si="0"/>
        <v>55</v>
      </c>
      <c r="B56" s="24" t="s">
        <v>149</v>
      </c>
      <c r="C56" s="31" cm="1">
        <f t="array" aca="1" ref="C56" ca="1">SUM(LARGE(D56:M56,ROW(INDIRECT("1:6"))))</f>
        <v>331.15535627536161</v>
      </c>
      <c r="D56" s="30">
        <f>IFERROR(100*_xlfn.IFNA(VLOOKUP($B56,KviZDarije1!$A$1:$K$1000, 11, 0), 0)/'TOP SCORES'!B$10,0)</f>
        <v>52.427184466019419</v>
      </c>
      <c r="E56" s="30">
        <f>IFERROR(100*_xlfn.IFNA(VLOOKUP($B56,KviZDarije2!$A$1:$K$1000, 11, 0), 0)/'TOP SCORES'!C$10,0)</f>
        <v>0</v>
      </c>
      <c r="F56" s="30">
        <f>IFERROR(100*_xlfn.IFNA(VLOOKUP($B56,KviZDarije3!$A$1:$K$1000, 11, 0), 0)/'TOP SCORES'!D$10,0)</f>
        <v>52.475247524752476</v>
      </c>
      <c r="G56" s="30">
        <f>IFERROR(100*_xlfn.IFNA(VLOOKUP($B56,KviZDarije4!$A$1:$K$1000, 11, 0), 0)/'TOP SCORES'!E$10,0)</f>
        <v>60.638297872340424</v>
      </c>
      <c r="H56" s="30">
        <f>IFERROR(100*_xlfn.IFNA(VLOOKUP($B56,KviZDarije5!$A$1:$K$1000, 11, 0), 0)/'TOP SCORES'!F$10,0)</f>
        <v>53.191489361702125</v>
      </c>
      <c r="I56" s="30">
        <f>IFERROR(100*_xlfn.IFNA(VLOOKUP($B56,KviZDarije6!$A$1:$K$1000, 11, 0), 0)/'TOP SCORES'!G$10,0)</f>
        <v>36.633663366336634</v>
      </c>
      <c r="J56" s="30">
        <f>IFERROR(100*_xlfn.IFNA(VLOOKUP($B56,KviZDarije7!$A$1:$K$1000, 11, 0), 0)/'TOP SCORES'!H$10,0)</f>
        <v>75.78947368421052</v>
      </c>
      <c r="K56" s="30">
        <f>IFERROR(100*_xlfn.IFNA(VLOOKUP($B56,KviZDarije8!$A$1:$K$1000, 11, 0), 0)/'TOP SCORES'!I$10,0)</f>
        <v>0</v>
      </c>
      <c r="L56" s="30">
        <f>IFERROR(100*_xlfn.IFNA(VLOOKUP($B56,[1]KviZDarije9!$A$1:$K$1000, 11, 0), 0)/'TOP SCORES'!J$10,0)</f>
        <v>0</v>
      </c>
      <c r="M56" s="30">
        <f>IFERROR(100*_xlfn.IFNA(VLOOKUP($B56,[2]KviZDarije10!$A$1:$K$1000, 11, 0), 0)/'TOP SCORES'!K$10,0)</f>
        <v>0</v>
      </c>
    </row>
    <row r="57" spans="1:13">
      <c r="A57" s="33">
        <f t="shared" ca="1" si="0"/>
        <v>56</v>
      </c>
      <c r="B57" s="24" t="s">
        <v>96</v>
      </c>
      <c r="C57" s="31" cm="1">
        <f t="array" aca="1" ref="C57" ca="1">SUM(LARGE(D57:M57,ROW(INDIRECT("1:6"))))</f>
        <v>329.21937411671348</v>
      </c>
      <c r="D57" s="30">
        <f>IFERROR(100*_xlfn.IFNA(VLOOKUP($B57,KviZDarije1!$A$1:$K$1000, 11, 0), 0)/'TOP SCORES'!B$10,0)</f>
        <v>50.485436893203882</v>
      </c>
      <c r="E57" s="30">
        <f>IFERROR(100*_xlfn.IFNA(VLOOKUP($B57,KviZDarije2!$A$1:$K$1000, 11, 0), 0)/'TOP SCORES'!C$10,0)</f>
        <v>69.148936170212764</v>
      </c>
      <c r="F57" s="30">
        <f>IFERROR(100*_xlfn.IFNA(VLOOKUP($B57,KviZDarije3!$A$1:$K$1000, 11, 0), 0)/'TOP SCORES'!D$10,0)</f>
        <v>71.287128712871294</v>
      </c>
      <c r="G57" s="30">
        <f>IFERROR(100*_xlfn.IFNA(VLOOKUP($B57,KviZDarije4!$A$1:$K$1000, 11, 0), 0)/'TOP SCORES'!E$10,0)</f>
        <v>64.893617021276597</v>
      </c>
      <c r="H57" s="30">
        <f>IFERROR(100*_xlfn.IFNA(VLOOKUP($B57,KviZDarije5!$A$1:$K$1000, 11, 0), 0)/'TOP SCORES'!F$10,0)</f>
        <v>73.40425531914893</v>
      </c>
      <c r="I57" s="30">
        <f>IFERROR(100*_xlfn.IFNA(VLOOKUP($B57,KviZDarije6!$A$1:$K$1000, 11, 0), 0)/'TOP SCORES'!G$10,0)</f>
        <v>0</v>
      </c>
      <c r="J57" s="30">
        <f>IFERROR(100*_xlfn.IFNA(VLOOKUP($B57,KviZDarije7!$A$1:$K$1000, 11, 0), 0)/'TOP SCORES'!H$10,0)</f>
        <v>0</v>
      </c>
      <c r="K57" s="30">
        <f>IFERROR(100*_xlfn.IFNA(VLOOKUP($B57,KviZDarije8!$A$1:$K$1000, 11, 0), 0)/'TOP SCORES'!I$10,0)</f>
        <v>0</v>
      </c>
      <c r="L57" s="30">
        <f>IFERROR(100*_xlfn.IFNA(VLOOKUP($B57,[1]KviZDarije9!$A$1:$K$1000, 11, 0), 0)/'TOP SCORES'!J$10,0)</f>
        <v>0</v>
      </c>
      <c r="M57" s="30">
        <f>IFERROR(100*_xlfn.IFNA(VLOOKUP($B57,[2]KviZDarije10!$A$1:$K$1000, 11, 0), 0)/'TOP SCORES'!K$10,0)</f>
        <v>0</v>
      </c>
    </row>
    <row r="58" spans="1:13">
      <c r="A58" s="33">
        <f t="shared" ca="1" si="0"/>
        <v>57</v>
      </c>
      <c r="B58" s="28" t="s">
        <v>184</v>
      </c>
      <c r="C58" s="31" cm="1">
        <f t="array" aca="1" ref="C58" ca="1">SUM(LARGE(D58:M58,ROW(INDIRECT("1:6"))))</f>
        <v>327.03758466606513</v>
      </c>
      <c r="D58" s="30">
        <f>IFERROR(100*_xlfn.IFNA(VLOOKUP($B58,KviZDarije1!$A$1:$K$1000, 11, 0), 0)/'TOP SCORES'!B$10,0)</f>
        <v>43.689320388349515</v>
      </c>
      <c r="E58" s="30">
        <f>IFERROR(100*_xlfn.IFNA(VLOOKUP($B58,KviZDarije2!$A$1:$K$1000, 11, 0), 0)/'TOP SCORES'!C$10,0)</f>
        <v>57.446808510638299</v>
      </c>
      <c r="F58" s="30">
        <f>IFERROR(100*_xlfn.IFNA(VLOOKUP($B58,KviZDarije3!$A$1:$K$1000, 11, 0), 0)/'TOP SCORES'!D$10,0)</f>
        <v>54.455445544554458</v>
      </c>
      <c r="G58" s="30">
        <f>IFERROR(100*_xlfn.IFNA(VLOOKUP($B58,KviZDarije4!$A$1:$K$1000, 11, 0), 0)/'TOP SCORES'!E$10,0)</f>
        <v>40.425531914893618</v>
      </c>
      <c r="H58" s="30">
        <f>IFERROR(100*_xlfn.IFNA(VLOOKUP($B58,KviZDarije5!$A$1:$K$1000, 11, 0), 0)/'TOP SCORES'!F$10,0)</f>
        <v>60.638297872340424</v>
      </c>
      <c r="I58" s="30">
        <f>IFERROR(100*_xlfn.IFNA(VLOOKUP($B58,KviZDarije6!$A$1:$K$1000, 11, 0), 0)/'TOP SCORES'!G$10,0)</f>
        <v>45.544554455445542</v>
      </c>
      <c r="J58" s="30">
        <f>IFERROR(100*_xlfn.IFNA(VLOOKUP($B58,KviZDarije7!$A$1:$K$1000, 11, 0), 0)/'TOP SCORES'!H$10,0)</f>
        <v>65.263157894736835</v>
      </c>
      <c r="K58" s="30">
        <f>IFERROR(100*_xlfn.IFNA(VLOOKUP($B58,KviZDarije8!$A$1:$K$1000, 11, 0), 0)/'TOP SCORES'!I$10,0)</f>
        <v>0</v>
      </c>
      <c r="L58" s="30">
        <f>IFERROR(100*_xlfn.IFNA(VLOOKUP($B58,[1]KviZDarije9!$A$1:$K$1000, 11, 0), 0)/'TOP SCORES'!J$10,0)</f>
        <v>0</v>
      </c>
      <c r="M58" s="30">
        <f>IFERROR(100*_xlfn.IFNA(VLOOKUP($B58,[2]KviZDarije10!$A$1:$K$1000, 11, 0), 0)/'TOP SCORES'!K$10,0)</f>
        <v>0</v>
      </c>
    </row>
    <row r="59" spans="1:13">
      <c r="A59" s="33">
        <f t="shared" ca="1" si="0"/>
        <v>58</v>
      </c>
      <c r="B59" s="24" t="s">
        <v>64</v>
      </c>
      <c r="C59" s="31" cm="1">
        <f t="array" aca="1" ref="C59" ca="1">SUM(LARGE(D59:M59,ROW(INDIRECT("1:6"))))</f>
        <v>321.98741770479467</v>
      </c>
      <c r="D59" s="30">
        <f>IFERROR(100*_xlfn.IFNA(VLOOKUP($B59,KviZDarije1!$A$1:$K$1000, 11, 0), 0)/'TOP SCORES'!B$10,0)</f>
        <v>58.252427184466022</v>
      </c>
      <c r="E59" s="30">
        <f>IFERROR(100*_xlfn.IFNA(VLOOKUP($B59,KviZDarije2!$A$1:$K$1000, 11, 0), 0)/'TOP SCORES'!C$10,0)</f>
        <v>74.468085106382972</v>
      </c>
      <c r="F59" s="30">
        <f>IFERROR(100*_xlfn.IFNA(VLOOKUP($B59,KviZDarije3!$A$1:$K$1000, 11, 0), 0)/'TOP SCORES'!D$10,0)</f>
        <v>0</v>
      </c>
      <c r="G59" s="30">
        <f>IFERROR(100*_xlfn.IFNA(VLOOKUP($B59,KviZDarije4!$A$1:$K$1000, 11, 0), 0)/'TOP SCORES'!E$10,0)</f>
        <v>59.574468085106382</v>
      </c>
      <c r="H59" s="30">
        <f>IFERROR(100*_xlfn.IFNA(VLOOKUP($B59,KviZDarije5!$A$1:$K$1000, 11, 0), 0)/'TOP SCORES'!F$10,0)</f>
        <v>71.276595744680847</v>
      </c>
      <c r="I59" s="30">
        <f>IFERROR(100*_xlfn.IFNA(VLOOKUP($B59,KviZDarije6!$A$1:$K$1000, 11, 0), 0)/'TOP SCORES'!G$10,0)</f>
        <v>58.415841584158414</v>
      </c>
      <c r="J59" s="30">
        <f>IFERROR(100*_xlfn.IFNA(VLOOKUP($B59,KviZDarije7!$A$1:$K$1000, 11, 0), 0)/'TOP SCORES'!H$10,0)</f>
        <v>0</v>
      </c>
      <c r="K59" s="30">
        <f>IFERROR(100*_xlfn.IFNA(VLOOKUP($B59,KviZDarije8!$A$1:$K$1000, 11, 0), 0)/'TOP SCORES'!I$10,0)</f>
        <v>0</v>
      </c>
      <c r="L59" s="30">
        <f>IFERROR(100*_xlfn.IFNA(VLOOKUP($B59,[1]KviZDarije9!$A$1:$K$1000, 11, 0), 0)/'TOP SCORES'!J$10,0)</f>
        <v>0</v>
      </c>
      <c r="M59" s="30">
        <f>IFERROR(100*_xlfn.IFNA(VLOOKUP($B59,[2]KviZDarije10!$A$1:$K$1000, 11, 0), 0)/'TOP SCORES'!K$10,0)</f>
        <v>0</v>
      </c>
    </row>
    <row r="60" spans="1:13">
      <c r="A60" s="33">
        <f t="shared" ca="1" si="0"/>
        <v>59</v>
      </c>
      <c r="B60" s="24" t="s">
        <v>27</v>
      </c>
      <c r="C60" s="31" cm="1">
        <f t="array" aca="1" ref="C60" ca="1">SUM(LARGE(D60:M60,ROW(INDIRECT("1:6"))))</f>
        <v>313.75893916379317</v>
      </c>
      <c r="D60" s="30">
        <f>IFERROR(100*_xlfn.IFNA(VLOOKUP($B60,KviZDarije1!$A$1:$K$1000, 11, 0), 0)/'TOP SCORES'!B$10,0)</f>
        <v>35.922330097087375</v>
      </c>
      <c r="E60" s="30">
        <f>IFERROR(100*_xlfn.IFNA(VLOOKUP($B60,KviZDarije2!$A$1:$K$1000, 11, 0), 0)/'TOP SCORES'!C$10,0)</f>
        <v>58.51063829787234</v>
      </c>
      <c r="F60" s="30">
        <f>IFERROR(100*_xlfn.IFNA(VLOOKUP($B60,KviZDarije3!$A$1:$K$1000, 11, 0), 0)/'TOP SCORES'!D$10,0)</f>
        <v>46.534653465346537</v>
      </c>
      <c r="G60" s="30">
        <f>IFERROR(100*_xlfn.IFNA(VLOOKUP($B60,KviZDarije4!$A$1:$K$1000, 11, 0), 0)/'TOP SCORES'!E$10,0)</f>
        <v>44.680851063829785</v>
      </c>
      <c r="H60" s="30">
        <f>IFERROR(100*_xlfn.IFNA(VLOOKUP($B60,KviZDarije5!$A$1:$K$1000, 11, 0), 0)/'TOP SCORES'!F$10,0)</f>
        <v>56.382978723404257</v>
      </c>
      <c r="I60" s="30">
        <f>IFERROR(100*_xlfn.IFNA(VLOOKUP($B60,KviZDarije6!$A$1:$K$1000, 11, 0), 0)/'TOP SCORES'!G$10,0)</f>
        <v>45.544554455445542</v>
      </c>
      <c r="J60" s="30">
        <f>IFERROR(100*_xlfn.IFNA(VLOOKUP($B60,KviZDarije7!$A$1:$K$1000, 11, 0), 0)/'TOP SCORES'!H$10,0)</f>
        <v>62.10526315789474</v>
      </c>
      <c r="K60" s="30">
        <f>IFERROR(100*_xlfn.IFNA(VLOOKUP($B60,KviZDarije8!$A$1:$K$1000, 11, 0), 0)/'TOP SCORES'!I$10,0)</f>
        <v>0</v>
      </c>
      <c r="L60" s="30">
        <f>IFERROR(100*_xlfn.IFNA(VLOOKUP($B60,[1]KviZDarije9!$A$1:$K$1000, 11, 0), 0)/'TOP SCORES'!J$10,0)</f>
        <v>0</v>
      </c>
      <c r="M60" s="30">
        <f>IFERROR(100*_xlfn.IFNA(VLOOKUP($B60,[2]KviZDarije10!$A$1:$K$1000, 11, 0), 0)/'TOP SCORES'!K$10,0)</f>
        <v>0</v>
      </c>
    </row>
    <row r="61" spans="1:13">
      <c r="A61" s="33">
        <f t="shared" ca="1" si="0"/>
        <v>60</v>
      </c>
      <c r="B61" s="24" t="s">
        <v>116</v>
      </c>
      <c r="C61" s="31" cm="1">
        <f t="array" aca="1" ref="C61" ca="1">SUM(LARGE(D61:M61,ROW(INDIRECT("1:6"))))</f>
        <v>311.6821866032916</v>
      </c>
      <c r="D61" s="30">
        <f>IFERROR(100*_xlfn.IFNA(VLOOKUP($B61,KviZDarije1!$A$1:$K$1000, 11, 0), 0)/'TOP SCORES'!B$10,0)</f>
        <v>72.815533980582529</v>
      </c>
      <c r="E61" s="30">
        <f>IFERROR(100*_xlfn.IFNA(VLOOKUP($B61,KviZDarije2!$A$1:$K$1000, 11, 0), 0)/'TOP SCORES'!C$10,0)</f>
        <v>0</v>
      </c>
      <c r="F61" s="30">
        <f>IFERROR(100*_xlfn.IFNA(VLOOKUP($B61,KviZDarije3!$A$1:$K$1000, 11, 0), 0)/'TOP SCORES'!D$10,0)</f>
        <v>75.247524752475243</v>
      </c>
      <c r="G61" s="30">
        <f>IFERROR(100*_xlfn.IFNA(VLOOKUP($B61,KviZDarije4!$A$1:$K$1000, 11, 0), 0)/'TOP SCORES'!E$10,0)</f>
        <v>0</v>
      </c>
      <c r="H61" s="30">
        <f>IFERROR(100*_xlfn.IFNA(VLOOKUP($B61,KviZDarije5!$A$1:$K$1000, 11, 0), 0)/'TOP SCORES'!F$10,0)</f>
        <v>89.361702127659569</v>
      </c>
      <c r="I61" s="30">
        <f>IFERROR(100*_xlfn.IFNA(VLOOKUP($B61,KviZDarije6!$A$1:$K$1000, 11, 0), 0)/'TOP SCORES'!G$10,0)</f>
        <v>74.257425742574256</v>
      </c>
      <c r="J61" s="30">
        <f>IFERROR(100*_xlfn.IFNA(VLOOKUP($B61,KviZDarije7!$A$1:$K$1000, 11, 0), 0)/'TOP SCORES'!H$10,0)</f>
        <v>0</v>
      </c>
      <c r="K61" s="30">
        <f>IFERROR(100*_xlfn.IFNA(VLOOKUP($B61,KviZDarije8!$A$1:$K$1000, 11, 0), 0)/'TOP SCORES'!I$10,0)</f>
        <v>0</v>
      </c>
      <c r="L61" s="30">
        <f>IFERROR(100*_xlfn.IFNA(VLOOKUP($B61,[1]KviZDarije9!$A$1:$K$1000, 11, 0), 0)/'TOP SCORES'!J$10,0)</f>
        <v>0</v>
      </c>
      <c r="M61" s="30">
        <f>IFERROR(100*_xlfn.IFNA(VLOOKUP($B61,[2]KviZDarije10!$A$1:$K$1000, 11, 0), 0)/'TOP SCORES'!K$10,0)</f>
        <v>0</v>
      </c>
    </row>
    <row r="62" spans="1:13">
      <c r="A62" s="33">
        <f t="shared" ca="1" si="0"/>
        <v>61</v>
      </c>
      <c r="B62" s="28" t="s">
        <v>182</v>
      </c>
      <c r="C62" s="31" cm="1">
        <f t="array" aca="1" ref="C62" ca="1">SUM(LARGE(D62:M62,ROW(INDIRECT("1:6"))))</f>
        <v>305.01243880571536</v>
      </c>
      <c r="D62" s="30">
        <f>IFERROR(100*_xlfn.IFNA(VLOOKUP($B62,KviZDarije1!$A$1:$K$1000, 11, 0), 0)/'TOP SCORES'!B$10,0)</f>
        <v>44.660194174757279</v>
      </c>
      <c r="E62" s="30">
        <f>IFERROR(100*_xlfn.IFNA(VLOOKUP($B62,KviZDarije2!$A$1:$K$1000, 11, 0), 0)/'TOP SCORES'!C$10,0)</f>
        <v>48.936170212765958</v>
      </c>
      <c r="F62" s="30">
        <f>IFERROR(100*_xlfn.IFNA(VLOOKUP($B62,KviZDarije3!$A$1:$K$1000, 11, 0), 0)/'TOP SCORES'!D$10,0)</f>
        <v>53.465346534653463</v>
      </c>
      <c r="G62" s="30">
        <f>IFERROR(100*_xlfn.IFNA(VLOOKUP($B62,KviZDarije4!$A$1:$K$1000, 11, 0), 0)/'TOP SCORES'!E$10,0)</f>
        <v>45.744680851063826</v>
      </c>
      <c r="H62" s="30">
        <f>IFERROR(100*_xlfn.IFNA(VLOOKUP($B62,KviZDarije5!$A$1:$K$1000, 11, 0), 0)/'TOP SCORES'!F$10,0)</f>
        <v>59.574468085106382</v>
      </c>
      <c r="I62" s="30">
        <f>IFERROR(100*_xlfn.IFNA(VLOOKUP($B62,KviZDarije6!$A$1:$K$1000, 11, 0), 0)/'TOP SCORES'!G$10,0)</f>
        <v>42.574257425742573</v>
      </c>
      <c r="J62" s="30">
        <f>IFERROR(100*_xlfn.IFNA(VLOOKUP($B62,KviZDarije7!$A$1:$K$1000, 11, 0), 0)/'TOP SCORES'!H$10,0)</f>
        <v>52.631578947368418</v>
      </c>
      <c r="K62" s="30">
        <f>IFERROR(100*_xlfn.IFNA(VLOOKUP($B62,KviZDarije8!$A$1:$K$1000, 11, 0), 0)/'TOP SCORES'!I$10,0)</f>
        <v>0</v>
      </c>
      <c r="L62" s="30">
        <f>IFERROR(100*_xlfn.IFNA(VLOOKUP($B62,[1]KviZDarije9!$A$1:$K$1000, 11, 0), 0)/'TOP SCORES'!J$10,0)</f>
        <v>0</v>
      </c>
      <c r="M62" s="30">
        <f>IFERROR(100*_xlfn.IFNA(VLOOKUP($B62,[2]KviZDarije10!$A$1:$K$1000, 11, 0), 0)/'TOP SCORES'!K$10,0)</f>
        <v>0</v>
      </c>
    </row>
    <row r="63" spans="1:13">
      <c r="A63" s="33">
        <f t="shared" ca="1" si="0"/>
        <v>62</v>
      </c>
      <c r="B63" s="24" t="s">
        <v>62</v>
      </c>
      <c r="C63" s="31" cm="1">
        <f t="array" aca="1" ref="C63" ca="1">SUM(LARGE(D63:M63,ROW(INDIRECT("1:6"))))</f>
        <v>299.08455212387588</v>
      </c>
      <c r="D63" s="30">
        <f>IFERROR(100*_xlfn.IFNA(VLOOKUP($B63,KviZDarije1!$A$1:$K$1000, 11, 0), 0)/'TOP SCORES'!B$10,0)</f>
        <v>50.485436893203882</v>
      </c>
      <c r="E63" s="30">
        <f>IFERROR(100*_xlfn.IFNA(VLOOKUP($B63,KviZDarije2!$A$1:$K$1000, 11, 0), 0)/'TOP SCORES'!C$10,0)</f>
        <v>0</v>
      </c>
      <c r="F63" s="30">
        <f>IFERROR(100*_xlfn.IFNA(VLOOKUP($B63,KviZDarije3!$A$1:$K$1000, 11, 0), 0)/'TOP SCORES'!D$10,0)</f>
        <v>61.386138613861384</v>
      </c>
      <c r="G63" s="30">
        <f>IFERROR(100*_xlfn.IFNA(VLOOKUP($B63,KviZDarije4!$A$1:$K$1000, 11, 0), 0)/'TOP SCORES'!E$10,0)</f>
        <v>55.319148936170215</v>
      </c>
      <c r="H63" s="30">
        <f>IFERROR(100*_xlfn.IFNA(VLOOKUP($B63,KviZDarije5!$A$1:$K$1000, 11, 0), 0)/'TOP SCORES'!F$10,0)</f>
        <v>74.468085106382972</v>
      </c>
      <c r="I63" s="30">
        <f>IFERROR(100*_xlfn.IFNA(VLOOKUP($B63,KviZDarije6!$A$1:$K$1000, 11, 0), 0)/'TOP SCORES'!G$10,0)</f>
        <v>57.425742574257427</v>
      </c>
      <c r="J63" s="30">
        <f>IFERROR(100*_xlfn.IFNA(VLOOKUP($B63,KviZDarije7!$A$1:$K$1000, 11, 0), 0)/'TOP SCORES'!H$10,0)</f>
        <v>0</v>
      </c>
      <c r="K63" s="30">
        <f>IFERROR(100*_xlfn.IFNA(VLOOKUP($B63,KviZDarije8!$A$1:$K$1000, 11, 0), 0)/'TOP SCORES'!I$10,0)</f>
        <v>0</v>
      </c>
      <c r="L63" s="30">
        <f>IFERROR(100*_xlfn.IFNA(VLOOKUP($B63,[1]KviZDarije9!$A$1:$K$1000, 11, 0), 0)/'TOP SCORES'!J$10,0)</f>
        <v>0</v>
      </c>
      <c r="M63" s="30">
        <f>IFERROR(100*_xlfn.IFNA(VLOOKUP($B63,[2]KviZDarije10!$A$1:$K$1000, 11, 0), 0)/'TOP SCORES'!K$10,0)</f>
        <v>0</v>
      </c>
    </row>
    <row r="64" spans="1:13">
      <c r="A64" s="33">
        <f t="shared" ca="1" si="0"/>
        <v>63</v>
      </c>
      <c r="B64" s="24" t="s">
        <v>51</v>
      </c>
      <c r="C64" s="31" cm="1">
        <f t="array" aca="1" ref="C64" ca="1">SUM(LARGE(D64:M64,ROW(INDIRECT("1:6"))))</f>
        <v>291.71145070888434</v>
      </c>
      <c r="D64" s="30">
        <f>IFERROR(100*_xlfn.IFNA(VLOOKUP($B64,KviZDarije1!$A$1:$K$1000, 11, 0), 0)/'TOP SCORES'!B$10,0)</f>
        <v>43.689320388349515</v>
      </c>
      <c r="E64" s="30">
        <f>IFERROR(100*_xlfn.IFNA(VLOOKUP($B64,KviZDarije2!$A$1:$K$1000, 11, 0), 0)/'TOP SCORES'!C$10,0)</f>
        <v>52.127659574468083</v>
      </c>
      <c r="F64" s="30">
        <f>IFERROR(100*_xlfn.IFNA(VLOOKUP($B64,KviZDarije3!$A$1:$K$1000, 11, 0), 0)/'TOP SCORES'!D$10,0)</f>
        <v>48.514851485148512</v>
      </c>
      <c r="G64" s="30">
        <f>IFERROR(100*_xlfn.IFNA(VLOOKUP($B64,KviZDarije4!$A$1:$K$1000, 11, 0), 0)/'TOP SCORES'!E$10,0)</f>
        <v>48.936170212765958</v>
      </c>
      <c r="H64" s="30">
        <f>IFERROR(100*_xlfn.IFNA(VLOOKUP($B64,KviZDarije5!$A$1:$K$1000, 11, 0), 0)/'TOP SCORES'!F$10,0)</f>
        <v>52.127659574468083</v>
      </c>
      <c r="I64" s="30">
        <f>IFERROR(100*_xlfn.IFNA(VLOOKUP($B64,KviZDarije6!$A$1:$K$1000, 11, 0), 0)/'TOP SCORES'!G$10,0)</f>
        <v>41.584158415841586</v>
      </c>
      <c r="J64" s="30">
        <f>IFERROR(100*_xlfn.IFNA(VLOOKUP($B64,KviZDarije7!$A$1:$K$1000, 11, 0), 0)/'TOP SCORES'!H$10,0)</f>
        <v>46.315789473684212</v>
      </c>
      <c r="K64" s="30">
        <f>IFERROR(100*_xlfn.IFNA(VLOOKUP($B64,KviZDarije8!$A$1:$K$1000, 11, 0), 0)/'TOP SCORES'!I$10,0)</f>
        <v>0</v>
      </c>
      <c r="L64" s="30">
        <f>IFERROR(100*_xlfn.IFNA(VLOOKUP($B64,[1]KviZDarije9!$A$1:$K$1000, 11, 0), 0)/'TOP SCORES'!J$10,0)</f>
        <v>0</v>
      </c>
      <c r="M64" s="30">
        <f>IFERROR(100*_xlfn.IFNA(VLOOKUP($B64,[2]KviZDarije10!$A$1:$K$1000, 11, 0), 0)/'TOP SCORES'!K$10,0)</f>
        <v>0</v>
      </c>
    </row>
    <row r="65" spans="1:13">
      <c r="A65" s="33">
        <f t="shared" ca="1" si="0"/>
        <v>64</v>
      </c>
      <c r="B65" s="28" t="s">
        <v>162</v>
      </c>
      <c r="C65" s="31" cm="1">
        <f t="array" aca="1" ref="C65" ca="1">SUM(LARGE(D65:M65,ROW(INDIRECT("1:6"))))</f>
        <v>285.95444031079415</v>
      </c>
      <c r="D65" s="30">
        <f>IFERROR(100*_xlfn.IFNA(VLOOKUP($B65,KviZDarije1!$A$1:$K$1000, 11, 0), 0)/'TOP SCORES'!B$10,0)</f>
        <v>41.747572815533978</v>
      </c>
      <c r="E65" s="30">
        <f>IFERROR(100*_xlfn.IFNA(VLOOKUP($B65,KviZDarije2!$A$1:$K$1000, 11, 0), 0)/'TOP SCORES'!C$10,0)</f>
        <v>54.255319148936174</v>
      </c>
      <c r="F65" s="30">
        <f>IFERROR(100*_xlfn.IFNA(VLOOKUP($B65,KviZDarije3!$A$1:$K$1000, 11, 0), 0)/'TOP SCORES'!D$10,0)</f>
        <v>46.534653465346537</v>
      </c>
      <c r="G65" s="30">
        <f>IFERROR(100*_xlfn.IFNA(VLOOKUP($B65,KviZDarije4!$A$1:$K$1000, 11, 0), 0)/'TOP SCORES'!E$10,0)</f>
        <v>43.617021276595743</v>
      </c>
      <c r="H65" s="30">
        <f>IFERROR(100*_xlfn.IFNA(VLOOKUP($B65,KviZDarije5!$A$1:$K$1000, 11, 0), 0)/'TOP SCORES'!F$10,0)</f>
        <v>54.255319148936174</v>
      </c>
      <c r="I65" s="30">
        <f>IFERROR(100*_xlfn.IFNA(VLOOKUP($B65,KviZDarije6!$A$1:$K$1000, 11, 0), 0)/'TOP SCORES'!G$10,0)</f>
        <v>45.544554455445542</v>
      </c>
      <c r="J65" s="30">
        <f>IFERROR(100*_xlfn.IFNA(VLOOKUP($B65,KviZDarije7!$A$1:$K$1000, 11, 0), 0)/'TOP SCORES'!H$10,0)</f>
        <v>0</v>
      </c>
      <c r="K65" s="30">
        <f>IFERROR(100*_xlfn.IFNA(VLOOKUP($B65,KviZDarije8!$A$1:$K$1000, 11, 0), 0)/'TOP SCORES'!I$10,0)</f>
        <v>0</v>
      </c>
      <c r="L65" s="30">
        <f>IFERROR(100*_xlfn.IFNA(VLOOKUP($B65,[1]KviZDarije9!$A$1:$K$1000, 11, 0), 0)/'TOP SCORES'!J$10,0)</f>
        <v>0</v>
      </c>
      <c r="M65" s="30">
        <f>IFERROR(100*_xlfn.IFNA(VLOOKUP($B65,[2]KviZDarije10!$A$1:$K$1000, 11, 0), 0)/'TOP SCORES'!K$10,0)</f>
        <v>0</v>
      </c>
    </row>
    <row r="66" spans="1:13">
      <c r="A66" s="33">
        <f t="shared" ref="A66:A129" ca="1" si="1">RANK(C66,C$2:C$983)</f>
        <v>65</v>
      </c>
      <c r="B66" s="28" t="s">
        <v>154</v>
      </c>
      <c r="C66" s="31" cm="1">
        <f t="array" aca="1" ref="C66" ca="1">SUM(LARGE(D66:M66,ROW(INDIRECT("1:6"))))</f>
        <v>285.46023150570636</v>
      </c>
      <c r="D66" s="30">
        <f>IFERROR(100*_xlfn.IFNA(VLOOKUP($B66,KviZDarije1!$A$1:$K$1000, 11, 0), 0)/'TOP SCORES'!B$10,0)</f>
        <v>33.009708737864081</v>
      </c>
      <c r="E66" s="30">
        <f>IFERROR(100*_xlfn.IFNA(VLOOKUP($B66,KviZDarije2!$A$1:$K$1000, 11, 0), 0)/'TOP SCORES'!C$10,0)</f>
        <v>53.191489361702125</v>
      </c>
      <c r="F66" s="30">
        <f>IFERROR(100*_xlfn.IFNA(VLOOKUP($B66,KviZDarije3!$A$1:$K$1000, 11, 0), 0)/'TOP SCORES'!D$10,0)</f>
        <v>51.485148514851488</v>
      </c>
      <c r="G66" s="30">
        <f>IFERROR(100*_xlfn.IFNA(VLOOKUP($B66,KviZDarije4!$A$1:$K$1000, 11, 0), 0)/'TOP SCORES'!E$10,0)</f>
        <v>41.48936170212766</v>
      </c>
      <c r="H66" s="30">
        <f>IFERROR(100*_xlfn.IFNA(VLOOKUP($B66,KviZDarije5!$A$1:$K$1000, 11, 0), 0)/'TOP SCORES'!F$10,0)</f>
        <v>0</v>
      </c>
      <c r="I66" s="30">
        <f>IFERROR(100*_xlfn.IFNA(VLOOKUP($B66,KviZDarije6!$A$1:$K$1000, 11, 0), 0)/'TOP SCORES'!G$10,0)</f>
        <v>50.495049504950494</v>
      </c>
      <c r="J66" s="30">
        <f>IFERROR(100*_xlfn.IFNA(VLOOKUP($B66,KviZDarije7!$A$1:$K$1000, 11, 0), 0)/'TOP SCORES'!H$10,0)</f>
        <v>55.789473684210527</v>
      </c>
      <c r="K66" s="30">
        <f>IFERROR(100*_xlfn.IFNA(VLOOKUP($B66,KviZDarije8!$A$1:$K$1000, 11, 0), 0)/'TOP SCORES'!I$10,0)</f>
        <v>0</v>
      </c>
      <c r="L66" s="30">
        <f>IFERROR(100*_xlfn.IFNA(VLOOKUP($B66,[1]KviZDarije9!$A$1:$K$1000, 11, 0), 0)/'TOP SCORES'!J$10,0)</f>
        <v>0</v>
      </c>
      <c r="M66" s="30">
        <f>IFERROR(100*_xlfn.IFNA(VLOOKUP($B66,[2]KviZDarije10!$A$1:$K$1000, 11, 0), 0)/'TOP SCORES'!K$10,0)</f>
        <v>0</v>
      </c>
    </row>
    <row r="67" spans="1:13">
      <c r="A67" s="33">
        <f t="shared" ca="1" si="1"/>
        <v>66</v>
      </c>
      <c r="B67" s="24" t="s">
        <v>34</v>
      </c>
      <c r="C67" s="31" cm="1">
        <f t="array" aca="1" ref="C67" ca="1">SUM(LARGE(D67:M67,ROW(INDIRECT("1:6"))))</f>
        <v>284.87874815161746</v>
      </c>
      <c r="D67" s="30">
        <f>IFERROR(100*_xlfn.IFNA(VLOOKUP($B67,KviZDarije1!$A$1:$K$1000, 11, 0), 0)/'TOP SCORES'!B$10,0)</f>
        <v>46.601941747572816</v>
      </c>
      <c r="E67" s="30">
        <f>IFERROR(100*_xlfn.IFNA(VLOOKUP($B67,KviZDarije2!$A$1:$K$1000, 11, 0), 0)/'TOP SCORES'!C$10,0)</f>
        <v>67.021276595744681</v>
      </c>
      <c r="F67" s="30">
        <f>IFERROR(100*_xlfn.IFNA(VLOOKUP($B67,KviZDarije3!$A$1:$K$1000, 11, 0), 0)/'TOP SCORES'!D$10,0)</f>
        <v>57.425742574257427</v>
      </c>
      <c r="G67" s="30">
        <f>IFERROR(100*_xlfn.IFNA(VLOOKUP($B67,KviZDarije4!$A$1:$K$1000, 11, 0), 0)/'TOP SCORES'!E$10,0)</f>
        <v>45.744680851063826</v>
      </c>
      <c r="H67" s="30">
        <f>IFERROR(100*_xlfn.IFNA(VLOOKUP($B67,KviZDarije5!$A$1:$K$1000, 11, 0), 0)/'TOP SCORES'!F$10,0)</f>
        <v>68.085106382978722</v>
      </c>
      <c r="I67" s="30">
        <f>IFERROR(100*_xlfn.IFNA(VLOOKUP($B67,KviZDarije6!$A$1:$K$1000, 11, 0), 0)/'TOP SCORES'!G$10,0)</f>
        <v>0</v>
      </c>
      <c r="J67" s="30">
        <f>IFERROR(100*_xlfn.IFNA(VLOOKUP($B67,KviZDarije7!$A$1:$K$1000, 11, 0), 0)/'TOP SCORES'!H$10,0)</f>
        <v>0</v>
      </c>
      <c r="K67" s="30">
        <f>IFERROR(100*_xlfn.IFNA(VLOOKUP($B67,KviZDarije8!$A$1:$K$1000, 11, 0), 0)/'TOP SCORES'!I$10,0)</f>
        <v>0</v>
      </c>
      <c r="L67" s="30">
        <f>IFERROR(100*_xlfn.IFNA(VLOOKUP($B67,[1]KviZDarije9!$A$1:$K$1000, 11, 0), 0)/'TOP SCORES'!J$10,0)</f>
        <v>0</v>
      </c>
      <c r="M67" s="30">
        <f>IFERROR(100*_xlfn.IFNA(VLOOKUP($B67,[2]KviZDarije10!$A$1:$K$1000, 11, 0), 0)/'TOP SCORES'!K$10,0)</f>
        <v>0</v>
      </c>
    </row>
    <row r="68" spans="1:13">
      <c r="A68" s="33">
        <f t="shared" ca="1" si="1"/>
        <v>67</v>
      </c>
      <c r="B68" s="24" t="s">
        <v>150</v>
      </c>
      <c r="C68" s="31" cm="1">
        <f t="array" aca="1" ref="C68" ca="1">SUM(LARGE(D68:M68,ROW(INDIRECT("1:6"))))</f>
        <v>284.32737390874519</v>
      </c>
      <c r="D68" s="30">
        <f>IFERROR(100*_xlfn.IFNA(VLOOKUP($B68,KviZDarije1!$A$1:$K$1000, 11, 0), 0)/'TOP SCORES'!B$10,0)</f>
        <v>41.747572815533978</v>
      </c>
      <c r="E68" s="30">
        <f>IFERROR(100*_xlfn.IFNA(VLOOKUP($B68,KviZDarije2!$A$1:$K$1000, 11, 0), 0)/'TOP SCORES'!C$10,0)</f>
        <v>44.680851063829785</v>
      </c>
      <c r="F68" s="30">
        <f>IFERROR(100*_xlfn.IFNA(VLOOKUP($B68,KviZDarije3!$A$1:$K$1000, 11, 0), 0)/'TOP SCORES'!D$10,0)</f>
        <v>48.514851485148512</v>
      </c>
      <c r="G68" s="30">
        <f>IFERROR(100*_xlfn.IFNA(VLOOKUP($B68,KviZDarije4!$A$1:$K$1000, 11, 0), 0)/'TOP SCORES'!E$10,0)</f>
        <v>40.425531914893618</v>
      </c>
      <c r="H68" s="30">
        <f>IFERROR(100*_xlfn.IFNA(VLOOKUP($B68,KviZDarije5!$A$1:$K$1000, 11, 0), 0)/'TOP SCORES'!F$10,0)</f>
        <v>51.063829787234042</v>
      </c>
      <c r="I68" s="30">
        <f>IFERROR(100*_xlfn.IFNA(VLOOKUP($B68,KviZDarije6!$A$1:$K$1000, 11, 0), 0)/'TOP SCORES'!G$10,0)</f>
        <v>34.653465346534652</v>
      </c>
      <c r="J68" s="30">
        <f>IFERROR(100*_xlfn.IFNA(VLOOKUP($B68,KviZDarije7!$A$1:$K$1000, 11, 0), 0)/'TOP SCORES'!H$10,0)</f>
        <v>57.89473684210526</v>
      </c>
      <c r="K68" s="30">
        <f>IFERROR(100*_xlfn.IFNA(VLOOKUP($B68,KviZDarije8!$A$1:$K$1000, 11, 0), 0)/'TOP SCORES'!I$10,0)</f>
        <v>0</v>
      </c>
      <c r="L68" s="30">
        <f>IFERROR(100*_xlfn.IFNA(VLOOKUP($B68,[1]KviZDarije9!$A$1:$K$1000, 11, 0), 0)/'TOP SCORES'!J$10,0)</f>
        <v>0</v>
      </c>
      <c r="M68" s="30">
        <f>IFERROR(100*_xlfn.IFNA(VLOOKUP($B68,[2]KviZDarije10!$A$1:$K$1000, 11, 0), 0)/'TOP SCORES'!K$10,0)</f>
        <v>0</v>
      </c>
    </row>
    <row r="69" spans="1:13">
      <c r="A69" s="33">
        <f t="shared" ca="1" si="1"/>
        <v>68</v>
      </c>
      <c r="B69" s="24" t="s">
        <v>50</v>
      </c>
      <c r="C69" s="31" cm="1">
        <f t="array" aca="1" ref="C69" ca="1">SUM(LARGE(D69:M69,ROW(INDIRECT("1:6"))))</f>
        <v>284.15741798143978</v>
      </c>
      <c r="D69" s="30">
        <f>IFERROR(100*_xlfn.IFNA(VLOOKUP($B69,KviZDarije1!$A$1:$K$1000, 11, 0), 0)/'TOP SCORES'!B$10,0)</f>
        <v>33.009708737864081</v>
      </c>
      <c r="E69" s="30">
        <f>IFERROR(100*_xlfn.IFNA(VLOOKUP($B69,KviZDarije2!$A$1:$K$1000, 11, 0), 0)/'TOP SCORES'!C$10,0)</f>
        <v>50</v>
      </c>
      <c r="F69" s="30">
        <f>IFERROR(100*_xlfn.IFNA(VLOOKUP($B69,KviZDarije3!$A$1:$K$1000, 11, 0), 0)/'TOP SCORES'!D$10,0)</f>
        <v>44.554455445544555</v>
      </c>
      <c r="G69" s="30">
        <f>IFERROR(100*_xlfn.IFNA(VLOOKUP($B69,KviZDarije4!$A$1:$K$1000, 11, 0), 0)/'TOP SCORES'!E$10,0)</f>
        <v>45.744680851063826</v>
      </c>
      <c r="H69" s="30">
        <f>IFERROR(100*_xlfn.IFNA(VLOOKUP($B69,KviZDarije5!$A$1:$K$1000, 11, 0), 0)/'TOP SCORES'!F$10,0)</f>
        <v>45.744680851063826</v>
      </c>
      <c r="I69" s="30">
        <f>IFERROR(100*_xlfn.IFNA(VLOOKUP($B69,KviZDarije6!$A$1:$K$1000, 11, 0), 0)/'TOP SCORES'!G$10,0)</f>
        <v>46.534653465346537</v>
      </c>
      <c r="J69" s="30">
        <f>IFERROR(100*_xlfn.IFNA(VLOOKUP($B69,KviZDarije7!$A$1:$K$1000, 11, 0), 0)/'TOP SCORES'!H$10,0)</f>
        <v>51.578947368421055</v>
      </c>
      <c r="K69" s="30">
        <f>IFERROR(100*_xlfn.IFNA(VLOOKUP($B69,KviZDarije8!$A$1:$K$1000, 11, 0), 0)/'TOP SCORES'!I$10,0)</f>
        <v>0</v>
      </c>
      <c r="L69" s="30">
        <f>IFERROR(100*_xlfn.IFNA(VLOOKUP($B69,[1]KviZDarije9!$A$1:$K$1000, 11, 0), 0)/'TOP SCORES'!J$10,0)</f>
        <v>0</v>
      </c>
      <c r="M69" s="30">
        <f>IFERROR(100*_xlfn.IFNA(VLOOKUP($B69,[2]KviZDarije10!$A$1:$K$1000, 11, 0), 0)/'TOP SCORES'!K$10,0)</f>
        <v>0</v>
      </c>
    </row>
    <row r="70" spans="1:13">
      <c r="A70" s="33">
        <f t="shared" ca="1" si="1"/>
        <v>69</v>
      </c>
      <c r="B70" s="24" t="s">
        <v>52</v>
      </c>
      <c r="C70" s="31" cm="1">
        <f t="array" aca="1" ref="C70" ca="1">SUM(LARGE(D70:M70,ROW(INDIRECT("1:6"))))</f>
        <v>281.32000212274022</v>
      </c>
      <c r="D70" s="30">
        <f>IFERROR(100*_xlfn.IFNA(VLOOKUP($B70,KviZDarije1!$A$1:$K$1000, 11, 0), 0)/'TOP SCORES'!B$10,0)</f>
        <v>47.572815533980581</v>
      </c>
      <c r="E70" s="30">
        <f>IFERROR(100*_xlfn.IFNA(VLOOKUP($B70,KviZDarije2!$A$1:$K$1000, 11, 0), 0)/'TOP SCORES'!C$10,0)</f>
        <v>63.829787234042556</v>
      </c>
      <c r="F70" s="30">
        <f>IFERROR(100*_xlfn.IFNA(VLOOKUP($B70,KviZDarije3!$A$1:$K$1000, 11, 0), 0)/'TOP SCORES'!D$10,0)</f>
        <v>0</v>
      </c>
      <c r="G70" s="30">
        <f>IFERROR(100*_xlfn.IFNA(VLOOKUP($B70,KviZDarije4!$A$1:$K$1000, 11, 0), 0)/'TOP SCORES'!E$10,0)</f>
        <v>51.063829787234042</v>
      </c>
      <c r="H70" s="30">
        <f>IFERROR(100*_xlfn.IFNA(VLOOKUP($B70,KviZDarije5!$A$1:$K$1000, 11, 0), 0)/'TOP SCORES'!F$10,0)</f>
        <v>0</v>
      </c>
      <c r="I70" s="30">
        <f>IFERROR(100*_xlfn.IFNA(VLOOKUP($B70,KviZDarije6!$A$1:$K$1000, 11, 0), 0)/'TOP SCORES'!G$10,0)</f>
        <v>51.485148514851488</v>
      </c>
      <c r="J70" s="30">
        <f>IFERROR(100*_xlfn.IFNA(VLOOKUP($B70,KviZDarije7!$A$1:$K$1000, 11, 0), 0)/'TOP SCORES'!H$10,0)</f>
        <v>67.368421052631575</v>
      </c>
      <c r="K70" s="30">
        <f>IFERROR(100*_xlfn.IFNA(VLOOKUP($B70,KviZDarije8!$A$1:$K$1000, 11, 0), 0)/'TOP SCORES'!I$10,0)</f>
        <v>0</v>
      </c>
      <c r="L70" s="30">
        <f>IFERROR(100*_xlfn.IFNA(VLOOKUP($B70,[1]KviZDarije9!$A$1:$K$1000, 11, 0), 0)/'TOP SCORES'!J$10,0)</f>
        <v>0</v>
      </c>
      <c r="M70" s="30">
        <f>IFERROR(100*_xlfn.IFNA(VLOOKUP($B70,[2]KviZDarije10!$A$1:$K$1000, 11, 0), 0)/'TOP SCORES'!K$10,0)</f>
        <v>0</v>
      </c>
    </row>
    <row r="71" spans="1:13">
      <c r="A71" s="33">
        <f t="shared" ca="1" si="1"/>
        <v>70</v>
      </c>
      <c r="B71" s="24" t="s">
        <v>54</v>
      </c>
      <c r="C71" s="31" cm="1">
        <f t="array" aca="1" ref="C71" ca="1">SUM(LARGE(D71:M71,ROW(INDIRECT("1:6"))))</f>
        <v>277.72110917698711</v>
      </c>
      <c r="D71" s="30">
        <f>IFERROR(100*_xlfn.IFNA(VLOOKUP($B71,KviZDarije1!$A$1:$K$1000, 11, 0), 0)/'TOP SCORES'!B$10,0)</f>
        <v>0</v>
      </c>
      <c r="E71" s="30">
        <f>IFERROR(100*_xlfn.IFNA(VLOOKUP($B71,KviZDarije2!$A$1:$K$1000, 11, 0), 0)/'TOP SCORES'!C$10,0)</f>
        <v>65.957446808510639</v>
      </c>
      <c r="F71" s="30">
        <f>IFERROR(100*_xlfn.IFNA(VLOOKUP($B71,KviZDarije3!$A$1:$K$1000, 11, 0), 0)/'TOP SCORES'!D$10,0)</f>
        <v>57.425742574257427</v>
      </c>
      <c r="G71" s="30">
        <f>IFERROR(100*_xlfn.IFNA(VLOOKUP($B71,KviZDarije4!$A$1:$K$1000, 11, 0), 0)/'TOP SCORES'!E$10,0)</f>
        <v>53.191489361702125</v>
      </c>
      <c r="H71" s="30">
        <f>IFERROR(100*_xlfn.IFNA(VLOOKUP($B71,KviZDarije5!$A$1:$K$1000, 11, 0), 0)/'TOP SCORES'!F$10,0)</f>
        <v>0</v>
      </c>
      <c r="I71" s="30">
        <f>IFERROR(100*_xlfn.IFNA(VLOOKUP($B71,KviZDarije6!$A$1:$K$1000, 11, 0), 0)/'TOP SCORES'!G$10,0)</f>
        <v>48.514851485148512</v>
      </c>
      <c r="J71" s="30">
        <f>IFERROR(100*_xlfn.IFNA(VLOOKUP($B71,KviZDarije7!$A$1:$K$1000, 11, 0), 0)/'TOP SCORES'!H$10,0)</f>
        <v>52.631578947368418</v>
      </c>
      <c r="K71" s="30">
        <f>IFERROR(100*_xlfn.IFNA(VLOOKUP($B71,KviZDarije8!$A$1:$K$1000, 11, 0), 0)/'TOP SCORES'!I$10,0)</f>
        <v>0</v>
      </c>
      <c r="L71" s="30">
        <f>IFERROR(100*_xlfn.IFNA(VLOOKUP($B71,[1]KviZDarije9!$A$1:$K$1000, 11, 0), 0)/'TOP SCORES'!J$10,0)</f>
        <v>0</v>
      </c>
      <c r="M71" s="30">
        <f>IFERROR(100*_xlfn.IFNA(VLOOKUP($B71,[2]KviZDarije10!$A$1:$K$1000, 11, 0), 0)/'TOP SCORES'!K$10,0)</f>
        <v>0</v>
      </c>
    </row>
    <row r="72" spans="1:13">
      <c r="A72" s="33">
        <f t="shared" ca="1" si="1"/>
        <v>71</v>
      </c>
      <c r="B72" s="24" t="s">
        <v>24</v>
      </c>
      <c r="C72" s="31" cm="1">
        <f t="array" aca="1" ref="C72" ca="1">SUM(LARGE(D72:M72,ROW(INDIRECT("1:6"))))</f>
        <v>277.37377526661004</v>
      </c>
      <c r="D72" s="30">
        <f>IFERROR(100*_xlfn.IFNA(VLOOKUP($B72,KviZDarije1!$A$1:$K$1000, 11, 0), 0)/'TOP SCORES'!B$10,0)</f>
        <v>45.631067961165051</v>
      </c>
      <c r="E72" s="30">
        <f>IFERROR(100*_xlfn.IFNA(VLOOKUP($B72,KviZDarije2!$A$1:$K$1000, 11, 0), 0)/'TOP SCORES'!C$10,0)</f>
        <v>64.893617021276597</v>
      </c>
      <c r="F72" s="30">
        <f>IFERROR(100*_xlfn.IFNA(VLOOKUP($B72,KviZDarije3!$A$1:$K$1000, 11, 0), 0)/'TOP SCORES'!D$10,0)</f>
        <v>0</v>
      </c>
      <c r="G72" s="30">
        <f>IFERROR(100*_xlfn.IFNA(VLOOKUP($B72,KviZDarije4!$A$1:$K$1000, 11, 0), 0)/'TOP SCORES'!E$10,0)</f>
        <v>0</v>
      </c>
      <c r="H72" s="30">
        <f>IFERROR(100*_xlfn.IFNA(VLOOKUP($B72,KviZDarije5!$A$1:$K$1000, 11, 0), 0)/'TOP SCORES'!F$10,0)</f>
        <v>59.574468085106382</v>
      </c>
      <c r="I72" s="30">
        <f>IFERROR(100*_xlfn.IFNA(VLOOKUP($B72,KviZDarije6!$A$1:$K$1000, 11, 0), 0)/'TOP SCORES'!G$10,0)</f>
        <v>51.485148514851488</v>
      </c>
      <c r="J72" s="30">
        <f>IFERROR(100*_xlfn.IFNA(VLOOKUP($B72,KviZDarije7!$A$1:$K$1000, 11, 0), 0)/'TOP SCORES'!H$10,0)</f>
        <v>55.789473684210527</v>
      </c>
      <c r="K72" s="30">
        <f>IFERROR(100*_xlfn.IFNA(VLOOKUP($B72,KviZDarije8!$A$1:$K$1000, 11, 0), 0)/'TOP SCORES'!I$10,0)</f>
        <v>0</v>
      </c>
      <c r="L72" s="30">
        <f>IFERROR(100*_xlfn.IFNA(VLOOKUP($B72,[1]KviZDarije9!$A$1:$K$1000, 11, 0), 0)/'TOP SCORES'!J$10,0)</f>
        <v>0</v>
      </c>
      <c r="M72" s="30">
        <f>IFERROR(100*_xlfn.IFNA(VLOOKUP($B72,[2]KviZDarije10!$A$1:$K$1000, 11, 0), 0)/'TOP SCORES'!K$10,0)</f>
        <v>0</v>
      </c>
    </row>
    <row r="73" spans="1:13">
      <c r="A73" s="33">
        <f t="shared" ca="1" si="1"/>
        <v>72</v>
      </c>
      <c r="B73" s="24" t="s">
        <v>117</v>
      </c>
      <c r="C73" s="31" cm="1">
        <f t="array" aca="1" ref="C73" ca="1">SUM(LARGE(D73:M73,ROW(INDIRECT("1:6"))))</f>
        <v>270.11963234397348</v>
      </c>
      <c r="D73" s="30">
        <f>IFERROR(100*_xlfn.IFNA(VLOOKUP($B73,KviZDarije1!$A$1:$K$1000, 11, 0), 0)/'TOP SCORES'!B$10,0)</f>
        <v>0</v>
      </c>
      <c r="E73" s="30">
        <f>IFERROR(100*_xlfn.IFNA(VLOOKUP($B73,KviZDarije2!$A$1:$K$1000, 11, 0), 0)/'TOP SCORES'!C$10,0)</f>
        <v>50</v>
      </c>
      <c r="F73" s="30">
        <f>IFERROR(100*_xlfn.IFNA(VLOOKUP($B73,KviZDarije3!$A$1:$K$1000, 11, 0), 0)/'TOP SCORES'!D$10,0)</f>
        <v>43.564356435643568</v>
      </c>
      <c r="G73" s="30">
        <f>IFERROR(100*_xlfn.IFNA(VLOOKUP($B73,KviZDarije4!$A$1:$K$1000, 11, 0), 0)/'TOP SCORES'!E$10,0)</f>
        <v>37.234042553191486</v>
      </c>
      <c r="H73" s="30">
        <f>IFERROR(100*_xlfn.IFNA(VLOOKUP($B73,KviZDarije5!$A$1:$K$1000, 11, 0), 0)/'TOP SCORES'!F$10,0)</f>
        <v>55.319148936170215</v>
      </c>
      <c r="I73" s="30">
        <f>IFERROR(100*_xlfn.IFNA(VLOOKUP($B73,KviZDarije6!$A$1:$K$1000, 11, 0), 0)/'TOP SCORES'!G$10,0)</f>
        <v>36.633663366336634</v>
      </c>
      <c r="J73" s="30">
        <f>IFERROR(100*_xlfn.IFNA(VLOOKUP($B73,KviZDarije7!$A$1:$K$1000, 11, 0), 0)/'TOP SCORES'!H$10,0)</f>
        <v>47.368421052631582</v>
      </c>
      <c r="K73" s="30">
        <f>IFERROR(100*_xlfn.IFNA(VLOOKUP($B73,KviZDarije8!$A$1:$K$1000, 11, 0), 0)/'TOP SCORES'!I$10,0)</f>
        <v>0</v>
      </c>
      <c r="L73" s="30">
        <f>IFERROR(100*_xlfn.IFNA(VLOOKUP($B73,[1]KviZDarije9!$A$1:$K$1000, 11, 0), 0)/'TOP SCORES'!J$10,0)</f>
        <v>0</v>
      </c>
      <c r="M73" s="30">
        <f>IFERROR(100*_xlfn.IFNA(VLOOKUP($B73,[2]KviZDarije10!$A$1:$K$1000, 11, 0), 0)/'TOP SCORES'!K$10,0)</f>
        <v>0</v>
      </c>
    </row>
    <row r="74" spans="1:13">
      <c r="A74" s="33">
        <f t="shared" ca="1" si="1"/>
        <v>73</v>
      </c>
      <c r="B74" s="24" t="s">
        <v>41</v>
      </c>
      <c r="C74" s="31" cm="1">
        <f t="array" aca="1" ref="C74" ca="1">SUM(LARGE(D74:M74,ROW(INDIRECT("1:6"))))</f>
        <v>266.76306548233833</v>
      </c>
      <c r="D74" s="30">
        <f>IFERROR(100*_xlfn.IFNA(VLOOKUP($B74,KviZDarije1!$A$1:$K$1000, 11, 0), 0)/'TOP SCORES'!B$10,0)</f>
        <v>58.252427184466022</v>
      </c>
      <c r="E74" s="30">
        <f>IFERROR(100*_xlfn.IFNA(VLOOKUP($B74,KviZDarije2!$A$1:$K$1000, 11, 0), 0)/'TOP SCORES'!C$10,0)</f>
        <v>76.59574468085107</v>
      </c>
      <c r="F74" s="30">
        <f>IFERROR(100*_xlfn.IFNA(VLOOKUP($B74,KviZDarije3!$A$1:$K$1000, 11, 0), 0)/'TOP SCORES'!D$10,0)</f>
        <v>0</v>
      </c>
      <c r="G74" s="30">
        <f>IFERROR(100*_xlfn.IFNA(VLOOKUP($B74,KviZDarije4!$A$1:$K$1000, 11, 0), 0)/'TOP SCORES'!E$10,0)</f>
        <v>62.765957446808514</v>
      </c>
      <c r="H74" s="30">
        <f>IFERROR(100*_xlfn.IFNA(VLOOKUP($B74,KviZDarije5!$A$1:$K$1000, 11, 0), 0)/'TOP SCORES'!F$10,0)</f>
        <v>69.148936170212764</v>
      </c>
      <c r="I74" s="30">
        <f>IFERROR(100*_xlfn.IFNA(VLOOKUP($B74,KviZDarije6!$A$1:$K$1000, 11, 0), 0)/'TOP SCORES'!G$10,0)</f>
        <v>0</v>
      </c>
      <c r="J74" s="30">
        <f>IFERROR(100*_xlfn.IFNA(VLOOKUP($B74,KviZDarije7!$A$1:$K$1000, 11, 0), 0)/'TOP SCORES'!H$10,0)</f>
        <v>0</v>
      </c>
      <c r="K74" s="30">
        <f>IFERROR(100*_xlfn.IFNA(VLOOKUP($B74,KviZDarije8!$A$1:$K$1000, 11, 0), 0)/'TOP SCORES'!I$10,0)</f>
        <v>0</v>
      </c>
      <c r="L74" s="30">
        <f>IFERROR(100*_xlfn.IFNA(VLOOKUP($B74,[1]KviZDarije9!$A$1:$K$1000, 11, 0), 0)/'TOP SCORES'!J$10,0)</f>
        <v>0</v>
      </c>
      <c r="M74" s="30">
        <f>IFERROR(100*_xlfn.IFNA(VLOOKUP($B74,[2]KviZDarije10!$A$1:$K$1000, 11, 0), 0)/'TOP SCORES'!K$10,0)</f>
        <v>0</v>
      </c>
    </row>
    <row r="75" spans="1:13">
      <c r="A75" s="33">
        <f t="shared" ca="1" si="1"/>
        <v>74</v>
      </c>
      <c r="B75" s="24" t="s">
        <v>66</v>
      </c>
      <c r="C75" s="31" cm="1">
        <f t="array" aca="1" ref="C75" ca="1">SUM(LARGE(D75:M75,ROW(INDIRECT("1:6"))))</f>
        <v>263.81547057824969</v>
      </c>
      <c r="D75" s="30">
        <f>IFERROR(100*_xlfn.IFNA(VLOOKUP($B75,KviZDarije1!$A$1:$K$1000, 11, 0), 0)/'TOP SCORES'!B$10,0)</f>
        <v>36.893203883495147</v>
      </c>
      <c r="E75" s="30">
        <f>IFERROR(100*_xlfn.IFNA(VLOOKUP($B75,KviZDarije2!$A$1:$K$1000, 11, 0), 0)/'TOP SCORES'!C$10,0)</f>
        <v>65.957446808510639</v>
      </c>
      <c r="F75" s="30">
        <f>IFERROR(100*_xlfn.IFNA(VLOOKUP($B75,KviZDarije3!$A$1:$K$1000, 11, 0), 0)/'TOP SCORES'!D$10,0)</f>
        <v>53.465346534653463</v>
      </c>
      <c r="G75" s="30">
        <f>IFERROR(100*_xlfn.IFNA(VLOOKUP($B75,KviZDarije4!$A$1:$K$1000, 11, 0), 0)/'TOP SCORES'!E$10,0)</f>
        <v>0</v>
      </c>
      <c r="H75" s="30">
        <f>IFERROR(100*_xlfn.IFNA(VLOOKUP($B75,KviZDarije5!$A$1:$K$1000, 11, 0), 0)/'TOP SCORES'!F$10,0)</f>
        <v>51.063829787234042</v>
      </c>
      <c r="I75" s="30">
        <f>IFERROR(100*_xlfn.IFNA(VLOOKUP($B75,KviZDarije6!$A$1:$K$1000, 11, 0), 0)/'TOP SCORES'!G$10,0)</f>
        <v>56.435643564356432</v>
      </c>
      <c r="J75" s="30">
        <f>IFERROR(100*_xlfn.IFNA(VLOOKUP($B75,KviZDarije7!$A$1:$K$1000, 11, 0), 0)/'TOP SCORES'!H$10,0)</f>
        <v>0</v>
      </c>
      <c r="K75" s="30">
        <f>IFERROR(100*_xlfn.IFNA(VLOOKUP($B75,KviZDarije8!$A$1:$K$1000, 11, 0), 0)/'TOP SCORES'!I$10,0)</f>
        <v>0</v>
      </c>
      <c r="L75" s="30">
        <f>IFERROR(100*_xlfn.IFNA(VLOOKUP($B75,[1]KviZDarije9!$A$1:$K$1000, 11, 0), 0)/'TOP SCORES'!J$10,0)</f>
        <v>0</v>
      </c>
      <c r="M75" s="30">
        <f>IFERROR(100*_xlfn.IFNA(VLOOKUP($B75,[2]KviZDarije10!$A$1:$K$1000, 11, 0), 0)/'TOP SCORES'!K$10,0)</f>
        <v>0</v>
      </c>
    </row>
    <row r="76" spans="1:13">
      <c r="A76" s="33">
        <f t="shared" ca="1" si="1"/>
        <v>75</v>
      </c>
      <c r="B76" s="24" t="s">
        <v>113</v>
      </c>
      <c r="C76" s="31" cm="1">
        <f t="array" aca="1" ref="C76" ca="1">SUM(LARGE(D76:M76,ROW(INDIRECT("1:6"))))</f>
        <v>262.67858924750254</v>
      </c>
      <c r="D76" s="30">
        <f>IFERROR(100*_xlfn.IFNA(VLOOKUP($B76,KviZDarije1!$A$1:$K$1000, 11, 0), 0)/'TOP SCORES'!B$10,0)</f>
        <v>0</v>
      </c>
      <c r="E76" s="30">
        <f>IFERROR(100*_xlfn.IFNA(VLOOKUP($B76,KviZDarije2!$A$1:$K$1000, 11, 0), 0)/'TOP SCORES'!C$10,0)</f>
        <v>0</v>
      </c>
      <c r="F76" s="30">
        <f>IFERROR(100*_xlfn.IFNA(VLOOKUP($B76,KviZDarije3!$A$1:$K$1000, 11, 0), 0)/'TOP SCORES'!D$10,0)</f>
        <v>62.376237623762378</v>
      </c>
      <c r="G76" s="30">
        <f>IFERROR(100*_xlfn.IFNA(VLOOKUP($B76,KviZDarije4!$A$1:$K$1000, 11, 0), 0)/'TOP SCORES'!E$10,0)</f>
        <v>57.446808510638299</v>
      </c>
      <c r="H76" s="30">
        <f>IFERROR(100*_xlfn.IFNA(VLOOKUP($B76,KviZDarije5!$A$1:$K$1000, 11, 0), 0)/'TOP SCORES'!F$10,0)</f>
        <v>71.276595744680847</v>
      </c>
      <c r="I76" s="30">
        <f>IFERROR(100*_xlfn.IFNA(VLOOKUP($B76,KviZDarije6!$A$1:$K$1000, 11, 0), 0)/'TOP SCORES'!G$10,0)</f>
        <v>0</v>
      </c>
      <c r="J76" s="30">
        <f>IFERROR(100*_xlfn.IFNA(VLOOKUP($B76,KviZDarije7!$A$1:$K$1000, 11, 0), 0)/'TOP SCORES'!H$10,0)</f>
        <v>71.578947368421055</v>
      </c>
      <c r="K76" s="30">
        <f>IFERROR(100*_xlfn.IFNA(VLOOKUP($B76,KviZDarije8!$A$1:$K$1000, 11, 0), 0)/'TOP SCORES'!I$10,0)</f>
        <v>0</v>
      </c>
      <c r="L76" s="30">
        <f>IFERROR(100*_xlfn.IFNA(VLOOKUP($B76,[1]KviZDarije9!$A$1:$K$1000, 11, 0), 0)/'TOP SCORES'!J$10,0)</f>
        <v>0</v>
      </c>
      <c r="M76" s="30">
        <f>IFERROR(100*_xlfn.IFNA(VLOOKUP($B76,[2]KviZDarije10!$A$1:$K$1000, 11, 0), 0)/'TOP SCORES'!K$10,0)</f>
        <v>0</v>
      </c>
    </row>
    <row r="77" spans="1:13">
      <c r="A77" s="33">
        <f t="shared" ca="1" si="1"/>
        <v>76</v>
      </c>
      <c r="B77" s="28" t="s">
        <v>168</v>
      </c>
      <c r="C77" s="31" cm="1">
        <f t="array" aca="1" ref="C77" ca="1">SUM(LARGE(D77:M77,ROW(INDIRECT("1:6"))))</f>
        <v>257.00115146817302</v>
      </c>
      <c r="D77" s="30">
        <f>IFERROR(100*_xlfn.IFNA(VLOOKUP($B77,KviZDarije1!$A$1:$K$1000, 11, 0), 0)/'TOP SCORES'!B$10,0)</f>
        <v>42.71844660194175</v>
      </c>
      <c r="E77" s="30">
        <f>IFERROR(100*_xlfn.IFNA(VLOOKUP($B77,KviZDarije2!$A$1:$K$1000, 11, 0), 0)/'TOP SCORES'!C$10,0)</f>
        <v>79.787234042553195</v>
      </c>
      <c r="F77" s="30">
        <f>IFERROR(100*_xlfn.IFNA(VLOOKUP($B77,KviZDarije3!$A$1:$K$1000, 11, 0), 0)/'TOP SCORES'!D$10,0)</f>
        <v>65.346534653465341</v>
      </c>
      <c r="G77" s="30">
        <f>IFERROR(100*_xlfn.IFNA(VLOOKUP($B77,KviZDarije4!$A$1:$K$1000, 11, 0), 0)/'TOP SCORES'!E$10,0)</f>
        <v>69.148936170212764</v>
      </c>
      <c r="H77" s="30">
        <f>IFERROR(100*_xlfn.IFNA(VLOOKUP($B77,KviZDarije5!$A$1:$K$1000, 11, 0), 0)/'TOP SCORES'!F$10,0)</f>
        <v>0</v>
      </c>
      <c r="I77" s="30">
        <f>IFERROR(100*_xlfn.IFNA(VLOOKUP($B77,KviZDarije6!$A$1:$K$1000, 11, 0), 0)/'TOP SCORES'!G$10,0)</f>
        <v>0</v>
      </c>
      <c r="J77" s="30">
        <f>IFERROR(100*_xlfn.IFNA(VLOOKUP($B77,KviZDarije7!$A$1:$K$1000, 11, 0), 0)/'TOP SCORES'!H$10,0)</f>
        <v>0</v>
      </c>
      <c r="K77" s="30">
        <f>IFERROR(100*_xlfn.IFNA(VLOOKUP($B77,KviZDarije8!$A$1:$K$1000, 11, 0), 0)/'TOP SCORES'!I$10,0)</f>
        <v>0</v>
      </c>
      <c r="L77" s="30">
        <f>IFERROR(100*_xlfn.IFNA(VLOOKUP($B77,[1]KviZDarije9!$A$1:$K$1000, 11, 0), 0)/'TOP SCORES'!J$10,0)</f>
        <v>0</v>
      </c>
      <c r="M77" s="30">
        <f>IFERROR(100*_xlfn.IFNA(VLOOKUP($B77,[2]KviZDarije10!$A$1:$K$1000, 11, 0), 0)/'TOP SCORES'!K$10,0)</f>
        <v>0</v>
      </c>
    </row>
    <row r="78" spans="1:13">
      <c r="A78" s="33">
        <f t="shared" ca="1" si="1"/>
        <v>77</v>
      </c>
      <c r="B78" s="28" t="s">
        <v>124</v>
      </c>
      <c r="C78" s="31" cm="1">
        <f t="array" aca="1" ref="C78" ca="1">SUM(LARGE(D78:M78,ROW(INDIRECT("1:6"))))</f>
        <v>256.8444626673824</v>
      </c>
      <c r="D78" s="30">
        <f>IFERROR(100*_xlfn.IFNA(VLOOKUP($B78,KviZDarije1!$A$1:$K$1000, 11, 0), 0)/'TOP SCORES'!B$10,0)</f>
        <v>31.067961165048544</v>
      </c>
      <c r="E78" s="30">
        <f>IFERROR(100*_xlfn.IFNA(VLOOKUP($B78,KviZDarije2!$A$1:$K$1000, 11, 0), 0)/'TOP SCORES'!C$10,0)</f>
        <v>0</v>
      </c>
      <c r="F78" s="30">
        <f>IFERROR(100*_xlfn.IFNA(VLOOKUP($B78,KviZDarije3!$A$1:$K$1000, 11, 0), 0)/'TOP SCORES'!D$10,0)</f>
        <v>47.524752475247524</v>
      </c>
      <c r="G78" s="30">
        <f>IFERROR(100*_xlfn.IFNA(VLOOKUP($B78,KviZDarije4!$A$1:$K$1000, 11, 0), 0)/'TOP SCORES'!E$10,0)</f>
        <v>43.617021276595743</v>
      </c>
      <c r="H78" s="30">
        <f>IFERROR(100*_xlfn.IFNA(VLOOKUP($B78,KviZDarije5!$A$1:$K$1000, 11, 0), 0)/'TOP SCORES'!F$10,0)</f>
        <v>45.744680851063826</v>
      </c>
      <c r="I78" s="30">
        <f>IFERROR(100*_xlfn.IFNA(VLOOKUP($B78,KviZDarije6!$A$1:$K$1000, 11, 0), 0)/'TOP SCORES'!G$10,0)</f>
        <v>42.574257425742573</v>
      </c>
      <c r="J78" s="30">
        <f>IFERROR(100*_xlfn.IFNA(VLOOKUP($B78,KviZDarije7!$A$1:$K$1000, 11, 0), 0)/'TOP SCORES'!H$10,0)</f>
        <v>46.315789473684212</v>
      </c>
      <c r="K78" s="30">
        <f>IFERROR(100*_xlfn.IFNA(VLOOKUP($B78,KviZDarije8!$A$1:$K$1000, 11, 0), 0)/'TOP SCORES'!I$10,0)</f>
        <v>0</v>
      </c>
      <c r="L78" s="30">
        <f>IFERROR(100*_xlfn.IFNA(VLOOKUP($B78,[1]KviZDarije9!$A$1:$K$1000, 11, 0), 0)/'TOP SCORES'!J$10,0)</f>
        <v>0</v>
      </c>
      <c r="M78" s="30">
        <f>IFERROR(100*_xlfn.IFNA(VLOOKUP($B78,[2]KviZDarije10!$A$1:$K$1000, 11, 0), 0)/'TOP SCORES'!K$10,0)</f>
        <v>0</v>
      </c>
    </row>
    <row r="79" spans="1:13">
      <c r="A79" s="33">
        <f t="shared" ca="1" si="1"/>
        <v>78</v>
      </c>
      <c r="B79" s="28" t="s">
        <v>183</v>
      </c>
      <c r="C79" s="31" cm="1">
        <f t="array" aca="1" ref="C79" ca="1">SUM(LARGE(D79:M79,ROW(INDIRECT("1:6"))))</f>
        <v>255.48859678366102</v>
      </c>
      <c r="D79" s="30">
        <f>IFERROR(100*_xlfn.IFNA(VLOOKUP($B79,KviZDarije1!$A$1:$K$1000, 11, 0), 0)/'TOP SCORES'!B$10,0)</f>
        <v>50.485436893203882</v>
      </c>
      <c r="E79" s="30">
        <f>IFERROR(100*_xlfn.IFNA(VLOOKUP($B79,KviZDarije2!$A$1:$K$1000, 11, 0), 0)/'TOP SCORES'!C$10,0)</f>
        <v>77.659574468085111</v>
      </c>
      <c r="F79" s="30">
        <f>IFERROR(100*_xlfn.IFNA(VLOOKUP($B79,KviZDarije3!$A$1:$K$1000, 11, 0), 0)/'TOP SCORES'!D$10,0)</f>
        <v>61.386138613861384</v>
      </c>
      <c r="G79" s="30">
        <f>IFERROR(100*_xlfn.IFNA(VLOOKUP($B79,KviZDarije4!$A$1:$K$1000, 11, 0), 0)/'TOP SCORES'!E$10,0)</f>
        <v>65.957446808510639</v>
      </c>
      <c r="H79" s="30">
        <f>IFERROR(100*_xlfn.IFNA(VLOOKUP($B79,KviZDarije5!$A$1:$K$1000, 11, 0), 0)/'TOP SCORES'!F$10,0)</f>
        <v>0</v>
      </c>
      <c r="I79" s="30">
        <f>IFERROR(100*_xlfn.IFNA(VLOOKUP($B79,KviZDarije6!$A$1:$K$1000, 11, 0), 0)/'TOP SCORES'!G$10,0)</f>
        <v>0</v>
      </c>
      <c r="J79" s="30">
        <f>IFERROR(100*_xlfn.IFNA(VLOOKUP($B79,KviZDarije7!$A$1:$K$1000, 11, 0), 0)/'TOP SCORES'!H$10,0)</f>
        <v>0</v>
      </c>
      <c r="K79" s="30">
        <f>IFERROR(100*_xlfn.IFNA(VLOOKUP($B79,KviZDarije8!$A$1:$K$1000, 11, 0), 0)/'TOP SCORES'!I$10,0)</f>
        <v>0</v>
      </c>
      <c r="L79" s="30">
        <f>IFERROR(100*_xlfn.IFNA(VLOOKUP($B79,[1]KviZDarije9!$A$1:$K$1000, 11, 0), 0)/'TOP SCORES'!J$10,0)</f>
        <v>0</v>
      </c>
      <c r="M79" s="30">
        <f>IFERROR(100*_xlfn.IFNA(VLOOKUP($B79,[2]KviZDarije10!$A$1:$K$1000, 11, 0), 0)/'TOP SCORES'!K$10,0)</f>
        <v>0</v>
      </c>
    </row>
    <row r="80" spans="1:13">
      <c r="A80" s="33">
        <f t="shared" ca="1" si="1"/>
        <v>79</v>
      </c>
      <c r="B80" s="28" t="s">
        <v>164</v>
      </c>
      <c r="C80" s="31" cm="1">
        <f t="array" aca="1" ref="C80" ca="1">SUM(LARGE(D80:M80,ROW(INDIRECT("1:6"))))</f>
        <v>254.96207754697343</v>
      </c>
      <c r="D80" s="30">
        <f>IFERROR(100*_xlfn.IFNA(VLOOKUP($B80,KviZDarije1!$A$1:$K$1000, 11, 0), 0)/'TOP SCORES'!B$10,0)</f>
        <v>33.009708737864081</v>
      </c>
      <c r="E80" s="30">
        <f>IFERROR(100*_xlfn.IFNA(VLOOKUP($B80,KviZDarije2!$A$1:$K$1000, 11, 0), 0)/'TOP SCORES'!C$10,0)</f>
        <v>43.617021276595743</v>
      </c>
      <c r="F80" s="30">
        <f>IFERROR(100*_xlfn.IFNA(VLOOKUP($B80,KviZDarije3!$A$1:$K$1000, 11, 0), 0)/'TOP SCORES'!D$10,0)</f>
        <v>50.495049504950494</v>
      </c>
      <c r="G80" s="30">
        <f>IFERROR(100*_xlfn.IFNA(VLOOKUP($B80,KviZDarije4!$A$1:$K$1000, 11, 0), 0)/'TOP SCORES'!E$10,0)</f>
        <v>32.978723404255319</v>
      </c>
      <c r="H80" s="30">
        <f>IFERROR(100*_xlfn.IFNA(VLOOKUP($B80,KviZDarije5!$A$1:$K$1000, 11, 0), 0)/'TOP SCORES'!F$10,0)</f>
        <v>46.808510638297875</v>
      </c>
      <c r="I80" s="30">
        <f>IFERROR(100*_xlfn.IFNA(VLOOKUP($B80,KviZDarije6!$A$1:$K$1000, 11, 0), 0)/'TOP SCORES'!G$10,0)</f>
        <v>33.663366336633665</v>
      </c>
      <c r="J80" s="30">
        <f>IFERROR(100*_xlfn.IFNA(VLOOKUP($B80,KviZDarije7!$A$1:$K$1000, 11, 0), 0)/'TOP SCORES'!H$10,0)</f>
        <v>47.368421052631582</v>
      </c>
      <c r="K80" s="30">
        <f>IFERROR(100*_xlfn.IFNA(VLOOKUP($B80,KviZDarije8!$A$1:$K$1000, 11, 0), 0)/'TOP SCORES'!I$10,0)</f>
        <v>0</v>
      </c>
      <c r="L80" s="30">
        <f>IFERROR(100*_xlfn.IFNA(VLOOKUP($B80,[1]KviZDarije9!$A$1:$K$1000, 11, 0), 0)/'TOP SCORES'!J$10,0)</f>
        <v>0</v>
      </c>
      <c r="M80" s="30">
        <f>IFERROR(100*_xlfn.IFNA(VLOOKUP($B80,[2]KviZDarije10!$A$1:$K$1000, 11, 0), 0)/'TOP SCORES'!K$10,0)</f>
        <v>0</v>
      </c>
    </row>
    <row r="81" spans="1:13">
      <c r="A81" s="33">
        <f t="shared" ca="1" si="1"/>
        <v>80</v>
      </c>
      <c r="B81" s="24" t="s">
        <v>106</v>
      </c>
      <c r="C81" s="31" cm="1">
        <f t="array" aca="1" ref="C81" ca="1">SUM(LARGE(D81:M81,ROW(INDIRECT("1:6"))))</f>
        <v>250.3418785110118</v>
      </c>
      <c r="D81" s="30">
        <f>IFERROR(100*_xlfn.IFNA(VLOOKUP($B81,KviZDarije1!$A$1:$K$1000, 11, 0), 0)/'TOP SCORES'!B$10,0)</f>
        <v>52.427184466019419</v>
      </c>
      <c r="E81" s="30">
        <f>IFERROR(100*_xlfn.IFNA(VLOOKUP($B81,KviZDarije2!$A$1:$K$1000, 11, 0), 0)/'TOP SCORES'!C$10,0)</f>
        <v>70.212765957446805</v>
      </c>
      <c r="F81" s="30">
        <f>IFERROR(100*_xlfn.IFNA(VLOOKUP($B81,KviZDarije3!$A$1:$K$1000, 11, 0), 0)/'TOP SCORES'!D$10,0)</f>
        <v>61.386138613861384</v>
      </c>
      <c r="G81" s="30">
        <f>IFERROR(100*_xlfn.IFNA(VLOOKUP($B81,KviZDarije4!$A$1:$K$1000, 11, 0), 0)/'TOP SCORES'!E$10,0)</f>
        <v>0</v>
      </c>
      <c r="H81" s="30">
        <f>IFERROR(100*_xlfn.IFNA(VLOOKUP($B81,KviZDarije5!$A$1:$K$1000, 11, 0), 0)/'TOP SCORES'!F$10,0)</f>
        <v>0</v>
      </c>
      <c r="I81" s="30">
        <f>IFERROR(100*_xlfn.IFNA(VLOOKUP($B81,KviZDarije6!$A$1:$K$1000, 11, 0), 0)/'TOP SCORES'!G$10,0)</f>
        <v>0</v>
      </c>
      <c r="J81" s="30">
        <f>IFERROR(100*_xlfn.IFNA(VLOOKUP($B81,KviZDarije7!$A$1:$K$1000, 11, 0), 0)/'TOP SCORES'!H$10,0)</f>
        <v>66.315789473684205</v>
      </c>
      <c r="K81" s="30">
        <f>IFERROR(100*_xlfn.IFNA(VLOOKUP($B81,KviZDarije8!$A$1:$K$1000, 11, 0), 0)/'TOP SCORES'!I$10,0)</f>
        <v>0</v>
      </c>
      <c r="L81" s="30">
        <f>IFERROR(100*_xlfn.IFNA(VLOOKUP($B81,[1]KviZDarije9!$A$1:$K$1000, 11, 0), 0)/'TOP SCORES'!J$10,0)</f>
        <v>0</v>
      </c>
      <c r="M81" s="30">
        <f>IFERROR(100*_xlfn.IFNA(VLOOKUP($B81,[2]KviZDarije10!$A$1:$K$1000, 11, 0), 0)/'TOP SCORES'!K$10,0)</f>
        <v>0</v>
      </c>
    </row>
    <row r="82" spans="1:13">
      <c r="A82" s="33">
        <f t="shared" ca="1" si="1"/>
        <v>81</v>
      </c>
      <c r="B82" s="24" t="s">
        <v>56</v>
      </c>
      <c r="C82" s="31" cm="1">
        <f t="array" aca="1" ref="C82" ca="1">SUM(LARGE(D82:M82,ROW(INDIRECT("1:6"))))</f>
        <v>248.26427771556547</v>
      </c>
      <c r="D82" s="30">
        <f>IFERROR(100*_xlfn.IFNA(VLOOKUP($B82,KviZDarije1!$A$1:$K$1000, 11, 0), 0)/'TOP SCORES'!B$10,0)</f>
        <v>0</v>
      </c>
      <c r="E82" s="30">
        <f>IFERROR(100*_xlfn.IFNA(VLOOKUP($B82,KviZDarije2!$A$1:$K$1000, 11, 0), 0)/'TOP SCORES'!C$10,0)</f>
        <v>73.40425531914893</v>
      </c>
      <c r="F82" s="30">
        <f>IFERROR(100*_xlfn.IFNA(VLOOKUP($B82,KviZDarije3!$A$1:$K$1000, 11, 0), 0)/'TOP SCORES'!D$10,0)</f>
        <v>0</v>
      </c>
      <c r="G82" s="30">
        <f>IFERROR(100*_xlfn.IFNA(VLOOKUP($B82,KviZDarije4!$A$1:$K$1000, 11, 0), 0)/'TOP SCORES'!E$10,0)</f>
        <v>48.936170212765958</v>
      </c>
      <c r="H82" s="30">
        <f>IFERROR(100*_xlfn.IFNA(VLOOKUP($B82,KviZDarije5!$A$1:$K$1000, 11, 0), 0)/'TOP SCORES'!F$10,0)</f>
        <v>62.765957446808514</v>
      </c>
      <c r="I82" s="30">
        <f>IFERROR(100*_xlfn.IFNA(VLOOKUP($B82,KviZDarije6!$A$1:$K$1000, 11, 0), 0)/'TOP SCORES'!G$10,0)</f>
        <v>0</v>
      </c>
      <c r="J82" s="30">
        <f>IFERROR(100*_xlfn.IFNA(VLOOKUP($B82,KviZDarije7!$A$1:$K$1000, 11, 0), 0)/'TOP SCORES'!H$10,0)</f>
        <v>63.157894736842103</v>
      </c>
      <c r="K82" s="30">
        <f>IFERROR(100*_xlfn.IFNA(VLOOKUP($B82,KviZDarije8!$A$1:$K$1000, 11, 0), 0)/'TOP SCORES'!I$10,0)</f>
        <v>0</v>
      </c>
      <c r="L82" s="30">
        <f>IFERROR(100*_xlfn.IFNA(VLOOKUP($B82,[1]KviZDarije9!$A$1:$K$1000, 11, 0), 0)/'TOP SCORES'!J$10,0)</f>
        <v>0</v>
      </c>
      <c r="M82" s="30">
        <f>IFERROR(100*_xlfn.IFNA(VLOOKUP($B82,[2]KviZDarije10!$A$1:$K$1000, 11, 0), 0)/'TOP SCORES'!K$10,0)</f>
        <v>0</v>
      </c>
    </row>
    <row r="83" spans="1:13">
      <c r="A83" s="33">
        <f t="shared" ca="1" si="1"/>
        <v>82</v>
      </c>
      <c r="B83" s="28" t="s">
        <v>132</v>
      </c>
      <c r="C83" s="31" cm="1">
        <f t="array" aca="1" ref="C83" ca="1">SUM(LARGE(D83:M83,ROW(INDIRECT("1:6"))))</f>
        <v>239.8735441010588</v>
      </c>
      <c r="D83" s="30">
        <f>IFERROR(100*_xlfn.IFNA(VLOOKUP($B83,KviZDarije1!$A$1:$K$1000, 11, 0), 0)/'TOP SCORES'!B$10,0)</f>
        <v>28.155339805825243</v>
      </c>
      <c r="E83" s="30">
        <f>IFERROR(100*_xlfn.IFNA(VLOOKUP($B83,KviZDarije2!$A$1:$K$1000, 11, 0), 0)/'TOP SCORES'!C$10,0)</f>
        <v>37.234042553191486</v>
      </c>
      <c r="F83" s="30">
        <f>IFERROR(100*_xlfn.IFNA(VLOOKUP($B83,KviZDarije3!$A$1:$K$1000, 11, 0), 0)/'TOP SCORES'!D$10,0)</f>
        <v>42.574257425742573</v>
      </c>
      <c r="G83" s="30">
        <f>IFERROR(100*_xlfn.IFNA(VLOOKUP($B83,KviZDarije4!$A$1:$K$1000, 11, 0), 0)/'TOP SCORES'!E$10,0)</f>
        <v>0</v>
      </c>
      <c r="H83" s="30">
        <f>IFERROR(100*_xlfn.IFNA(VLOOKUP($B83,KviZDarije5!$A$1:$K$1000, 11, 0), 0)/'TOP SCORES'!F$10,0)</f>
        <v>39.361702127659576</v>
      </c>
      <c r="I83" s="30">
        <f>IFERROR(100*_xlfn.IFNA(VLOOKUP($B83,KviZDarije6!$A$1:$K$1000, 11, 0), 0)/'TOP SCORES'!G$10,0)</f>
        <v>34.653465346534652</v>
      </c>
      <c r="J83" s="30">
        <f>IFERROR(100*_xlfn.IFNA(VLOOKUP($B83,KviZDarije7!$A$1:$K$1000, 11, 0), 0)/'TOP SCORES'!H$10,0)</f>
        <v>57.89473684210526</v>
      </c>
      <c r="K83" s="30">
        <f>IFERROR(100*_xlfn.IFNA(VLOOKUP($B83,KviZDarije8!$A$1:$K$1000, 11, 0), 0)/'TOP SCORES'!I$10,0)</f>
        <v>0</v>
      </c>
      <c r="L83" s="30">
        <f>IFERROR(100*_xlfn.IFNA(VLOOKUP($B83,[1]KviZDarije9!$A$1:$K$1000, 11, 0), 0)/'TOP SCORES'!J$10,0)</f>
        <v>0</v>
      </c>
      <c r="M83" s="30">
        <f>IFERROR(100*_xlfn.IFNA(VLOOKUP($B83,[2]KviZDarije10!$A$1:$K$1000, 11, 0), 0)/'TOP SCORES'!K$10,0)</f>
        <v>0</v>
      </c>
    </row>
    <row r="84" spans="1:13">
      <c r="A84" s="33">
        <f t="shared" ca="1" si="1"/>
        <v>83</v>
      </c>
      <c r="B84" s="28" t="s">
        <v>199</v>
      </c>
      <c r="C84" s="31" cm="1">
        <f t="array" aca="1" ref="C84" ca="1">SUM(LARGE(D84:M84,ROW(INDIRECT("1:6"))))</f>
        <v>239.2708161215017</v>
      </c>
      <c r="D84" s="30">
        <f>IFERROR(100*_xlfn.IFNA(VLOOKUP($B84,KviZDarije1!$A$1:$K$1000, 11, 0), 0)/'TOP SCORES'!B$10,0)</f>
        <v>35.922330097087375</v>
      </c>
      <c r="E84" s="30">
        <f>IFERROR(100*_xlfn.IFNA(VLOOKUP($B84,KviZDarije2!$A$1:$K$1000, 11, 0), 0)/'TOP SCORES'!C$10,0)</f>
        <v>43.617021276595743</v>
      </c>
      <c r="F84" s="30">
        <f>IFERROR(100*_xlfn.IFNA(VLOOKUP($B84,KviZDarije3!$A$1:$K$1000, 11, 0), 0)/'TOP SCORES'!D$10,0)</f>
        <v>36.633663366336634</v>
      </c>
      <c r="G84" s="30">
        <f>IFERROR(100*_xlfn.IFNA(VLOOKUP($B84,KviZDarije4!$A$1:$K$1000, 11, 0), 0)/'TOP SCORES'!E$10,0)</f>
        <v>31.914893617021278</v>
      </c>
      <c r="H84" s="30">
        <f>IFERROR(100*_xlfn.IFNA(VLOOKUP($B84,KviZDarije5!$A$1:$K$1000, 11, 0), 0)/'TOP SCORES'!F$10,0)</f>
        <v>0</v>
      </c>
      <c r="I84" s="30">
        <f>IFERROR(100*_xlfn.IFNA(VLOOKUP($B84,KviZDarije6!$A$1:$K$1000, 11, 0), 0)/'TOP SCORES'!G$10,0)</f>
        <v>39.603960396039604</v>
      </c>
      <c r="J84" s="30">
        <f>IFERROR(100*_xlfn.IFNA(VLOOKUP($B84,KviZDarije7!$A$1:$K$1000, 11, 0), 0)/'TOP SCORES'!H$10,0)</f>
        <v>51.578947368421055</v>
      </c>
      <c r="K84" s="30">
        <f>IFERROR(100*_xlfn.IFNA(VLOOKUP($B84,KviZDarije8!$A$1:$K$1000, 11, 0), 0)/'TOP SCORES'!I$10,0)</f>
        <v>0</v>
      </c>
      <c r="L84" s="30">
        <f>IFERROR(100*_xlfn.IFNA(VLOOKUP($B84,[1]KviZDarije9!$A$1:$K$1000, 11, 0), 0)/'TOP SCORES'!J$10,0)</f>
        <v>0</v>
      </c>
      <c r="M84" s="30">
        <f>IFERROR(100*_xlfn.IFNA(VLOOKUP($B84,[2]KviZDarije10!$A$1:$K$1000, 11, 0), 0)/'TOP SCORES'!K$10,0)</f>
        <v>0</v>
      </c>
    </row>
    <row r="85" spans="1:13">
      <c r="A85" s="33">
        <f t="shared" ca="1" si="1"/>
        <v>84</v>
      </c>
      <c r="B85" s="24" t="s">
        <v>94</v>
      </c>
      <c r="C85" s="31" cm="1">
        <f t="array" aca="1" ref="C85" ca="1">SUM(LARGE(D85:M85,ROW(INDIRECT("1:6"))))</f>
        <v>239.0491899840676</v>
      </c>
      <c r="D85" s="30">
        <f>IFERROR(100*_xlfn.IFNA(VLOOKUP($B85,KviZDarije1!$A$1:$K$1000, 11, 0), 0)/'TOP SCORES'!B$10,0)</f>
        <v>79.611650485436897</v>
      </c>
      <c r="E85" s="30">
        <f>IFERROR(100*_xlfn.IFNA(VLOOKUP($B85,KviZDarije2!$A$1:$K$1000, 11, 0), 0)/'TOP SCORES'!C$10,0)</f>
        <v>0</v>
      </c>
      <c r="F85" s="30">
        <f>IFERROR(100*_xlfn.IFNA(VLOOKUP($B85,KviZDarije3!$A$1:$K$1000, 11, 0), 0)/'TOP SCORES'!D$10,0)</f>
        <v>73.267326732673268</v>
      </c>
      <c r="G85" s="30">
        <f>IFERROR(100*_xlfn.IFNA(VLOOKUP($B85,KviZDarije4!$A$1:$K$1000, 11, 0), 0)/'TOP SCORES'!E$10,0)</f>
        <v>0</v>
      </c>
      <c r="H85" s="30">
        <f>IFERROR(100*_xlfn.IFNA(VLOOKUP($B85,KviZDarije5!$A$1:$K$1000, 11, 0), 0)/'TOP SCORES'!F$10,0)</f>
        <v>86.170212765957444</v>
      </c>
      <c r="I85" s="30">
        <f>IFERROR(100*_xlfn.IFNA(VLOOKUP($B85,KviZDarije6!$A$1:$K$1000, 11, 0), 0)/'TOP SCORES'!G$10,0)</f>
        <v>0</v>
      </c>
      <c r="J85" s="30">
        <f>IFERROR(100*_xlfn.IFNA(VLOOKUP($B85,KviZDarije7!$A$1:$K$1000, 11, 0), 0)/'TOP SCORES'!H$10,0)</f>
        <v>0</v>
      </c>
      <c r="K85" s="30">
        <f>IFERROR(100*_xlfn.IFNA(VLOOKUP($B85,KviZDarije8!$A$1:$K$1000, 11, 0), 0)/'TOP SCORES'!I$10,0)</f>
        <v>0</v>
      </c>
      <c r="L85" s="30">
        <f>IFERROR(100*_xlfn.IFNA(VLOOKUP($B85,[1]KviZDarije9!$A$1:$K$1000, 11, 0), 0)/'TOP SCORES'!J$10,0)</f>
        <v>0</v>
      </c>
      <c r="M85" s="30">
        <f>IFERROR(100*_xlfn.IFNA(VLOOKUP($B85,[2]KviZDarije10!$A$1:$K$1000, 11, 0), 0)/'TOP SCORES'!K$10,0)</f>
        <v>0</v>
      </c>
    </row>
    <row r="86" spans="1:13">
      <c r="A86" s="33">
        <f t="shared" ca="1" si="1"/>
        <v>85</v>
      </c>
      <c r="B86" s="24" t="s">
        <v>110</v>
      </c>
      <c r="C86" s="31" cm="1">
        <f t="array" aca="1" ref="C86" ca="1">SUM(LARGE(D86:M86,ROW(INDIRECT("1:6"))))</f>
        <v>237.93780844723594</v>
      </c>
      <c r="D86" s="30">
        <f>IFERROR(100*_xlfn.IFNA(VLOOKUP($B86,KviZDarije1!$A$1:$K$1000, 11, 0), 0)/'TOP SCORES'!B$10,0)</f>
        <v>37.864077669902912</v>
      </c>
      <c r="E86" s="30">
        <f>IFERROR(100*_xlfn.IFNA(VLOOKUP($B86,KviZDarije2!$A$1:$K$1000, 11, 0), 0)/'TOP SCORES'!C$10,0)</f>
        <v>56.382978723404257</v>
      </c>
      <c r="F86" s="30">
        <f>IFERROR(100*_xlfn.IFNA(VLOOKUP($B86,KviZDarije3!$A$1:$K$1000, 11, 0), 0)/'TOP SCORES'!D$10,0)</f>
        <v>51.485148514851488</v>
      </c>
      <c r="G86" s="30">
        <f>IFERROR(100*_xlfn.IFNA(VLOOKUP($B86,KviZDarije4!$A$1:$K$1000, 11, 0), 0)/'TOP SCORES'!E$10,0)</f>
        <v>44.680851063829785</v>
      </c>
      <c r="H86" s="30">
        <f>IFERROR(100*_xlfn.IFNA(VLOOKUP($B86,KviZDarije5!$A$1:$K$1000, 11, 0), 0)/'TOP SCORES'!F$10,0)</f>
        <v>0</v>
      </c>
      <c r="I86" s="30">
        <f>IFERROR(100*_xlfn.IFNA(VLOOKUP($B86,KviZDarije6!$A$1:$K$1000, 11, 0), 0)/'TOP SCORES'!G$10,0)</f>
        <v>47.524752475247524</v>
      </c>
      <c r="J86" s="30">
        <f>IFERROR(100*_xlfn.IFNA(VLOOKUP($B86,KviZDarije7!$A$1:$K$1000, 11, 0), 0)/'TOP SCORES'!H$10,0)</f>
        <v>0</v>
      </c>
      <c r="K86" s="30">
        <f>IFERROR(100*_xlfn.IFNA(VLOOKUP($B86,KviZDarije8!$A$1:$K$1000, 11, 0), 0)/'TOP SCORES'!I$10,0)</f>
        <v>0</v>
      </c>
      <c r="L86" s="30">
        <f>IFERROR(100*_xlfn.IFNA(VLOOKUP($B86,[1]KviZDarije9!$A$1:$K$1000, 11, 0), 0)/'TOP SCORES'!J$10,0)</f>
        <v>0</v>
      </c>
      <c r="M86" s="30">
        <f>IFERROR(100*_xlfn.IFNA(VLOOKUP($B86,[2]KviZDarije10!$A$1:$K$1000, 11, 0), 0)/'TOP SCORES'!K$10,0)</f>
        <v>0</v>
      </c>
    </row>
    <row r="87" spans="1:13">
      <c r="A87" s="33">
        <f t="shared" ca="1" si="1"/>
        <v>86</v>
      </c>
      <c r="B87" s="24" t="s">
        <v>29</v>
      </c>
      <c r="C87" s="31" cm="1">
        <f t="array" aca="1" ref="C87" ca="1">SUM(LARGE(D87:M87,ROW(INDIRECT("1:6"))))</f>
        <v>230.12428902464717</v>
      </c>
      <c r="D87" s="30">
        <f>IFERROR(100*_xlfn.IFNA(VLOOKUP($B87,KviZDarije1!$A$1:$K$1000, 11, 0), 0)/'TOP SCORES'!B$10,0)</f>
        <v>0</v>
      </c>
      <c r="E87" s="30">
        <f>IFERROR(100*_xlfn.IFNA(VLOOKUP($B87,KviZDarije2!$A$1:$K$1000, 11, 0), 0)/'TOP SCORES'!C$10,0)</f>
        <v>56.382978723404257</v>
      </c>
      <c r="F87" s="30">
        <f>IFERROR(100*_xlfn.IFNA(VLOOKUP($B87,KviZDarije3!$A$1:$K$1000, 11, 0), 0)/'TOP SCORES'!D$10,0)</f>
        <v>45.544554455445542</v>
      </c>
      <c r="G87" s="30">
        <f>IFERROR(100*_xlfn.IFNA(VLOOKUP($B87,KviZDarije4!$A$1:$K$1000, 11, 0), 0)/'TOP SCORES'!E$10,0)</f>
        <v>41.48936170212766</v>
      </c>
      <c r="H87" s="30">
        <f>IFERROR(100*_xlfn.IFNA(VLOOKUP($B87,KviZDarije5!$A$1:$K$1000, 11, 0), 0)/'TOP SCORES'!F$10,0)</f>
        <v>51.063829787234042</v>
      </c>
      <c r="I87" s="30">
        <f>IFERROR(100*_xlfn.IFNA(VLOOKUP($B87,KviZDarije6!$A$1:$K$1000, 11, 0), 0)/'TOP SCORES'!G$10,0)</f>
        <v>35.643564356435647</v>
      </c>
      <c r="J87" s="30">
        <f>IFERROR(100*_xlfn.IFNA(VLOOKUP($B87,KviZDarije7!$A$1:$K$1000, 11, 0), 0)/'TOP SCORES'!H$10,0)</f>
        <v>0</v>
      </c>
      <c r="K87" s="30">
        <f>IFERROR(100*_xlfn.IFNA(VLOOKUP($B87,KviZDarije8!$A$1:$K$1000, 11, 0), 0)/'TOP SCORES'!I$10,0)</f>
        <v>0</v>
      </c>
      <c r="L87" s="30">
        <f>IFERROR(100*_xlfn.IFNA(VLOOKUP($B87,[1]KviZDarije9!$A$1:$K$1000, 11, 0), 0)/'TOP SCORES'!J$10,0)</f>
        <v>0</v>
      </c>
      <c r="M87" s="30">
        <f>IFERROR(100*_xlfn.IFNA(VLOOKUP($B87,[2]KviZDarije10!$A$1:$K$1000, 11, 0), 0)/'TOP SCORES'!K$10,0)</f>
        <v>0</v>
      </c>
    </row>
    <row r="88" spans="1:13">
      <c r="A88" s="33">
        <f t="shared" ca="1" si="1"/>
        <v>87</v>
      </c>
      <c r="B88" s="28" t="s">
        <v>163</v>
      </c>
      <c r="C88" s="31" cm="1">
        <f t="array" aca="1" ref="C88" ca="1">SUM(LARGE(D88:M88,ROW(INDIRECT("1:6"))))</f>
        <v>221.89630241685603</v>
      </c>
      <c r="D88" s="30">
        <f>IFERROR(100*_xlfn.IFNA(VLOOKUP($B88,KviZDarije1!$A$1:$K$1000, 11, 0), 0)/'TOP SCORES'!B$10,0)</f>
        <v>60.194174757281552</v>
      </c>
      <c r="E88" s="30">
        <f>IFERROR(100*_xlfn.IFNA(VLOOKUP($B88,KviZDarije2!$A$1:$K$1000, 11, 0), 0)/'TOP SCORES'!C$10,0)</f>
        <v>81.914893617021278</v>
      </c>
      <c r="F88" s="30">
        <f>IFERROR(100*_xlfn.IFNA(VLOOKUP($B88,KviZDarije3!$A$1:$K$1000, 11, 0), 0)/'TOP SCORES'!D$10,0)</f>
        <v>0</v>
      </c>
      <c r="G88" s="30">
        <f>IFERROR(100*_xlfn.IFNA(VLOOKUP($B88,KviZDarije4!$A$1:$K$1000, 11, 0), 0)/'TOP SCORES'!E$10,0)</f>
        <v>79.787234042553195</v>
      </c>
      <c r="H88" s="30">
        <f>IFERROR(100*_xlfn.IFNA(VLOOKUP($B88,KviZDarije5!$A$1:$K$1000, 11, 0), 0)/'TOP SCORES'!F$10,0)</f>
        <v>0</v>
      </c>
      <c r="I88" s="30">
        <f>IFERROR(100*_xlfn.IFNA(VLOOKUP($B88,KviZDarije6!$A$1:$K$1000, 11, 0), 0)/'TOP SCORES'!G$10,0)</f>
        <v>0</v>
      </c>
      <c r="J88" s="30">
        <f>IFERROR(100*_xlfn.IFNA(VLOOKUP($B88,KviZDarije7!$A$1:$K$1000, 11, 0), 0)/'TOP SCORES'!H$10,0)</f>
        <v>0</v>
      </c>
      <c r="K88" s="30">
        <f>IFERROR(100*_xlfn.IFNA(VLOOKUP($B88,KviZDarije8!$A$1:$K$1000, 11, 0), 0)/'TOP SCORES'!I$10,0)</f>
        <v>0</v>
      </c>
      <c r="L88" s="30">
        <f>IFERROR(100*_xlfn.IFNA(VLOOKUP($B88,[1]KviZDarije9!$A$1:$K$1000, 11, 0), 0)/'TOP SCORES'!J$10,0)</f>
        <v>0</v>
      </c>
      <c r="M88" s="30">
        <f>IFERROR(100*_xlfn.IFNA(VLOOKUP($B88,[2]KviZDarije10!$A$1:$K$1000, 11, 0), 0)/'TOP SCORES'!K$10,0)</f>
        <v>0</v>
      </c>
    </row>
    <row r="89" spans="1:13">
      <c r="A89" s="33">
        <f t="shared" ca="1" si="1"/>
        <v>88</v>
      </c>
      <c r="B89" s="24" t="s">
        <v>152</v>
      </c>
      <c r="C89" s="31" cm="1">
        <f t="array" aca="1" ref="C89" ca="1">SUM(LARGE(D89:M89,ROW(INDIRECT("1:6"))))</f>
        <v>219.01873318263887</v>
      </c>
      <c r="D89" s="30">
        <f>IFERROR(100*_xlfn.IFNA(VLOOKUP($B89,KviZDarije1!$A$1:$K$1000, 11, 0), 0)/'TOP SCORES'!B$10,0)</f>
        <v>30.097087378640776</v>
      </c>
      <c r="E89" s="30">
        <f>IFERROR(100*_xlfn.IFNA(VLOOKUP($B89,KviZDarije2!$A$1:$K$1000, 11, 0), 0)/'TOP SCORES'!C$10,0)</f>
        <v>45.744680851063826</v>
      </c>
      <c r="F89" s="30">
        <f>IFERROR(100*_xlfn.IFNA(VLOOKUP($B89,KviZDarije3!$A$1:$K$1000, 11, 0), 0)/'TOP SCORES'!D$10,0)</f>
        <v>32.67326732673267</v>
      </c>
      <c r="G89" s="30">
        <f>IFERROR(100*_xlfn.IFNA(VLOOKUP($B89,KviZDarije4!$A$1:$K$1000, 11, 0), 0)/'TOP SCORES'!E$10,0)</f>
        <v>0</v>
      </c>
      <c r="H89" s="30">
        <f>IFERROR(100*_xlfn.IFNA(VLOOKUP($B89,KviZDarije5!$A$1:$K$1000, 11, 0), 0)/'TOP SCORES'!F$10,0)</f>
        <v>40.425531914893618</v>
      </c>
      <c r="I89" s="30">
        <f>IFERROR(100*_xlfn.IFNA(VLOOKUP($B89,KviZDarije6!$A$1:$K$1000, 11, 0), 0)/'TOP SCORES'!G$10,0)</f>
        <v>23.762376237623762</v>
      </c>
      <c r="J89" s="30">
        <f>IFERROR(100*_xlfn.IFNA(VLOOKUP($B89,KviZDarije7!$A$1:$K$1000, 11, 0), 0)/'TOP SCORES'!H$10,0)</f>
        <v>46.315789473684212</v>
      </c>
      <c r="K89" s="30">
        <f>IFERROR(100*_xlfn.IFNA(VLOOKUP($B89,KviZDarije8!$A$1:$K$1000, 11, 0), 0)/'TOP SCORES'!I$10,0)</f>
        <v>0</v>
      </c>
      <c r="L89" s="30">
        <f>IFERROR(100*_xlfn.IFNA(VLOOKUP($B89,[1]KviZDarije9!$A$1:$K$1000, 11, 0), 0)/'TOP SCORES'!J$10,0)</f>
        <v>0</v>
      </c>
      <c r="M89" s="30">
        <f>IFERROR(100*_xlfn.IFNA(VLOOKUP($B89,[2]KviZDarije10!$A$1:$K$1000, 11, 0), 0)/'TOP SCORES'!K$10,0)</f>
        <v>0</v>
      </c>
    </row>
    <row r="90" spans="1:13">
      <c r="A90" s="33">
        <f t="shared" ca="1" si="1"/>
        <v>89</v>
      </c>
      <c r="B90" s="24" t="s">
        <v>43</v>
      </c>
      <c r="C90" s="31" cm="1">
        <f t="array" aca="1" ref="C90" ca="1">SUM(LARGE(D90:M90,ROW(INDIRECT("1:6"))))</f>
        <v>217.17385124176539</v>
      </c>
      <c r="D90" s="30">
        <f>IFERROR(100*_xlfn.IFNA(VLOOKUP($B90,KviZDarije1!$A$1:$K$1000, 11, 0), 0)/'TOP SCORES'!B$10,0)</f>
        <v>58.252427184466022</v>
      </c>
      <c r="E90" s="30">
        <f>IFERROR(100*_xlfn.IFNA(VLOOKUP($B90,KviZDarije2!$A$1:$K$1000, 11, 0), 0)/'TOP SCORES'!C$10,0)</f>
        <v>0</v>
      </c>
      <c r="F90" s="30">
        <f>IFERROR(100*_xlfn.IFNA(VLOOKUP($B90,KviZDarije3!$A$1:$K$1000, 11, 0), 0)/'TOP SCORES'!D$10,0)</f>
        <v>80.198019801980195</v>
      </c>
      <c r="G90" s="30">
        <f>IFERROR(100*_xlfn.IFNA(VLOOKUP($B90,KviZDarije4!$A$1:$K$1000, 11, 0), 0)/'TOP SCORES'!E$10,0)</f>
        <v>0</v>
      </c>
      <c r="H90" s="30">
        <f>IFERROR(100*_xlfn.IFNA(VLOOKUP($B90,KviZDarije5!$A$1:$K$1000, 11, 0), 0)/'TOP SCORES'!F$10,0)</f>
        <v>78.723404255319153</v>
      </c>
      <c r="I90" s="30">
        <f>IFERROR(100*_xlfn.IFNA(VLOOKUP($B90,KviZDarije6!$A$1:$K$1000, 11, 0), 0)/'TOP SCORES'!G$10,0)</f>
        <v>0</v>
      </c>
      <c r="J90" s="30">
        <f>IFERROR(100*_xlfn.IFNA(VLOOKUP($B90,KviZDarije7!$A$1:$K$1000, 11, 0), 0)/'TOP SCORES'!H$10,0)</f>
        <v>0</v>
      </c>
      <c r="K90" s="30">
        <f>IFERROR(100*_xlfn.IFNA(VLOOKUP($B90,KviZDarije8!$A$1:$K$1000, 11, 0), 0)/'TOP SCORES'!I$10,0)</f>
        <v>0</v>
      </c>
      <c r="L90" s="30">
        <f>IFERROR(100*_xlfn.IFNA(VLOOKUP($B90,[1]KviZDarije9!$A$1:$K$1000, 11, 0), 0)/'TOP SCORES'!J$10,0)</f>
        <v>0</v>
      </c>
      <c r="M90" s="30">
        <f>IFERROR(100*_xlfn.IFNA(VLOOKUP($B90,[2]KviZDarije10!$A$1:$K$1000, 11, 0), 0)/'TOP SCORES'!K$10,0)</f>
        <v>0</v>
      </c>
    </row>
    <row r="91" spans="1:13">
      <c r="A91" s="33">
        <f t="shared" ca="1" si="1"/>
        <v>90</v>
      </c>
      <c r="B91" s="24" t="s">
        <v>80</v>
      </c>
      <c r="C91" s="31" cm="1">
        <f t="array" aca="1" ref="C91" ca="1">SUM(LARGE(D91:M91,ROW(INDIRECT("1:6"))))</f>
        <v>204.43397056086519</v>
      </c>
      <c r="D91" s="30">
        <f>IFERROR(100*_xlfn.IFNA(VLOOKUP($B91,KviZDarije1!$A$1:$K$1000, 11, 0), 0)/'TOP SCORES'!B$10,0)</f>
        <v>55.339805825242721</v>
      </c>
      <c r="E91" s="30">
        <f>IFERROR(100*_xlfn.IFNA(VLOOKUP($B91,KviZDarije2!$A$1:$K$1000, 11, 0), 0)/'TOP SCORES'!C$10,0)</f>
        <v>79.787234042553195</v>
      </c>
      <c r="F91" s="30">
        <f>IFERROR(100*_xlfn.IFNA(VLOOKUP($B91,KviZDarije3!$A$1:$K$1000, 11, 0), 0)/'TOP SCORES'!D$10,0)</f>
        <v>69.306930693069305</v>
      </c>
      <c r="G91" s="30">
        <f>IFERROR(100*_xlfn.IFNA(VLOOKUP($B91,KviZDarije4!$A$1:$K$1000, 11, 0), 0)/'TOP SCORES'!E$10,0)</f>
        <v>0</v>
      </c>
      <c r="H91" s="30">
        <f>IFERROR(100*_xlfn.IFNA(VLOOKUP($B91,KviZDarije5!$A$1:$K$1000, 11, 0), 0)/'TOP SCORES'!F$10,0)</f>
        <v>0</v>
      </c>
      <c r="I91" s="30">
        <f>IFERROR(100*_xlfn.IFNA(VLOOKUP($B91,KviZDarije6!$A$1:$K$1000, 11, 0), 0)/'TOP SCORES'!G$10,0)</f>
        <v>0</v>
      </c>
      <c r="J91" s="30">
        <f>IFERROR(100*_xlfn.IFNA(VLOOKUP($B91,KviZDarije7!$A$1:$K$1000, 11, 0), 0)/'TOP SCORES'!H$10,0)</f>
        <v>0</v>
      </c>
      <c r="K91" s="30">
        <f>IFERROR(100*_xlfn.IFNA(VLOOKUP($B91,KviZDarije8!$A$1:$K$1000, 11, 0), 0)/'TOP SCORES'!I$10,0)</f>
        <v>0</v>
      </c>
      <c r="L91" s="30">
        <f>IFERROR(100*_xlfn.IFNA(VLOOKUP($B91,[1]KviZDarije9!$A$1:$K$1000, 11, 0), 0)/'TOP SCORES'!J$10,0)</f>
        <v>0</v>
      </c>
      <c r="M91" s="30">
        <f>IFERROR(100*_xlfn.IFNA(VLOOKUP($B91,[2]KviZDarije10!$A$1:$K$1000, 11, 0), 0)/'TOP SCORES'!K$10,0)</f>
        <v>0</v>
      </c>
    </row>
    <row r="92" spans="1:13">
      <c r="A92" s="33">
        <f t="shared" ca="1" si="1"/>
        <v>91</v>
      </c>
      <c r="B92" s="28" t="s">
        <v>231</v>
      </c>
      <c r="C92" s="31" cm="1">
        <f t="array" aca="1" ref="C92" ca="1">SUM(LARGE(D92:M92,ROW(INDIRECT("1:6"))))</f>
        <v>200.31488031221932</v>
      </c>
      <c r="D92" s="30">
        <f>IFERROR(100*_xlfn.IFNA(VLOOKUP($B92,KviZDarije1!$A$1:$K$1000, 11, 0), 0)/'TOP SCORES'!B$10,0)</f>
        <v>0</v>
      </c>
      <c r="E92" s="30">
        <f>IFERROR(100*_xlfn.IFNA(VLOOKUP($B92,KviZDarije2!$A$1:$K$1000, 11, 0), 0)/'TOP SCORES'!C$10,0)</f>
        <v>0</v>
      </c>
      <c r="F92" s="30">
        <f>IFERROR(100*_xlfn.IFNA(VLOOKUP($B92,KviZDarije3!$A$1:$K$1000, 11, 0), 0)/'TOP SCORES'!D$10,0)</f>
        <v>0</v>
      </c>
      <c r="G92" s="30">
        <f>IFERROR(100*_xlfn.IFNA(VLOOKUP($B92,KviZDarije4!$A$1:$K$1000, 11, 0), 0)/'TOP SCORES'!E$10,0)</f>
        <v>0</v>
      </c>
      <c r="H92" s="30">
        <f>IFERROR(100*_xlfn.IFNA(VLOOKUP($B92,KviZDarije5!$A$1:$K$1000, 11, 0), 0)/'TOP SCORES'!F$10,0)</f>
        <v>74.468085106382972</v>
      </c>
      <c r="I92" s="30">
        <f>IFERROR(100*_xlfn.IFNA(VLOOKUP($B92,KviZDarije6!$A$1:$K$1000, 11, 0), 0)/'TOP SCORES'!G$10,0)</f>
        <v>57.425742574257427</v>
      </c>
      <c r="J92" s="30">
        <f>IFERROR(100*_xlfn.IFNA(VLOOKUP($B92,KviZDarije7!$A$1:$K$1000, 11, 0), 0)/'TOP SCORES'!H$10,0)</f>
        <v>68.421052631578945</v>
      </c>
      <c r="K92" s="30">
        <f>IFERROR(100*_xlfn.IFNA(VLOOKUP($B92,KviZDarije8!$A$1:$K$1000, 11, 0), 0)/'TOP SCORES'!I$10,0)</f>
        <v>0</v>
      </c>
      <c r="L92" s="30">
        <f>IFERROR(100*_xlfn.IFNA(VLOOKUP($B92,[1]KviZDarije9!$A$1:$K$1000, 11, 0), 0)/'TOP SCORES'!J$10,0)</f>
        <v>0</v>
      </c>
      <c r="M92" s="30">
        <f>IFERROR(100*_xlfn.IFNA(VLOOKUP($B92,[2]KviZDarije10!$A$1:$K$1000, 11, 0), 0)/'TOP SCORES'!K$10,0)</f>
        <v>0</v>
      </c>
    </row>
    <row r="93" spans="1:13">
      <c r="A93" s="33">
        <f t="shared" ca="1" si="1"/>
        <v>92</v>
      </c>
      <c r="B93" s="28" t="s">
        <v>213</v>
      </c>
      <c r="C93" s="31" cm="1">
        <f t="array" aca="1" ref="C93" ca="1">SUM(LARGE(D93:M93,ROW(INDIRECT("1:6"))))</f>
        <v>196.73112104043548</v>
      </c>
      <c r="D93" s="30">
        <f>IFERROR(100*_xlfn.IFNA(VLOOKUP($B93,KviZDarije1!$A$1:$K$1000, 11, 0), 0)/'TOP SCORES'!B$10,0)</f>
        <v>0</v>
      </c>
      <c r="E93" s="30">
        <f>IFERROR(100*_xlfn.IFNA(VLOOKUP($B93,KviZDarije2!$A$1:$K$1000, 11, 0), 0)/'TOP SCORES'!C$10,0)</f>
        <v>0</v>
      </c>
      <c r="F93" s="30">
        <f>IFERROR(100*_xlfn.IFNA(VLOOKUP($B93,KviZDarije3!$A$1:$K$1000, 11, 0), 0)/'TOP SCORES'!D$10,0)</f>
        <v>55.445544554455445</v>
      </c>
      <c r="G93" s="30">
        <f>IFERROR(100*_xlfn.IFNA(VLOOKUP($B93,KviZDarije4!$A$1:$K$1000, 11, 0), 0)/'TOP SCORES'!E$10,0)</f>
        <v>0</v>
      </c>
      <c r="H93" s="30">
        <f>IFERROR(100*_xlfn.IFNA(VLOOKUP($B93,KviZDarije5!$A$1:$K$1000, 11, 0), 0)/'TOP SCORES'!F$10,0)</f>
        <v>47.872340425531917</v>
      </c>
      <c r="I93" s="30">
        <f>IFERROR(100*_xlfn.IFNA(VLOOKUP($B93,KviZDarije6!$A$1:$K$1000, 11, 0), 0)/'TOP SCORES'!G$10,0)</f>
        <v>37.623762376237622</v>
      </c>
      <c r="J93" s="30">
        <f>IFERROR(100*_xlfn.IFNA(VLOOKUP($B93,KviZDarije7!$A$1:$K$1000, 11, 0), 0)/'TOP SCORES'!H$10,0)</f>
        <v>55.789473684210527</v>
      </c>
      <c r="K93" s="30">
        <f>IFERROR(100*_xlfn.IFNA(VLOOKUP($B93,KviZDarije8!$A$1:$K$1000, 11, 0), 0)/'TOP SCORES'!I$10,0)</f>
        <v>0</v>
      </c>
      <c r="L93" s="30">
        <f>IFERROR(100*_xlfn.IFNA(VLOOKUP($B93,[1]KviZDarije9!$A$1:$K$1000, 11, 0), 0)/'TOP SCORES'!J$10,0)</f>
        <v>0</v>
      </c>
      <c r="M93" s="30">
        <f>IFERROR(100*_xlfn.IFNA(VLOOKUP($B93,[2]KviZDarije10!$A$1:$K$1000, 11, 0), 0)/'TOP SCORES'!K$10,0)</f>
        <v>0</v>
      </c>
    </row>
    <row r="94" spans="1:13">
      <c r="A94" s="33">
        <f t="shared" ca="1" si="1"/>
        <v>93</v>
      </c>
      <c r="B94" s="24" t="s">
        <v>93</v>
      </c>
      <c r="C94" s="31" cm="1">
        <f t="array" aca="1" ref="C94" ca="1">SUM(LARGE(D94:M94,ROW(INDIRECT("1:6"))))</f>
        <v>192.07920792079207</v>
      </c>
      <c r="D94" s="30">
        <f>IFERROR(100*_xlfn.IFNA(VLOOKUP($B94,KviZDarije1!$A$1:$K$1000, 11, 0), 0)/'TOP SCORES'!B$10,0)</f>
        <v>100</v>
      </c>
      <c r="E94" s="30">
        <f>IFERROR(100*_xlfn.IFNA(VLOOKUP($B94,KviZDarije2!$A$1:$K$1000, 11, 0), 0)/'TOP SCORES'!C$10,0)</f>
        <v>0</v>
      </c>
      <c r="F94" s="30">
        <f>IFERROR(100*_xlfn.IFNA(VLOOKUP($B94,KviZDarije3!$A$1:$K$1000, 11, 0), 0)/'TOP SCORES'!D$10,0)</f>
        <v>0</v>
      </c>
      <c r="G94" s="30">
        <f>IFERROR(100*_xlfn.IFNA(VLOOKUP($B94,KviZDarije4!$A$1:$K$1000, 11, 0), 0)/'TOP SCORES'!E$10,0)</f>
        <v>0</v>
      </c>
      <c r="H94" s="30">
        <f>IFERROR(100*_xlfn.IFNA(VLOOKUP($B94,KviZDarije5!$A$1:$K$1000, 11, 0), 0)/'TOP SCORES'!F$10,0)</f>
        <v>0</v>
      </c>
      <c r="I94" s="30">
        <f>IFERROR(100*_xlfn.IFNA(VLOOKUP($B94,KviZDarije6!$A$1:$K$1000, 11, 0), 0)/'TOP SCORES'!G$10,0)</f>
        <v>92.079207920792072</v>
      </c>
      <c r="J94" s="30">
        <f>IFERROR(100*_xlfn.IFNA(VLOOKUP($B94,KviZDarije7!$A$1:$K$1000, 11, 0), 0)/'TOP SCORES'!H$10,0)</f>
        <v>0</v>
      </c>
      <c r="K94" s="30">
        <f>IFERROR(100*_xlfn.IFNA(VLOOKUP($B94,KviZDarije8!$A$1:$K$1000, 11, 0), 0)/'TOP SCORES'!I$10,0)</f>
        <v>0</v>
      </c>
      <c r="L94" s="30">
        <f>IFERROR(100*_xlfn.IFNA(VLOOKUP($B94,[1]KviZDarije9!$A$1:$K$1000, 11, 0), 0)/'TOP SCORES'!J$10,0)</f>
        <v>0</v>
      </c>
      <c r="M94" s="30">
        <f>IFERROR(100*_xlfn.IFNA(VLOOKUP($B94,[2]KviZDarije10!$A$1:$K$1000, 11, 0), 0)/'TOP SCORES'!K$10,0)</f>
        <v>0</v>
      </c>
    </row>
    <row r="95" spans="1:13">
      <c r="A95" s="33">
        <f t="shared" ca="1" si="1"/>
        <v>94</v>
      </c>
      <c r="B95" s="28" t="s">
        <v>122</v>
      </c>
      <c r="C95" s="31" cm="1">
        <f t="array" aca="1" ref="C95" ca="1">SUM(LARGE(D95:M95,ROW(INDIRECT("1:6"))))</f>
        <v>191.58540816301269</v>
      </c>
      <c r="D95" s="30">
        <f>IFERROR(100*_xlfn.IFNA(VLOOKUP($B95,KviZDarije1!$A$1:$K$1000, 11, 0), 0)/'TOP SCORES'!B$10,0)</f>
        <v>35.922330097087375</v>
      </c>
      <c r="E95" s="30">
        <f>IFERROR(100*_xlfn.IFNA(VLOOKUP($B95,KviZDarije2!$A$1:$K$1000, 11, 0), 0)/'TOP SCORES'!C$10,0)</f>
        <v>55.319148936170215</v>
      </c>
      <c r="F95" s="30">
        <f>IFERROR(100*_xlfn.IFNA(VLOOKUP($B95,KviZDarije3!$A$1:$K$1000, 11, 0), 0)/'TOP SCORES'!D$10,0)</f>
        <v>0</v>
      </c>
      <c r="G95" s="30">
        <f>IFERROR(100*_xlfn.IFNA(VLOOKUP($B95,KviZDarije4!$A$1:$K$1000, 11, 0), 0)/'TOP SCORES'!E$10,0)</f>
        <v>0</v>
      </c>
      <c r="H95" s="30">
        <f>IFERROR(100*_xlfn.IFNA(VLOOKUP($B95,KviZDarije5!$A$1:$K$1000, 11, 0), 0)/'TOP SCORES'!F$10,0)</f>
        <v>0</v>
      </c>
      <c r="I95" s="30">
        <f>IFERROR(100*_xlfn.IFNA(VLOOKUP($B95,KviZDarije6!$A$1:$K$1000, 11, 0), 0)/'TOP SCORES'!G$10,0)</f>
        <v>44.554455445544555</v>
      </c>
      <c r="J95" s="30">
        <f>IFERROR(100*_xlfn.IFNA(VLOOKUP($B95,KviZDarije7!$A$1:$K$1000, 11, 0), 0)/'TOP SCORES'!H$10,0)</f>
        <v>55.789473684210527</v>
      </c>
      <c r="K95" s="30">
        <f>IFERROR(100*_xlfn.IFNA(VLOOKUP($B95,KviZDarije8!$A$1:$K$1000, 11, 0), 0)/'TOP SCORES'!I$10,0)</f>
        <v>0</v>
      </c>
      <c r="L95" s="30">
        <f>IFERROR(100*_xlfn.IFNA(VLOOKUP($B95,[1]KviZDarije9!$A$1:$K$1000, 11, 0), 0)/'TOP SCORES'!J$10,0)</f>
        <v>0</v>
      </c>
      <c r="M95" s="30">
        <f>IFERROR(100*_xlfn.IFNA(VLOOKUP($B95,[2]KviZDarije10!$A$1:$K$1000, 11, 0), 0)/'TOP SCORES'!K$10,0)</f>
        <v>0</v>
      </c>
    </row>
    <row r="96" spans="1:13">
      <c r="A96" s="33">
        <f t="shared" ca="1" si="1"/>
        <v>95</v>
      </c>
      <c r="B96" s="24" t="s">
        <v>105</v>
      </c>
      <c r="C96" s="31" cm="1">
        <f t="array" aca="1" ref="C96" ca="1">SUM(LARGE(D96:M96,ROW(INDIRECT("1:6"))))</f>
        <v>189.01847160764956</v>
      </c>
      <c r="D96" s="30">
        <f>IFERROR(100*_xlfn.IFNA(VLOOKUP($B96,KviZDarije1!$A$1:$K$1000, 11, 0), 0)/'TOP SCORES'!B$10,0)</f>
        <v>50.485436893203882</v>
      </c>
      <c r="E96" s="30">
        <f>IFERROR(100*_xlfn.IFNA(VLOOKUP($B96,KviZDarije2!$A$1:$K$1000, 11, 0), 0)/'TOP SCORES'!C$10,0)</f>
        <v>0</v>
      </c>
      <c r="F96" s="30">
        <f>IFERROR(100*_xlfn.IFNA(VLOOKUP($B96,KviZDarije3!$A$1:$K$1000, 11, 0), 0)/'TOP SCORES'!D$10,0)</f>
        <v>0</v>
      </c>
      <c r="G96" s="30">
        <f>IFERROR(100*_xlfn.IFNA(VLOOKUP($B96,KviZDarije4!$A$1:$K$1000, 11, 0), 0)/'TOP SCORES'!E$10,0)</f>
        <v>60.638297872340424</v>
      </c>
      <c r="H96" s="30">
        <f>IFERROR(100*_xlfn.IFNA(VLOOKUP($B96,KviZDarije5!$A$1:$K$1000, 11, 0), 0)/'TOP SCORES'!F$10,0)</f>
        <v>0</v>
      </c>
      <c r="I96" s="30">
        <f>IFERROR(100*_xlfn.IFNA(VLOOKUP($B96,KviZDarije6!$A$1:$K$1000, 11, 0), 0)/'TOP SCORES'!G$10,0)</f>
        <v>0</v>
      </c>
      <c r="J96" s="30">
        <f>IFERROR(100*_xlfn.IFNA(VLOOKUP($B96,KviZDarije7!$A$1:$K$1000, 11, 0), 0)/'TOP SCORES'!H$10,0)</f>
        <v>77.89473684210526</v>
      </c>
      <c r="K96" s="30">
        <f>IFERROR(100*_xlfn.IFNA(VLOOKUP($B96,KviZDarije8!$A$1:$K$1000, 11, 0), 0)/'TOP SCORES'!I$10,0)</f>
        <v>0</v>
      </c>
      <c r="L96" s="30">
        <f>IFERROR(100*_xlfn.IFNA(VLOOKUP($B96,[1]KviZDarije9!$A$1:$K$1000, 11, 0), 0)/'TOP SCORES'!J$10,0)</f>
        <v>0</v>
      </c>
      <c r="M96" s="30">
        <f>IFERROR(100*_xlfn.IFNA(VLOOKUP($B96,[2]KviZDarije10!$A$1:$K$1000, 11, 0), 0)/'TOP SCORES'!K$10,0)</f>
        <v>0</v>
      </c>
    </row>
    <row r="97" spans="1:13">
      <c r="A97" s="33">
        <f t="shared" ca="1" si="1"/>
        <v>96</v>
      </c>
      <c r="B97" s="24" t="s">
        <v>71</v>
      </c>
      <c r="C97" s="31" cm="1">
        <f t="array" aca="1" ref="C97" ca="1">SUM(LARGE(D97:M97,ROW(INDIRECT("1:6"))))</f>
        <v>188.71919106804299</v>
      </c>
      <c r="D97" s="30">
        <f>IFERROR(100*_xlfn.IFNA(VLOOKUP($B97,KviZDarije1!$A$1:$K$1000, 11, 0), 0)/'TOP SCORES'!B$10,0)</f>
        <v>0</v>
      </c>
      <c r="E97" s="30">
        <f>IFERROR(100*_xlfn.IFNA(VLOOKUP($B97,KviZDarije2!$A$1:$K$1000, 11, 0), 0)/'TOP SCORES'!C$10,0)</f>
        <v>85.106382978723403</v>
      </c>
      <c r="F97" s="30">
        <f>IFERROR(100*_xlfn.IFNA(VLOOKUP($B97,KviZDarije3!$A$1:$K$1000, 11, 0), 0)/'TOP SCORES'!D$10,0)</f>
        <v>0</v>
      </c>
      <c r="G97" s="30">
        <f>IFERROR(100*_xlfn.IFNA(VLOOKUP($B97,KviZDarije4!$A$1:$K$1000, 11, 0), 0)/'TOP SCORES'!E$10,0)</f>
        <v>52.127659574468083</v>
      </c>
      <c r="H97" s="30">
        <f>IFERROR(100*_xlfn.IFNA(VLOOKUP($B97,KviZDarije5!$A$1:$K$1000, 11, 0), 0)/'TOP SCORES'!F$10,0)</f>
        <v>0</v>
      </c>
      <c r="I97" s="30">
        <f>IFERROR(100*_xlfn.IFNA(VLOOKUP($B97,KviZDarije6!$A$1:$K$1000, 11, 0), 0)/'TOP SCORES'!G$10,0)</f>
        <v>51.485148514851488</v>
      </c>
      <c r="J97" s="30">
        <f>IFERROR(100*_xlfn.IFNA(VLOOKUP($B97,KviZDarije7!$A$1:$K$1000, 11, 0), 0)/'TOP SCORES'!H$10,0)</f>
        <v>0</v>
      </c>
      <c r="K97" s="30">
        <f>IFERROR(100*_xlfn.IFNA(VLOOKUP($B97,KviZDarije8!$A$1:$K$1000, 11, 0), 0)/'TOP SCORES'!I$10,0)</f>
        <v>0</v>
      </c>
      <c r="L97" s="30">
        <f>IFERROR(100*_xlfn.IFNA(VLOOKUP($B97,[1]KviZDarije9!$A$1:$K$1000, 11, 0), 0)/'TOP SCORES'!J$10,0)</f>
        <v>0</v>
      </c>
      <c r="M97" s="30">
        <f>IFERROR(100*_xlfn.IFNA(VLOOKUP($B97,[2]KviZDarije10!$A$1:$K$1000, 11, 0), 0)/'TOP SCORES'!K$10,0)</f>
        <v>0</v>
      </c>
    </row>
    <row r="98" spans="1:13">
      <c r="A98" s="33">
        <f t="shared" ca="1" si="1"/>
        <v>97</v>
      </c>
      <c r="B98" s="28" t="s">
        <v>185</v>
      </c>
      <c r="C98" s="31" cm="1">
        <f t="array" aca="1" ref="C98" ca="1">SUM(LARGE(D98:M98,ROW(INDIRECT("1:6"))))</f>
        <v>184.38911852350282</v>
      </c>
      <c r="D98" s="30">
        <f>IFERROR(100*_xlfn.IFNA(VLOOKUP($B98,KviZDarije1!$A$1:$K$1000, 11, 0), 0)/'TOP SCORES'!B$10,0)</f>
        <v>88.349514563106794</v>
      </c>
      <c r="E98" s="30">
        <f>IFERROR(100*_xlfn.IFNA(VLOOKUP($B98,KviZDarije2!$A$1:$K$1000, 11, 0), 0)/'TOP SCORES'!C$10,0)</f>
        <v>0</v>
      </c>
      <c r="F98" s="30">
        <f>IFERROR(100*_xlfn.IFNA(VLOOKUP($B98,KviZDarije3!$A$1:$K$1000, 11, 0), 0)/'TOP SCORES'!D$10,0)</f>
        <v>0</v>
      </c>
      <c r="G98" s="30">
        <f>IFERROR(100*_xlfn.IFNA(VLOOKUP($B98,KviZDarije4!$A$1:$K$1000, 11, 0), 0)/'TOP SCORES'!E$10,0)</f>
        <v>0</v>
      </c>
      <c r="H98" s="30">
        <f>IFERROR(100*_xlfn.IFNA(VLOOKUP($B98,KviZDarije5!$A$1:$K$1000, 11, 0), 0)/'TOP SCORES'!F$10,0)</f>
        <v>0</v>
      </c>
      <c r="I98" s="30">
        <f>IFERROR(100*_xlfn.IFNA(VLOOKUP($B98,KviZDarije6!$A$1:$K$1000, 11, 0), 0)/'TOP SCORES'!G$10,0)</f>
        <v>96.039603960396036</v>
      </c>
      <c r="J98" s="30">
        <f>IFERROR(100*_xlfn.IFNA(VLOOKUP($B98,KviZDarije7!$A$1:$K$1000, 11, 0), 0)/'TOP SCORES'!H$10,0)</f>
        <v>0</v>
      </c>
      <c r="K98" s="30">
        <f>IFERROR(100*_xlfn.IFNA(VLOOKUP($B98,KviZDarije8!$A$1:$K$1000, 11, 0), 0)/'TOP SCORES'!I$10,0)</f>
        <v>0</v>
      </c>
      <c r="L98" s="30">
        <f>IFERROR(100*_xlfn.IFNA(VLOOKUP($B98,[1]KviZDarije9!$A$1:$K$1000, 11, 0), 0)/'TOP SCORES'!J$10,0)</f>
        <v>0</v>
      </c>
      <c r="M98" s="30">
        <f>IFERROR(100*_xlfn.IFNA(VLOOKUP($B98,[2]KviZDarije10!$A$1:$K$1000, 11, 0), 0)/'TOP SCORES'!K$10,0)</f>
        <v>0</v>
      </c>
    </row>
    <row r="99" spans="1:13">
      <c r="A99" s="33">
        <f t="shared" ca="1" si="1"/>
        <v>98</v>
      </c>
      <c r="B99" s="28" t="s">
        <v>130</v>
      </c>
      <c r="C99" s="31" cm="1">
        <f t="array" aca="1" ref="C99" ca="1">SUM(LARGE(D99:M99,ROW(INDIRECT("1:6"))))</f>
        <v>184.04255319148936</v>
      </c>
      <c r="D99" s="30">
        <f>IFERROR(100*_xlfn.IFNA(VLOOKUP($B99,KviZDarije1!$A$1:$K$1000, 11, 0), 0)/'TOP SCORES'!B$10,0)</f>
        <v>0</v>
      </c>
      <c r="E99" s="30">
        <f>IFERROR(100*_xlfn.IFNA(VLOOKUP($B99,KviZDarije2!$A$1:$K$1000, 11, 0), 0)/'TOP SCORES'!C$10,0)</f>
        <v>64.893617021276597</v>
      </c>
      <c r="F99" s="30">
        <f>IFERROR(100*_xlfn.IFNA(VLOOKUP($B99,KviZDarije3!$A$1:$K$1000, 11, 0), 0)/'TOP SCORES'!D$10,0)</f>
        <v>0</v>
      </c>
      <c r="G99" s="30">
        <f>IFERROR(100*_xlfn.IFNA(VLOOKUP($B99,KviZDarije4!$A$1:$K$1000, 11, 0), 0)/'TOP SCORES'!E$10,0)</f>
        <v>57.446808510638299</v>
      </c>
      <c r="H99" s="30">
        <f>IFERROR(100*_xlfn.IFNA(VLOOKUP($B99,KviZDarije5!$A$1:$K$1000, 11, 0), 0)/'TOP SCORES'!F$10,0)</f>
        <v>61.702127659574465</v>
      </c>
      <c r="I99" s="30">
        <f>IFERROR(100*_xlfn.IFNA(VLOOKUP($B99,KviZDarije6!$A$1:$K$1000, 11, 0), 0)/'TOP SCORES'!G$10,0)</f>
        <v>0</v>
      </c>
      <c r="J99" s="30">
        <f>IFERROR(100*_xlfn.IFNA(VLOOKUP($B99,KviZDarije7!$A$1:$K$1000, 11, 0), 0)/'TOP SCORES'!H$10,0)</f>
        <v>0</v>
      </c>
      <c r="K99" s="30">
        <f>IFERROR(100*_xlfn.IFNA(VLOOKUP($B99,KviZDarije8!$A$1:$K$1000, 11, 0), 0)/'TOP SCORES'!I$10,0)</f>
        <v>0</v>
      </c>
      <c r="L99" s="30">
        <f>IFERROR(100*_xlfn.IFNA(VLOOKUP($B99,[1]KviZDarije9!$A$1:$K$1000, 11, 0), 0)/'TOP SCORES'!J$10,0)</f>
        <v>0</v>
      </c>
      <c r="M99" s="30">
        <f>IFERROR(100*_xlfn.IFNA(VLOOKUP($B99,[2]KviZDarije10!$A$1:$K$1000, 11, 0), 0)/'TOP SCORES'!K$10,0)</f>
        <v>0</v>
      </c>
    </row>
    <row r="100" spans="1:13">
      <c r="A100" s="33">
        <f t="shared" ca="1" si="1"/>
        <v>99</v>
      </c>
      <c r="B100" s="24" t="s">
        <v>65</v>
      </c>
      <c r="C100" s="31" cm="1">
        <f t="array" aca="1" ref="C100" ca="1">SUM(LARGE(D100:M100,ROW(INDIRECT("1:6"))))</f>
        <v>172.85930204257772</v>
      </c>
      <c r="D100" s="30">
        <f>IFERROR(100*_xlfn.IFNA(VLOOKUP($B100,KviZDarije1!$A$1:$K$1000, 11, 0), 0)/'TOP SCORES'!B$10,0)</f>
        <v>51.456310679611647</v>
      </c>
      <c r="E100" s="30">
        <f>IFERROR(100*_xlfn.IFNA(VLOOKUP($B100,KviZDarije2!$A$1:$K$1000, 11, 0), 0)/'TOP SCORES'!C$10,0)</f>
        <v>65.957446808510639</v>
      </c>
      <c r="F100" s="30">
        <f>IFERROR(100*_xlfn.IFNA(VLOOKUP($B100,KviZDarije3!$A$1:$K$1000, 11, 0), 0)/'TOP SCORES'!D$10,0)</f>
        <v>55.445544554455445</v>
      </c>
      <c r="G100" s="30">
        <f>IFERROR(100*_xlfn.IFNA(VLOOKUP($B100,KviZDarije4!$A$1:$K$1000, 11, 0), 0)/'TOP SCORES'!E$10,0)</f>
        <v>0</v>
      </c>
      <c r="H100" s="30">
        <f>IFERROR(100*_xlfn.IFNA(VLOOKUP($B100,KviZDarije5!$A$1:$K$1000, 11, 0), 0)/'TOP SCORES'!F$10,0)</f>
        <v>0</v>
      </c>
      <c r="I100" s="30">
        <f>IFERROR(100*_xlfn.IFNA(VLOOKUP($B100,KviZDarije6!$A$1:$K$1000, 11, 0), 0)/'TOP SCORES'!G$10,0)</f>
        <v>0</v>
      </c>
      <c r="J100" s="30">
        <f>IFERROR(100*_xlfn.IFNA(VLOOKUP($B100,KviZDarije7!$A$1:$K$1000, 11, 0), 0)/'TOP SCORES'!H$10,0)</f>
        <v>0</v>
      </c>
      <c r="K100" s="30">
        <f>IFERROR(100*_xlfn.IFNA(VLOOKUP($B100,KviZDarije8!$A$1:$K$1000, 11, 0), 0)/'TOP SCORES'!I$10,0)</f>
        <v>0</v>
      </c>
      <c r="L100" s="30">
        <f>IFERROR(100*_xlfn.IFNA(VLOOKUP($B100,[1]KviZDarije9!$A$1:$K$1000, 11, 0), 0)/'TOP SCORES'!J$10,0)</f>
        <v>0</v>
      </c>
      <c r="M100" s="30">
        <f>IFERROR(100*_xlfn.IFNA(VLOOKUP($B100,[2]KviZDarije10!$A$1:$K$1000, 11, 0), 0)/'TOP SCORES'!K$10,0)</f>
        <v>0</v>
      </c>
    </row>
    <row r="101" spans="1:13">
      <c r="A101" s="33">
        <f t="shared" ca="1" si="1"/>
        <v>100</v>
      </c>
      <c r="B101" s="28" t="s">
        <v>201</v>
      </c>
      <c r="C101" s="31" cm="1">
        <f t="array" aca="1" ref="C101" ca="1">SUM(LARGE(D101:M101,ROW(INDIRECT("1:6"))))</f>
        <v>171.8819642322575</v>
      </c>
      <c r="D101" s="30">
        <f>IFERROR(100*_xlfn.IFNA(VLOOKUP($B101,KviZDarije1!$A$1:$K$1000, 11, 0), 0)/'TOP SCORES'!B$10,0)</f>
        <v>0</v>
      </c>
      <c r="E101" s="30">
        <f>IFERROR(100*_xlfn.IFNA(VLOOKUP($B101,KviZDarije2!$A$1:$K$1000, 11, 0), 0)/'TOP SCORES'!C$10,0)</f>
        <v>57.446808510638299</v>
      </c>
      <c r="F101" s="30">
        <f>IFERROR(100*_xlfn.IFNA(VLOOKUP($B101,KviZDarije3!$A$1:$K$1000, 11, 0), 0)/'TOP SCORES'!D$10,0)</f>
        <v>0</v>
      </c>
      <c r="G101" s="30">
        <f>IFERROR(100*_xlfn.IFNA(VLOOKUP($B101,KviZDarije4!$A$1:$K$1000, 11, 0), 0)/'TOP SCORES'!E$10,0)</f>
        <v>43.617021276595743</v>
      </c>
      <c r="H101" s="30">
        <f>IFERROR(100*_xlfn.IFNA(VLOOKUP($B101,KviZDarije5!$A$1:$K$1000, 11, 0), 0)/'TOP SCORES'!F$10,0)</f>
        <v>0</v>
      </c>
      <c r="I101" s="30">
        <f>IFERROR(100*_xlfn.IFNA(VLOOKUP($B101,KviZDarije6!$A$1:$K$1000, 11, 0), 0)/'TOP SCORES'!G$10,0)</f>
        <v>28.712871287128714</v>
      </c>
      <c r="J101" s="30">
        <f>IFERROR(100*_xlfn.IFNA(VLOOKUP($B101,KviZDarije7!$A$1:$K$1000, 11, 0), 0)/'TOP SCORES'!H$10,0)</f>
        <v>42.10526315789474</v>
      </c>
      <c r="K101" s="30">
        <f>IFERROR(100*_xlfn.IFNA(VLOOKUP($B101,KviZDarije8!$A$1:$K$1000, 11, 0), 0)/'TOP SCORES'!I$10,0)</f>
        <v>0</v>
      </c>
      <c r="L101" s="30">
        <f>IFERROR(100*_xlfn.IFNA(VLOOKUP($B101,[1]KviZDarije9!$A$1:$K$1000, 11, 0), 0)/'TOP SCORES'!J$10,0)</f>
        <v>0</v>
      </c>
      <c r="M101" s="30">
        <f>IFERROR(100*_xlfn.IFNA(VLOOKUP($B101,[2]KviZDarije10!$A$1:$K$1000, 11, 0), 0)/'TOP SCORES'!K$10,0)</f>
        <v>0</v>
      </c>
    </row>
    <row r="102" spans="1:13">
      <c r="A102" s="33">
        <f t="shared" ca="1" si="1"/>
        <v>101</v>
      </c>
      <c r="B102" s="24" t="s">
        <v>101</v>
      </c>
      <c r="C102" s="31" cm="1">
        <f t="array" aca="1" ref="C102" ca="1">SUM(LARGE(D102:M102,ROW(INDIRECT("1:6"))))</f>
        <v>170.32517646354705</v>
      </c>
      <c r="D102" s="30">
        <f>IFERROR(100*_xlfn.IFNA(VLOOKUP($B102,KviZDarije1!$A$1:$K$1000, 11, 0), 0)/'TOP SCORES'!B$10,0)</f>
        <v>32.038834951456309</v>
      </c>
      <c r="E102" s="30">
        <f>IFERROR(100*_xlfn.IFNA(VLOOKUP($B102,KviZDarije2!$A$1:$K$1000, 11, 0), 0)/'TOP SCORES'!C$10,0)</f>
        <v>0</v>
      </c>
      <c r="F102" s="30">
        <f>IFERROR(100*_xlfn.IFNA(VLOOKUP($B102,KviZDarije3!$A$1:$K$1000, 11, 0), 0)/'TOP SCORES'!D$10,0)</f>
        <v>0</v>
      </c>
      <c r="G102" s="30">
        <f>IFERROR(100*_xlfn.IFNA(VLOOKUP($B102,KviZDarije4!$A$1:$K$1000, 11, 0), 0)/'TOP SCORES'!E$10,0)</f>
        <v>0</v>
      </c>
      <c r="H102" s="30">
        <f>IFERROR(100*_xlfn.IFNA(VLOOKUP($B102,KviZDarije5!$A$1:$K$1000, 11, 0), 0)/'TOP SCORES'!F$10,0)</f>
        <v>51.063829787234042</v>
      </c>
      <c r="I102" s="30">
        <f>IFERROR(100*_xlfn.IFNA(VLOOKUP($B102,KviZDarije6!$A$1:$K$1000, 11, 0), 0)/'TOP SCORES'!G$10,0)</f>
        <v>35.643564356435647</v>
      </c>
      <c r="J102" s="30">
        <f>IFERROR(100*_xlfn.IFNA(VLOOKUP($B102,KviZDarije7!$A$1:$K$1000, 11, 0), 0)/'TOP SCORES'!H$10,0)</f>
        <v>51.578947368421055</v>
      </c>
      <c r="K102" s="30">
        <f>IFERROR(100*_xlfn.IFNA(VLOOKUP($B102,KviZDarije8!$A$1:$K$1000, 11, 0), 0)/'TOP SCORES'!I$10,0)</f>
        <v>0</v>
      </c>
      <c r="L102" s="30">
        <f>IFERROR(100*_xlfn.IFNA(VLOOKUP($B102,[1]KviZDarije9!$A$1:$K$1000, 11, 0), 0)/'TOP SCORES'!J$10,0)</f>
        <v>0</v>
      </c>
      <c r="M102" s="30">
        <f>IFERROR(100*_xlfn.IFNA(VLOOKUP($B102,[2]KviZDarije10!$A$1:$K$1000, 11, 0), 0)/'TOP SCORES'!K$10,0)</f>
        <v>0</v>
      </c>
    </row>
    <row r="103" spans="1:13">
      <c r="A103" s="33">
        <f t="shared" ca="1" si="1"/>
        <v>102</v>
      </c>
      <c r="B103" s="28" t="s">
        <v>153</v>
      </c>
      <c r="C103" s="31" cm="1">
        <f t="array" aca="1" ref="C103" ca="1">SUM(LARGE(D103:M103,ROW(INDIRECT("1:6"))))</f>
        <v>163.12375112743666</v>
      </c>
      <c r="D103" s="30">
        <f>IFERROR(100*_xlfn.IFNA(VLOOKUP($B103,KviZDarije1!$A$1:$K$1000, 11, 0), 0)/'TOP SCORES'!B$10,0)</f>
        <v>24.271844660194176</v>
      </c>
      <c r="E103" s="30">
        <f>IFERROR(100*_xlfn.IFNA(VLOOKUP($B103,KviZDarije2!$A$1:$K$1000, 11, 0), 0)/'TOP SCORES'!C$10,0)</f>
        <v>43.617021276595743</v>
      </c>
      <c r="F103" s="30">
        <f>IFERROR(100*_xlfn.IFNA(VLOOKUP($B103,KviZDarije3!$A$1:$K$1000, 11, 0), 0)/'TOP SCORES'!D$10,0)</f>
        <v>0</v>
      </c>
      <c r="G103" s="30">
        <f>IFERROR(100*_xlfn.IFNA(VLOOKUP($B103,KviZDarije4!$A$1:$K$1000, 11, 0), 0)/'TOP SCORES'!E$10,0)</f>
        <v>25.531914893617021</v>
      </c>
      <c r="H103" s="30">
        <f>IFERROR(100*_xlfn.IFNA(VLOOKUP($B103,KviZDarije5!$A$1:$K$1000, 11, 0), 0)/'TOP SCORES'!F$10,0)</f>
        <v>0</v>
      </c>
      <c r="I103" s="30">
        <f>IFERROR(100*_xlfn.IFNA(VLOOKUP($B103,KviZDarije6!$A$1:$K$1000, 11, 0), 0)/'TOP SCORES'!G$10,0)</f>
        <v>29.702970297029704</v>
      </c>
      <c r="J103" s="30">
        <f>IFERROR(100*_xlfn.IFNA(VLOOKUP($B103,KviZDarije7!$A$1:$K$1000, 11, 0), 0)/'TOP SCORES'!H$10,0)</f>
        <v>40</v>
      </c>
      <c r="K103" s="30">
        <f>IFERROR(100*_xlfn.IFNA(VLOOKUP($B103,KviZDarije8!$A$1:$K$1000, 11, 0), 0)/'TOP SCORES'!I$10,0)</f>
        <v>0</v>
      </c>
      <c r="L103" s="30">
        <f>IFERROR(100*_xlfn.IFNA(VLOOKUP($B103,[1]KviZDarije9!$A$1:$K$1000, 11, 0), 0)/'TOP SCORES'!J$10,0)</f>
        <v>0</v>
      </c>
      <c r="M103" s="30">
        <f>IFERROR(100*_xlfn.IFNA(VLOOKUP($B103,[2]KviZDarije10!$A$1:$K$1000, 11, 0), 0)/'TOP SCORES'!K$10,0)</f>
        <v>0</v>
      </c>
    </row>
    <row r="104" spans="1:13">
      <c r="A104" s="33">
        <f t="shared" ca="1" si="1"/>
        <v>103</v>
      </c>
      <c r="B104" s="28" t="s">
        <v>198</v>
      </c>
      <c r="C104" s="31" cm="1">
        <f t="array" aca="1" ref="C104" ca="1">SUM(LARGE(D104:M104,ROW(INDIRECT("1:6"))))</f>
        <v>159.2852716380913</v>
      </c>
      <c r="D104" s="30">
        <f>IFERROR(100*_xlfn.IFNA(VLOOKUP($B104,KviZDarije1!$A$1:$K$1000, 11, 0), 0)/'TOP SCORES'!B$10,0)</f>
        <v>25.242718446601941</v>
      </c>
      <c r="E104" s="30">
        <f>IFERROR(100*_xlfn.IFNA(VLOOKUP($B104,KviZDarije2!$A$1:$K$1000, 11, 0), 0)/'TOP SCORES'!C$10,0)</f>
        <v>46.808510638297875</v>
      </c>
      <c r="F104" s="30">
        <f>IFERROR(100*_xlfn.IFNA(VLOOKUP($B104,KviZDarije3!$A$1:$K$1000, 11, 0), 0)/'TOP SCORES'!D$10,0)</f>
        <v>0</v>
      </c>
      <c r="G104" s="30">
        <f>IFERROR(100*_xlfn.IFNA(VLOOKUP($B104,KviZDarije4!$A$1:$K$1000, 11, 0), 0)/'TOP SCORES'!E$10,0)</f>
        <v>34.042553191489361</v>
      </c>
      <c r="H104" s="30">
        <f>IFERROR(100*_xlfn.IFNA(VLOOKUP($B104,KviZDarije5!$A$1:$K$1000, 11, 0), 0)/'TOP SCORES'!F$10,0)</f>
        <v>53.191489361702125</v>
      </c>
      <c r="I104" s="30">
        <f>IFERROR(100*_xlfn.IFNA(VLOOKUP($B104,KviZDarije6!$A$1:$K$1000, 11, 0), 0)/'TOP SCORES'!G$10,0)</f>
        <v>0</v>
      </c>
      <c r="J104" s="30">
        <f>IFERROR(100*_xlfn.IFNA(VLOOKUP($B104,KviZDarije7!$A$1:$K$1000, 11, 0), 0)/'TOP SCORES'!H$10,0)</f>
        <v>0</v>
      </c>
      <c r="K104" s="30">
        <f>IFERROR(100*_xlfn.IFNA(VLOOKUP($B104,KviZDarije8!$A$1:$K$1000, 11, 0), 0)/'TOP SCORES'!I$10,0)</f>
        <v>0</v>
      </c>
      <c r="L104" s="30">
        <f>IFERROR(100*_xlfn.IFNA(VLOOKUP($B104,[1]KviZDarije9!$A$1:$K$1000, 11, 0), 0)/'TOP SCORES'!J$10,0)</f>
        <v>0</v>
      </c>
      <c r="M104" s="30">
        <f>IFERROR(100*_xlfn.IFNA(VLOOKUP($B104,[2]KviZDarije10!$A$1:$K$1000, 11, 0), 0)/'TOP SCORES'!K$10,0)</f>
        <v>0</v>
      </c>
    </row>
    <row r="105" spans="1:13">
      <c r="A105" s="33">
        <f t="shared" ca="1" si="1"/>
        <v>104</v>
      </c>
      <c r="B105" s="28" t="s">
        <v>160</v>
      </c>
      <c r="C105" s="31" cm="1">
        <f t="array" aca="1" ref="C105" ca="1">SUM(LARGE(D105:M105,ROW(INDIRECT("1:6"))))</f>
        <v>149.14650341516827</v>
      </c>
      <c r="D105" s="30">
        <f>IFERROR(100*_xlfn.IFNA(VLOOKUP($B105,KviZDarije1!$A$1:$K$1000, 11, 0), 0)/'TOP SCORES'!B$10,0)</f>
        <v>29.126213592233011</v>
      </c>
      <c r="E105" s="30">
        <f>IFERROR(100*_xlfn.IFNA(VLOOKUP($B105,KviZDarije2!$A$1:$K$1000, 11, 0), 0)/'TOP SCORES'!C$10,0)</f>
        <v>0</v>
      </c>
      <c r="F105" s="30">
        <f>IFERROR(100*_xlfn.IFNA(VLOOKUP($B105,KviZDarije3!$A$1:$K$1000, 11, 0), 0)/'TOP SCORES'!D$10,0)</f>
        <v>0</v>
      </c>
      <c r="G105" s="30">
        <f>IFERROR(100*_xlfn.IFNA(VLOOKUP($B105,KviZDarije4!$A$1:$K$1000, 11, 0), 0)/'TOP SCORES'!E$10,0)</f>
        <v>25.531914893617021</v>
      </c>
      <c r="H105" s="30">
        <f>IFERROR(100*_xlfn.IFNA(VLOOKUP($B105,KviZDarije5!$A$1:$K$1000, 11, 0), 0)/'TOP SCORES'!F$10,0)</f>
        <v>30.851063829787233</v>
      </c>
      <c r="I105" s="30">
        <f>IFERROR(100*_xlfn.IFNA(VLOOKUP($B105,KviZDarije6!$A$1:$K$1000, 11, 0), 0)/'TOP SCORES'!G$10,0)</f>
        <v>25.742574257425744</v>
      </c>
      <c r="J105" s="30">
        <f>IFERROR(100*_xlfn.IFNA(VLOOKUP($B105,KviZDarije7!$A$1:$K$1000, 11, 0), 0)/'TOP SCORES'!H$10,0)</f>
        <v>37.89473684210526</v>
      </c>
      <c r="K105" s="30">
        <f>IFERROR(100*_xlfn.IFNA(VLOOKUP($B105,KviZDarije8!$A$1:$K$1000, 11, 0), 0)/'TOP SCORES'!I$10,0)</f>
        <v>0</v>
      </c>
      <c r="L105" s="30">
        <f>IFERROR(100*_xlfn.IFNA(VLOOKUP($B105,[1]KviZDarije9!$A$1:$K$1000, 11, 0), 0)/'TOP SCORES'!J$10,0)</f>
        <v>0</v>
      </c>
      <c r="M105" s="30">
        <f>IFERROR(100*_xlfn.IFNA(VLOOKUP($B105,[2]KviZDarije10!$A$1:$K$1000, 11, 0), 0)/'TOP SCORES'!K$10,0)</f>
        <v>0</v>
      </c>
    </row>
    <row r="106" spans="1:13">
      <c r="A106" s="33">
        <f t="shared" ca="1" si="1"/>
        <v>105</v>
      </c>
      <c r="B106" s="28" t="s">
        <v>174</v>
      </c>
      <c r="C106" s="31" cm="1">
        <f t="array" aca="1" ref="C106" ca="1">SUM(LARGE(D106:M106,ROW(INDIRECT("1:6"))))</f>
        <v>147.8566943659869</v>
      </c>
      <c r="D106" s="30">
        <f>IFERROR(100*_xlfn.IFNA(VLOOKUP($B106,KviZDarije1!$A$1:$K$1000, 11, 0), 0)/'TOP SCORES'!B$10,0)</f>
        <v>41.747572815533978</v>
      </c>
      <c r="E106" s="30">
        <f>IFERROR(100*_xlfn.IFNA(VLOOKUP($B106,KviZDarije2!$A$1:$K$1000, 11, 0), 0)/'TOP SCORES'!C$10,0)</f>
        <v>0</v>
      </c>
      <c r="F106" s="30">
        <f>IFERROR(100*_xlfn.IFNA(VLOOKUP($B106,KviZDarije3!$A$1:$K$1000, 11, 0), 0)/'TOP SCORES'!D$10,0)</f>
        <v>0</v>
      </c>
      <c r="G106" s="30">
        <f>IFERROR(100*_xlfn.IFNA(VLOOKUP($B106,KviZDarije4!$A$1:$K$1000, 11, 0), 0)/'TOP SCORES'!E$10,0)</f>
        <v>0</v>
      </c>
      <c r="H106" s="30">
        <f>IFERROR(100*_xlfn.IFNA(VLOOKUP($B106,KviZDarije5!$A$1:$K$1000, 11, 0), 0)/'TOP SCORES'!F$10,0)</f>
        <v>59.574468085106382</v>
      </c>
      <c r="I106" s="30">
        <f>IFERROR(100*_xlfn.IFNA(VLOOKUP($B106,KviZDarije6!$A$1:$K$1000, 11, 0), 0)/'TOP SCORES'!G$10,0)</f>
        <v>46.534653465346537</v>
      </c>
      <c r="J106" s="30">
        <f>IFERROR(100*_xlfn.IFNA(VLOOKUP($B106,KviZDarije7!$A$1:$K$1000, 11, 0), 0)/'TOP SCORES'!H$10,0)</f>
        <v>0</v>
      </c>
      <c r="K106" s="30">
        <f>IFERROR(100*_xlfn.IFNA(VLOOKUP($B106,KviZDarije8!$A$1:$K$1000, 11, 0), 0)/'TOP SCORES'!I$10,0)</f>
        <v>0</v>
      </c>
      <c r="L106" s="30">
        <f>IFERROR(100*_xlfn.IFNA(VLOOKUP($B106,[1]KviZDarije9!$A$1:$K$1000, 11, 0), 0)/'TOP SCORES'!J$10,0)</f>
        <v>0</v>
      </c>
      <c r="M106" s="30">
        <f>IFERROR(100*_xlfn.IFNA(VLOOKUP($B106,[2]KviZDarije10!$A$1:$K$1000, 11, 0), 0)/'TOP SCORES'!K$10,0)</f>
        <v>0</v>
      </c>
    </row>
    <row r="107" spans="1:13">
      <c r="A107" s="33">
        <f t="shared" ca="1" si="1"/>
        <v>106</v>
      </c>
      <c r="B107" s="24" t="s">
        <v>88</v>
      </c>
      <c r="C107" s="31" cm="1">
        <f t="array" aca="1" ref="C107" ca="1">SUM(LARGE(D107:M107,ROW(INDIRECT("1:6"))))</f>
        <v>139.19256106565004</v>
      </c>
      <c r="D107" s="30">
        <f>IFERROR(100*_xlfn.IFNA(VLOOKUP($B107,KviZDarije1!$A$1:$K$1000, 11, 0), 0)/'TOP SCORES'!B$10,0)</f>
        <v>33.009708737864081</v>
      </c>
      <c r="E107" s="30">
        <f>IFERROR(100*_xlfn.IFNA(VLOOKUP($B107,KviZDarije2!$A$1:$K$1000, 11, 0), 0)/'TOP SCORES'!C$10,0)</f>
        <v>60.638297872340424</v>
      </c>
      <c r="F107" s="30">
        <f>IFERROR(100*_xlfn.IFNA(VLOOKUP($B107,KviZDarije3!$A$1:$K$1000, 11, 0), 0)/'TOP SCORES'!D$10,0)</f>
        <v>45.544554455445542</v>
      </c>
      <c r="G107" s="30">
        <f>IFERROR(100*_xlfn.IFNA(VLOOKUP($B107,KviZDarije4!$A$1:$K$1000, 11, 0), 0)/'TOP SCORES'!E$10,0)</f>
        <v>0</v>
      </c>
      <c r="H107" s="30">
        <f>IFERROR(100*_xlfn.IFNA(VLOOKUP($B107,KviZDarije5!$A$1:$K$1000, 11, 0), 0)/'TOP SCORES'!F$10,0)</f>
        <v>0</v>
      </c>
      <c r="I107" s="30">
        <f>IFERROR(100*_xlfn.IFNA(VLOOKUP($B107,KviZDarije6!$A$1:$K$1000, 11, 0), 0)/'TOP SCORES'!G$10,0)</f>
        <v>0</v>
      </c>
      <c r="J107" s="30">
        <f>IFERROR(100*_xlfn.IFNA(VLOOKUP($B107,KviZDarije7!$A$1:$K$1000, 11, 0), 0)/'TOP SCORES'!H$10,0)</f>
        <v>0</v>
      </c>
      <c r="K107" s="30">
        <f>IFERROR(100*_xlfn.IFNA(VLOOKUP($B107,KviZDarije8!$A$1:$K$1000, 11, 0), 0)/'TOP SCORES'!I$10,0)</f>
        <v>0</v>
      </c>
      <c r="L107" s="30">
        <f>IFERROR(100*_xlfn.IFNA(VLOOKUP($B107,[1]KviZDarije9!$A$1:$K$1000, 11, 0), 0)/'TOP SCORES'!J$10,0)</f>
        <v>0</v>
      </c>
      <c r="M107" s="30">
        <f>IFERROR(100*_xlfn.IFNA(VLOOKUP($B107,[2]KviZDarije10!$A$1:$K$1000, 11, 0), 0)/'TOP SCORES'!K$10,0)</f>
        <v>0</v>
      </c>
    </row>
    <row r="108" spans="1:13">
      <c r="A108" s="33">
        <f t="shared" ca="1" si="1"/>
        <v>107</v>
      </c>
      <c r="B108" s="28" t="s">
        <v>194</v>
      </c>
      <c r="C108" s="31" cm="1">
        <f t="array" aca="1" ref="C108" ca="1">SUM(LARGE(D108:M108,ROW(INDIRECT("1:6"))))</f>
        <v>137.26001705727276</v>
      </c>
      <c r="D108" s="30">
        <f>IFERROR(100*_xlfn.IFNA(VLOOKUP($B108,KviZDarije1!$A$1:$K$1000, 11, 0), 0)/'TOP SCORES'!B$10,0)</f>
        <v>35.922330097087375</v>
      </c>
      <c r="E108" s="30">
        <f>IFERROR(100*_xlfn.IFNA(VLOOKUP($B108,KviZDarije2!$A$1:$K$1000, 11, 0), 0)/'TOP SCORES'!C$10,0)</f>
        <v>0</v>
      </c>
      <c r="F108" s="30">
        <f>IFERROR(100*_xlfn.IFNA(VLOOKUP($B108,KviZDarije3!$A$1:$K$1000, 11, 0), 0)/'TOP SCORES'!D$10,0)</f>
        <v>53.465346534653463</v>
      </c>
      <c r="G108" s="30">
        <f>IFERROR(100*_xlfn.IFNA(VLOOKUP($B108,KviZDarije4!$A$1:$K$1000, 11, 0), 0)/'TOP SCORES'!E$10,0)</f>
        <v>0</v>
      </c>
      <c r="H108" s="30">
        <f>IFERROR(100*_xlfn.IFNA(VLOOKUP($B108,KviZDarije5!$A$1:$K$1000, 11, 0), 0)/'TOP SCORES'!F$10,0)</f>
        <v>47.872340425531917</v>
      </c>
      <c r="I108" s="30">
        <f>IFERROR(100*_xlfn.IFNA(VLOOKUP($B108,KviZDarije6!$A$1:$K$1000, 11, 0), 0)/'TOP SCORES'!G$10,0)</f>
        <v>0</v>
      </c>
      <c r="J108" s="30">
        <f>IFERROR(100*_xlfn.IFNA(VLOOKUP($B108,KviZDarije7!$A$1:$K$1000, 11, 0), 0)/'TOP SCORES'!H$10,0)</f>
        <v>0</v>
      </c>
      <c r="K108" s="30">
        <f>IFERROR(100*_xlfn.IFNA(VLOOKUP($B108,KviZDarije8!$A$1:$K$1000, 11, 0), 0)/'TOP SCORES'!I$10,0)</f>
        <v>0</v>
      </c>
      <c r="L108" s="30">
        <f>IFERROR(100*_xlfn.IFNA(VLOOKUP($B108,[1]KviZDarije9!$A$1:$K$1000, 11, 0), 0)/'TOP SCORES'!J$10,0)</f>
        <v>0</v>
      </c>
      <c r="M108" s="30">
        <f>IFERROR(100*_xlfn.IFNA(VLOOKUP($B108,[2]KviZDarije10!$A$1:$K$1000, 11, 0), 0)/'TOP SCORES'!K$10,0)</f>
        <v>0</v>
      </c>
    </row>
    <row r="109" spans="1:13">
      <c r="A109" s="33">
        <f t="shared" ca="1" si="1"/>
        <v>108</v>
      </c>
      <c r="B109" s="28" t="s">
        <v>208</v>
      </c>
      <c r="C109" s="31" cm="1">
        <f t="array" aca="1" ref="C109" ca="1">SUM(LARGE(D109:M109,ROW(INDIRECT("1:6"))))</f>
        <v>136.07452906544856</v>
      </c>
      <c r="D109" s="30">
        <f>IFERROR(100*_xlfn.IFNA(VLOOKUP($B109,KviZDarije1!$A$1:$K$1000, 11, 0), 0)/'TOP SCORES'!B$10,0)</f>
        <v>0</v>
      </c>
      <c r="E109" s="30">
        <f>IFERROR(100*_xlfn.IFNA(VLOOKUP($B109,KviZDarije2!$A$1:$K$1000, 11, 0), 0)/'TOP SCORES'!C$10,0)</f>
        <v>0</v>
      </c>
      <c r="F109" s="30">
        <f>IFERROR(100*_xlfn.IFNA(VLOOKUP($B109,KviZDarije3!$A$1:$K$1000, 11, 0), 0)/'TOP SCORES'!D$10,0)</f>
        <v>28.712871287128714</v>
      </c>
      <c r="G109" s="30">
        <f>IFERROR(100*_xlfn.IFNA(VLOOKUP($B109,KviZDarije4!$A$1:$K$1000, 11, 0), 0)/'TOP SCORES'!E$10,0)</f>
        <v>24.468085106382979</v>
      </c>
      <c r="H109" s="30">
        <f>IFERROR(100*_xlfn.IFNA(VLOOKUP($B109,KviZDarije5!$A$1:$K$1000, 11, 0), 0)/'TOP SCORES'!F$10,0)</f>
        <v>23.404255319148938</v>
      </c>
      <c r="I109" s="30">
        <f>IFERROR(100*_xlfn.IFNA(VLOOKUP($B109,KviZDarije6!$A$1:$K$1000, 11, 0), 0)/'TOP SCORES'!G$10,0)</f>
        <v>24.752475247524753</v>
      </c>
      <c r="J109" s="30">
        <f>IFERROR(100*_xlfn.IFNA(VLOOKUP($B109,KviZDarije7!$A$1:$K$1000, 11, 0), 0)/'TOP SCORES'!H$10,0)</f>
        <v>34.736842105263158</v>
      </c>
      <c r="K109" s="30">
        <f>IFERROR(100*_xlfn.IFNA(VLOOKUP($B109,KviZDarije8!$A$1:$K$1000, 11, 0), 0)/'TOP SCORES'!I$10,0)</f>
        <v>0</v>
      </c>
      <c r="L109" s="30">
        <f>IFERROR(100*_xlfn.IFNA(VLOOKUP($B109,[1]KviZDarije9!$A$1:$K$1000, 11, 0), 0)/'TOP SCORES'!J$10,0)</f>
        <v>0</v>
      </c>
      <c r="M109" s="30">
        <f>IFERROR(100*_xlfn.IFNA(VLOOKUP($B109,[2]KviZDarije10!$A$1:$K$1000, 11, 0), 0)/'TOP SCORES'!K$10,0)</f>
        <v>0</v>
      </c>
    </row>
    <row r="110" spans="1:13">
      <c r="A110" s="33">
        <f t="shared" ca="1" si="1"/>
        <v>109</v>
      </c>
      <c r="B110" s="28" t="s">
        <v>210</v>
      </c>
      <c r="C110" s="31" cm="1">
        <f t="array" aca="1" ref="C110" ca="1">SUM(LARGE(D110:M110,ROW(INDIRECT("1:6"))))</f>
        <v>130.46134400674111</v>
      </c>
      <c r="D110" s="30">
        <f>IFERROR(100*_xlfn.IFNA(VLOOKUP($B110,KviZDarije1!$A$1:$K$1000, 11, 0), 0)/'TOP SCORES'!B$10,0)</f>
        <v>0</v>
      </c>
      <c r="E110" s="30">
        <f>IFERROR(100*_xlfn.IFNA(VLOOKUP($B110,KviZDarije2!$A$1:$K$1000, 11, 0), 0)/'TOP SCORES'!C$10,0)</f>
        <v>0</v>
      </c>
      <c r="F110" s="30">
        <f>IFERROR(100*_xlfn.IFNA(VLOOKUP($B110,KviZDarije3!$A$1:$K$1000, 11, 0), 0)/'TOP SCORES'!D$10,0)</f>
        <v>62.376237623762378</v>
      </c>
      <c r="G110" s="30">
        <f>IFERROR(100*_xlfn.IFNA(VLOOKUP($B110,KviZDarije4!$A$1:$K$1000, 11, 0), 0)/'TOP SCORES'!E$10,0)</f>
        <v>0</v>
      </c>
      <c r="H110" s="30">
        <f>IFERROR(100*_xlfn.IFNA(VLOOKUP($B110,KviZDarije5!$A$1:$K$1000, 11, 0), 0)/'TOP SCORES'!F$10,0)</f>
        <v>68.085106382978722</v>
      </c>
      <c r="I110" s="30">
        <f>IFERROR(100*_xlfn.IFNA(VLOOKUP($B110,KviZDarije6!$A$1:$K$1000, 11, 0), 0)/'TOP SCORES'!G$10,0)</f>
        <v>0</v>
      </c>
      <c r="J110" s="30">
        <f>IFERROR(100*_xlfn.IFNA(VLOOKUP($B110,KviZDarije7!$A$1:$K$1000, 11, 0), 0)/'TOP SCORES'!H$10,0)</f>
        <v>0</v>
      </c>
      <c r="K110" s="30">
        <f>IFERROR(100*_xlfn.IFNA(VLOOKUP($B110,KviZDarije8!$A$1:$K$1000, 11, 0), 0)/'TOP SCORES'!I$10,0)</f>
        <v>0</v>
      </c>
      <c r="L110" s="30">
        <f>IFERROR(100*_xlfn.IFNA(VLOOKUP($B110,[1]KviZDarije9!$A$1:$K$1000, 11, 0), 0)/'TOP SCORES'!J$10,0)</f>
        <v>0</v>
      </c>
      <c r="M110" s="30">
        <f>IFERROR(100*_xlfn.IFNA(VLOOKUP($B110,[2]KviZDarije10!$A$1:$K$1000, 11, 0), 0)/'TOP SCORES'!K$10,0)</f>
        <v>0</v>
      </c>
    </row>
    <row r="111" spans="1:13">
      <c r="A111" s="33">
        <f t="shared" ca="1" si="1"/>
        <v>110</v>
      </c>
      <c r="B111" s="24" t="s">
        <v>98</v>
      </c>
      <c r="C111" s="31" cm="1">
        <f t="array" aca="1" ref="C111" ca="1">SUM(LARGE(D111:M111,ROW(INDIRECT("1:6"))))</f>
        <v>129.98736043817149</v>
      </c>
      <c r="D111" s="30">
        <f>IFERROR(100*_xlfn.IFNA(VLOOKUP($B111,KviZDarije1!$A$1:$K$1000, 11, 0), 0)/'TOP SCORES'!B$10,0)</f>
        <v>0</v>
      </c>
      <c r="E111" s="30">
        <f>IFERROR(100*_xlfn.IFNA(VLOOKUP($B111,KviZDarije2!$A$1:$K$1000, 11, 0), 0)/'TOP SCORES'!C$10,0)</f>
        <v>75.531914893617028</v>
      </c>
      <c r="F111" s="30">
        <f>IFERROR(100*_xlfn.IFNA(VLOOKUP($B111,KviZDarije3!$A$1:$K$1000, 11, 0), 0)/'TOP SCORES'!D$10,0)</f>
        <v>0</v>
      </c>
      <c r="G111" s="30">
        <f>IFERROR(100*_xlfn.IFNA(VLOOKUP($B111,KviZDarije4!$A$1:$K$1000, 11, 0), 0)/'TOP SCORES'!E$10,0)</f>
        <v>0</v>
      </c>
      <c r="H111" s="30">
        <f>IFERROR(100*_xlfn.IFNA(VLOOKUP($B111,KviZDarije5!$A$1:$K$1000, 11, 0), 0)/'TOP SCORES'!F$10,0)</f>
        <v>0</v>
      </c>
      <c r="I111" s="30">
        <f>IFERROR(100*_xlfn.IFNA(VLOOKUP($B111,KviZDarije6!$A$1:$K$1000, 11, 0), 0)/'TOP SCORES'!G$10,0)</f>
        <v>54.455445544554458</v>
      </c>
      <c r="J111" s="30">
        <f>IFERROR(100*_xlfn.IFNA(VLOOKUP($B111,KviZDarije7!$A$1:$K$1000, 11, 0), 0)/'TOP SCORES'!H$10,0)</f>
        <v>0</v>
      </c>
      <c r="K111" s="30">
        <f>IFERROR(100*_xlfn.IFNA(VLOOKUP($B111,KviZDarije8!$A$1:$K$1000, 11, 0), 0)/'TOP SCORES'!I$10,0)</f>
        <v>0</v>
      </c>
      <c r="L111" s="30">
        <f>IFERROR(100*_xlfn.IFNA(VLOOKUP($B111,[1]KviZDarije9!$A$1:$K$1000, 11, 0), 0)/'TOP SCORES'!J$10,0)</f>
        <v>0</v>
      </c>
      <c r="M111" s="30">
        <f>IFERROR(100*_xlfn.IFNA(VLOOKUP($B111,[2]KviZDarije10!$A$1:$K$1000, 11, 0), 0)/'TOP SCORES'!K$10,0)</f>
        <v>0</v>
      </c>
    </row>
    <row r="112" spans="1:13">
      <c r="A112" s="33">
        <f t="shared" ca="1" si="1"/>
        <v>111</v>
      </c>
      <c r="B112" s="24" t="s">
        <v>147</v>
      </c>
      <c r="C112" s="31" cm="1">
        <f t="array" aca="1" ref="C112" ca="1">SUM(LARGE(D112:M112,ROW(INDIRECT("1:6"))))</f>
        <v>128.72340425531917</v>
      </c>
      <c r="D112" s="30">
        <f>IFERROR(100*_xlfn.IFNA(VLOOKUP($B112,KviZDarije1!$A$1:$K$1000, 11, 0), 0)/'TOP SCORES'!B$10,0)</f>
        <v>0</v>
      </c>
      <c r="E112" s="30">
        <f>IFERROR(100*_xlfn.IFNA(VLOOKUP($B112,KviZDarije2!$A$1:$K$1000, 11, 0), 0)/'TOP SCORES'!C$10,0)</f>
        <v>77.659574468085111</v>
      </c>
      <c r="F112" s="30">
        <f>IFERROR(100*_xlfn.IFNA(VLOOKUP($B112,KviZDarije3!$A$1:$K$1000, 11, 0), 0)/'TOP SCORES'!D$10,0)</f>
        <v>0</v>
      </c>
      <c r="G112" s="30">
        <f>IFERROR(100*_xlfn.IFNA(VLOOKUP($B112,KviZDarije4!$A$1:$K$1000, 11, 0), 0)/'TOP SCORES'!E$10,0)</f>
        <v>51.063829787234042</v>
      </c>
      <c r="H112" s="30">
        <f>IFERROR(100*_xlfn.IFNA(VLOOKUP($B112,KviZDarije5!$A$1:$K$1000, 11, 0), 0)/'TOP SCORES'!F$10,0)</f>
        <v>0</v>
      </c>
      <c r="I112" s="30">
        <f>IFERROR(100*_xlfn.IFNA(VLOOKUP($B112,KviZDarije6!$A$1:$K$1000, 11, 0), 0)/'TOP SCORES'!G$10,0)</f>
        <v>0</v>
      </c>
      <c r="J112" s="30">
        <f>IFERROR(100*_xlfn.IFNA(VLOOKUP($B112,KviZDarije7!$A$1:$K$1000, 11, 0), 0)/'TOP SCORES'!H$10,0)</f>
        <v>0</v>
      </c>
      <c r="K112" s="30">
        <f>IFERROR(100*_xlfn.IFNA(VLOOKUP($B112,KviZDarije8!$A$1:$K$1000, 11, 0), 0)/'TOP SCORES'!I$10,0)</f>
        <v>0</v>
      </c>
      <c r="L112" s="30">
        <f>IFERROR(100*_xlfn.IFNA(VLOOKUP($B112,[1]KviZDarije9!$A$1:$K$1000, 11, 0), 0)/'TOP SCORES'!J$10,0)</f>
        <v>0</v>
      </c>
      <c r="M112" s="30">
        <f>IFERROR(100*_xlfn.IFNA(VLOOKUP($B112,[2]KviZDarije10!$A$1:$K$1000, 11, 0), 0)/'TOP SCORES'!K$10,0)</f>
        <v>0</v>
      </c>
    </row>
    <row r="113" spans="1:13">
      <c r="A113" s="33">
        <f t="shared" ca="1" si="1"/>
        <v>112</v>
      </c>
      <c r="B113" s="28" t="s">
        <v>219</v>
      </c>
      <c r="C113" s="31" cm="1">
        <f t="array" aca="1" ref="C113" ca="1">SUM(LARGE(D113:M113,ROW(INDIRECT("1:6"))))</f>
        <v>128.72340425531914</v>
      </c>
      <c r="D113" s="30">
        <f>IFERROR(100*_xlfn.IFNA(VLOOKUP($B113,KviZDarije1!$A$1:$K$1000, 11, 0), 0)/'TOP SCORES'!B$10,0)</f>
        <v>0</v>
      </c>
      <c r="E113" s="30">
        <f>IFERROR(100*_xlfn.IFNA(VLOOKUP($B113,KviZDarije2!$A$1:$K$1000, 11, 0), 0)/'TOP SCORES'!C$10,0)</f>
        <v>0</v>
      </c>
      <c r="F113" s="30">
        <f>IFERROR(100*_xlfn.IFNA(VLOOKUP($B113,KviZDarije3!$A$1:$K$1000, 11, 0), 0)/'TOP SCORES'!D$10,0)</f>
        <v>0</v>
      </c>
      <c r="G113" s="30">
        <f>IFERROR(100*_xlfn.IFNA(VLOOKUP($B113,KviZDarije4!$A$1:$K$1000, 11, 0), 0)/'TOP SCORES'!E$10,0)</f>
        <v>57.446808510638299</v>
      </c>
      <c r="H113" s="30">
        <f>IFERROR(100*_xlfn.IFNA(VLOOKUP($B113,KviZDarije5!$A$1:$K$1000, 11, 0), 0)/'TOP SCORES'!F$10,0)</f>
        <v>71.276595744680847</v>
      </c>
      <c r="I113" s="30">
        <f>IFERROR(100*_xlfn.IFNA(VLOOKUP($B113,KviZDarije6!$A$1:$K$1000, 11, 0), 0)/'TOP SCORES'!G$10,0)</f>
        <v>0</v>
      </c>
      <c r="J113" s="30">
        <f>IFERROR(100*_xlfn.IFNA(VLOOKUP($B113,KviZDarije7!$A$1:$K$1000, 11, 0), 0)/'TOP SCORES'!H$10,0)</f>
        <v>0</v>
      </c>
      <c r="K113" s="30">
        <f>IFERROR(100*_xlfn.IFNA(VLOOKUP($B113,KviZDarije8!$A$1:$K$1000, 11, 0), 0)/'TOP SCORES'!I$10,0)</f>
        <v>0</v>
      </c>
      <c r="L113" s="30">
        <f>IFERROR(100*_xlfn.IFNA(VLOOKUP($B113,[1]KviZDarije9!$A$1:$K$1000, 11, 0), 0)/'TOP SCORES'!J$10,0)</f>
        <v>0</v>
      </c>
      <c r="M113" s="30">
        <f>IFERROR(100*_xlfn.IFNA(VLOOKUP($B113,[2]KviZDarije10!$A$1:$K$1000, 11, 0), 0)/'TOP SCORES'!K$10,0)</f>
        <v>0</v>
      </c>
    </row>
    <row r="114" spans="1:13">
      <c r="A114" s="33">
        <f t="shared" ca="1" si="1"/>
        <v>113</v>
      </c>
      <c r="B114" s="28" t="s">
        <v>227</v>
      </c>
      <c r="C114" s="31" cm="1">
        <f t="array" aca="1" ref="C114" ca="1">SUM(LARGE(D114:M114,ROW(INDIRECT("1:6"))))</f>
        <v>128.30962491545907</v>
      </c>
      <c r="D114" s="30">
        <f>IFERROR(100*_xlfn.IFNA(VLOOKUP($B114,KviZDarije1!$A$1:$K$1000, 11, 0), 0)/'TOP SCORES'!B$10,0)</f>
        <v>0</v>
      </c>
      <c r="E114" s="30">
        <f>IFERROR(100*_xlfn.IFNA(VLOOKUP($B114,KviZDarije2!$A$1:$K$1000, 11, 0), 0)/'TOP SCORES'!C$10,0)</f>
        <v>0</v>
      </c>
      <c r="F114" s="30">
        <f>IFERROR(100*_xlfn.IFNA(VLOOKUP($B114,KviZDarije3!$A$1:$K$1000, 11, 0), 0)/'TOP SCORES'!D$10,0)</f>
        <v>0</v>
      </c>
      <c r="G114" s="30">
        <f>IFERROR(100*_xlfn.IFNA(VLOOKUP($B114,KviZDarije4!$A$1:$K$1000, 11, 0), 0)/'TOP SCORES'!E$10,0)</f>
        <v>32.978723404255319</v>
      </c>
      <c r="H114" s="30">
        <f>IFERROR(100*_xlfn.IFNA(VLOOKUP($B114,KviZDarije5!$A$1:$K$1000, 11, 0), 0)/'TOP SCORES'!F$10,0)</f>
        <v>0</v>
      </c>
      <c r="I114" s="30">
        <f>IFERROR(100*_xlfn.IFNA(VLOOKUP($B114,KviZDarije6!$A$1:$K$1000, 11, 0), 0)/'TOP SCORES'!G$10,0)</f>
        <v>40.594059405940591</v>
      </c>
      <c r="J114" s="30">
        <f>IFERROR(100*_xlfn.IFNA(VLOOKUP($B114,KviZDarije7!$A$1:$K$1000, 11, 0), 0)/'TOP SCORES'!H$10,0)</f>
        <v>54.736842105263158</v>
      </c>
      <c r="K114" s="30">
        <f>IFERROR(100*_xlfn.IFNA(VLOOKUP($B114,KviZDarije8!$A$1:$K$1000, 11, 0), 0)/'TOP SCORES'!I$10,0)</f>
        <v>0</v>
      </c>
      <c r="L114" s="30">
        <f>IFERROR(100*_xlfn.IFNA(VLOOKUP($B114,[1]KviZDarije9!$A$1:$K$1000, 11, 0), 0)/'TOP SCORES'!J$10,0)</f>
        <v>0</v>
      </c>
      <c r="M114" s="30">
        <f>IFERROR(100*_xlfn.IFNA(VLOOKUP($B114,[2]KviZDarije10!$A$1:$K$1000, 11, 0), 0)/'TOP SCORES'!K$10,0)</f>
        <v>0</v>
      </c>
    </row>
    <row r="115" spans="1:13">
      <c r="A115" s="33">
        <f t="shared" ca="1" si="1"/>
        <v>114</v>
      </c>
      <c r="B115" s="24" t="s">
        <v>55</v>
      </c>
      <c r="C115" s="31" cm="1">
        <f t="array" aca="1" ref="C115" ca="1">SUM(LARGE(D115:M115,ROW(INDIRECT("1:6"))))</f>
        <v>126.90929451287795</v>
      </c>
      <c r="D115" s="30">
        <f>IFERROR(100*_xlfn.IFNA(VLOOKUP($B115,KviZDarije1!$A$1:$K$1000, 11, 0), 0)/'TOP SCORES'!B$10,0)</f>
        <v>0</v>
      </c>
      <c r="E115" s="30">
        <f>IFERROR(100*_xlfn.IFNA(VLOOKUP($B115,KviZDarije2!$A$1:$K$1000, 11, 0), 0)/'TOP SCORES'!C$10,0)</f>
        <v>0</v>
      </c>
      <c r="F115" s="30">
        <f>IFERROR(100*_xlfn.IFNA(VLOOKUP($B115,KviZDarije3!$A$1:$K$1000, 11, 0), 0)/'TOP SCORES'!D$10,0)</f>
        <v>0</v>
      </c>
      <c r="G115" s="30">
        <f>IFERROR(100*_xlfn.IFNA(VLOOKUP($B115,KviZDarije4!$A$1:$K$1000, 11, 0), 0)/'TOP SCORES'!E$10,0)</f>
        <v>56.382978723404257</v>
      </c>
      <c r="H115" s="30">
        <f>IFERROR(100*_xlfn.IFNA(VLOOKUP($B115,KviZDarije5!$A$1:$K$1000, 11, 0), 0)/'TOP SCORES'!F$10,0)</f>
        <v>0</v>
      </c>
      <c r="I115" s="30">
        <f>IFERROR(100*_xlfn.IFNA(VLOOKUP($B115,KviZDarije6!$A$1:$K$1000, 11, 0), 0)/'TOP SCORES'!G$10,0)</f>
        <v>0</v>
      </c>
      <c r="J115" s="30">
        <f>IFERROR(100*_xlfn.IFNA(VLOOKUP($B115,KviZDarije7!$A$1:$K$1000, 11, 0), 0)/'TOP SCORES'!H$10,0)</f>
        <v>70.526315789473685</v>
      </c>
      <c r="K115" s="30">
        <f>IFERROR(100*_xlfn.IFNA(VLOOKUP($B115,KviZDarije8!$A$1:$K$1000, 11, 0), 0)/'TOP SCORES'!I$10,0)</f>
        <v>0</v>
      </c>
      <c r="L115" s="30">
        <f>IFERROR(100*_xlfn.IFNA(VLOOKUP($B115,[1]KviZDarije9!$A$1:$K$1000, 11, 0), 0)/'TOP SCORES'!J$10,0)</f>
        <v>0</v>
      </c>
      <c r="M115" s="30">
        <f>IFERROR(100*_xlfn.IFNA(VLOOKUP($B115,[2]KviZDarije10!$A$1:$K$1000, 11, 0), 0)/'TOP SCORES'!K$10,0)</f>
        <v>0</v>
      </c>
    </row>
    <row r="116" spans="1:13">
      <c r="A116" s="33">
        <f t="shared" ca="1" si="1"/>
        <v>115</v>
      </c>
      <c r="B116" s="70" t="s">
        <v>240</v>
      </c>
      <c r="C116" s="31" cm="1">
        <f t="array" aca="1" ref="C116" ca="1">SUM(LARGE(D116:M116,ROW(INDIRECT("1:6"))))</f>
        <v>112.78791036998436</v>
      </c>
      <c r="D116" s="30">
        <f>IFERROR(100*_xlfn.IFNA(VLOOKUP($B116,KviZDarije1!$A$1:$K$1000, 11, 0), 0)/'TOP SCORES'!B$10,0)</f>
        <v>0</v>
      </c>
      <c r="E116" s="30">
        <f>IFERROR(100*_xlfn.IFNA(VLOOKUP($B116,KviZDarije2!$A$1:$K$1000, 11, 0), 0)/'TOP SCORES'!C$10,0)</f>
        <v>0</v>
      </c>
      <c r="F116" s="30">
        <f>IFERROR(100*_xlfn.IFNA(VLOOKUP($B116,KviZDarije3!$A$1:$K$1000, 11, 0), 0)/'TOP SCORES'!D$10,0)</f>
        <v>0</v>
      </c>
      <c r="G116" s="30">
        <f>IFERROR(100*_xlfn.IFNA(VLOOKUP($B116,KviZDarije4!$A$1:$K$1000, 11, 0), 0)/'TOP SCORES'!E$10,0)</f>
        <v>0</v>
      </c>
      <c r="H116" s="30">
        <f>IFERROR(100*_xlfn.IFNA(VLOOKUP($B116,KviZDarije5!$A$1:$K$1000, 11, 0), 0)/'TOP SCORES'!F$10,0)</f>
        <v>0</v>
      </c>
      <c r="I116" s="30">
        <f>IFERROR(100*_xlfn.IFNA(VLOOKUP($B116,KviZDarije6!$A$1:$K$1000, 11, 0), 0)/'TOP SCORES'!G$10,0)</f>
        <v>47.524752475247524</v>
      </c>
      <c r="J116" s="30">
        <f>IFERROR(100*_xlfn.IFNA(VLOOKUP($B116,KviZDarije7!$A$1:$K$1000, 11, 0), 0)/'TOP SCORES'!H$10,0)</f>
        <v>65.263157894736835</v>
      </c>
      <c r="K116" s="30">
        <f>IFERROR(100*_xlfn.IFNA(VLOOKUP($B116,KviZDarije8!$A$1:$K$1000, 11, 0), 0)/'TOP SCORES'!I$10,0)</f>
        <v>0</v>
      </c>
      <c r="L116" s="30">
        <f>IFERROR(100*_xlfn.IFNA(VLOOKUP($B116,[1]KviZDarije9!$A$1:$K$1000, 11, 0), 0)/'TOP SCORES'!J$10,0)</f>
        <v>0</v>
      </c>
      <c r="M116" s="30">
        <f>IFERROR(100*_xlfn.IFNA(VLOOKUP($B116,[2]KviZDarije10!$A$1:$K$1000, 11, 0), 0)/'TOP SCORES'!K$10,0)</f>
        <v>0</v>
      </c>
    </row>
    <row r="117" spans="1:13">
      <c r="A117" s="33">
        <f t="shared" ca="1" si="1"/>
        <v>116</v>
      </c>
      <c r="B117" s="28" t="s">
        <v>229</v>
      </c>
      <c r="C117" s="31" cm="1">
        <f t="array" aca="1" ref="C117" ca="1">SUM(LARGE(D117:M117,ROW(INDIRECT("1:6"))))</f>
        <v>108.99094164735622</v>
      </c>
      <c r="D117" s="30">
        <f>IFERROR(100*_xlfn.IFNA(VLOOKUP($B117,KviZDarije1!$A$1:$K$1000, 11, 0), 0)/'TOP SCORES'!B$10,0)</f>
        <v>0</v>
      </c>
      <c r="E117" s="30">
        <f>IFERROR(100*_xlfn.IFNA(VLOOKUP($B117,KviZDarije2!$A$1:$K$1000, 11, 0), 0)/'TOP SCORES'!C$10,0)</f>
        <v>0</v>
      </c>
      <c r="F117" s="30">
        <f>IFERROR(100*_xlfn.IFNA(VLOOKUP($B117,KviZDarije3!$A$1:$K$1000, 11, 0), 0)/'TOP SCORES'!D$10,0)</f>
        <v>0</v>
      </c>
      <c r="G117" s="30">
        <f>IFERROR(100*_xlfn.IFNA(VLOOKUP($B117,KviZDarije4!$A$1:$K$1000, 11, 0), 0)/'TOP SCORES'!E$10,0)</f>
        <v>0</v>
      </c>
      <c r="H117" s="30">
        <f>IFERROR(100*_xlfn.IFNA(VLOOKUP($B117,KviZDarije5!$A$1:$K$1000, 11, 0), 0)/'TOP SCORES'!F$10,0)</f>
        <v>38.297872340425535</v>
      </c>
      <c r="I117" s="30">
        <f>IFERROR(100*_xlfn.IFNA(VLOOKUP($B117,KviZDarije6!$A$1:$K$1000, 11, 0), 0)/'TOP SCORES'!G$10,0)</f>
        <v>30.693069306930692</v>
      </c>
      <c r="J117" s="30">
        <f>IFERROR(100*_xlfn.IFNA(VLOOKUP($B117,KviZDarije7!$A$1:$K$1000, 11, 0), 0)/'TOP SCORES'!H$10,0)</f>
        <v>40</v>
      </c>
      <c r="K117" s="30">
        <f>IFERROR(100*_xlfn.IFNA(VLOOKUP($B117,KviZDarije8!$A$1:$K$1000, 11, 0), 0)/'TOP SCORES'!I$10,0)</f>
        <v>0</v>
      </c>
      <c r="L117" s="30">
        <f>IFERROR(100*_xlfn.IFNA(VLOOKUP($B117,[1]KviZDarije9!$A$1:$K$1000, 11, 0), 0)/'TOP SCORES'!J$10,0)</f>
        <v>0</v>
      </c>
      <c r="M117" s="30">
        <f>IFERROR(100*_xlfn.IFNA(VLOOKUP($B117,[2]KviZDarije10!$A$1:$K$1000, 11, 0), 0)/'TOP SCORES'!K$10,0)</f>
        <v>0</v>
      </c>
    </row>
    <row r="118" spans="1:13">
      <c r="A118" s="33">
        <f t="shared" ca="1" si="1"/>
        <v>118</v>
      </c>
      <c r="B118" s="28" t="s">
        <v>134</v>
      </c>
      <c r="C118" s="31" cm="1">
        <f t="array" aca="1" ref="C118" ca="1">SUM(LARGE(D118:M118,ROW(INDIRECT("1:6"))))</f>
        <v>106.1764098326792</v>
      </c>
      <c r="D118" s="30">
        <f>IFERROR(100*_xlfn.IFNA(VLOOKUP($B118,KviZDarije1!$A$1:$K$1000, 11, 0), 0)/'TOP SCORES'!B$10,0)</f>
        <v>46.601941747572816</v>
      </c>
      <c r="E118" s="30">
        <f>IFERROR(100*_xlfn.IFNA(VLOOKUP($B118,KviZDarije2!$A$1:$K$1000, 11, 0), 0)/'TOP SCORES'!C$10,0)</f>
        <v>59.574468085106382</v>
      </c>
      <c r="F118" s="30">
        <f>IFERROR(100*_xlfn.IFNA(VLOOKUP($B118,KviZDarije3!$A$1:$K$1000, 11, 0), 0)/'TOP SCORES'!D$10,0)</f>
        <v>0</v>
      </c>
      <c r="G118" s="30">
        <f>IFERROR(100*_xlfn.IFNA(VLOOKUP($B118,KviZDarije4!$A$1:$K$1000, 11, 0), 0)/'TOP SCORES'!E$10,0)</f>
        <v>0</v>
      </c>
      <c r="H118" s="30">
        <f>IFERROR(100*_xlfn.IFNA(VLOOKUP($B118,KviZDarije5!$A$1:$K$1000, 11, 0), 0)/'TOP SCORES'!F$10,0)</f>
        <v>0</v>
      </c>
      <c r="I118" s="30">
        <f>IFERROR(100*_xlfn.IFNA(VLOOKUP($B118,KviZDarije6!$A$1:$K$1000, 11, 0), 0)/'TOP SCORES'!G$10,0)</f>
        <v>0</v>
      </c>
      <c r="J118" s="30">
        <f>IFERROR(100*_xlfn.IFNA(VLOOKUP($B118,KviZDarije7!$A$1:$K$1000, 11, 0), 0)/'TOP SCORES'!H$10,0)</f>
        <v>0</v>
      </c>
      <c r="K118" s="30">
        <f>IFERROR(100*_xlfn.IFNA(VLOOKUP($B118,KviZDarije8!$A$1:$K$1000, 11, 0), 0)/'TOP SCORES'!I$10,0)</f>
        <v>0</v>
      </c>
      <c r="L118" s="30">
        <f>IFERROR(100*_xlfn.IFNA(VLOOKUP($B118,[1]KviZDarije9!$A$1:$K$1000, 11, 0), 0)/'TOP SCORES'!J$10,0)</f>
        <v>0</v>
      </c>
      <c r="M118" s="30">
        <f>IFERROR(100*_xlfn.IFNA(VLOOKUP($B118,[2]KviZDarije10!$A$1:$K$1000, 11, 0), 0)/'TOP SCORES'!K$10,0)</f>
        <v>0</v>
      </c>
    </row>
    <row r="119" spans="1:13">
      <c r="A119" s="33">
        <f t="shared" ca="1" si="1"/>
        <v>119</v>
      </c>
      <c r="B119" s="24" t="s">
        <v>86</v>
      </c>
      <c r="C119" s="31" cm="1">
        <f t="array" aca="1" ref="C119" ca="1">SUM(LARGE(D119:M119,ROW(INDIRECT("1:6"))))</f>
        <v>103.72856847758727</v>
      </c>
      <c r="D119" s="30">
        <f>IFERROR(100*_xlfn.IFNA(VLOOKUP($B119,KviZDarije1!$A$1:$K$1000, 11, 0), 0)/'TOP SCORES'!B$10,0)</f>
        <v>38.834951456310677</v>
      </c>
      <c r="E119" s="30">
        <f>IFERROR(100*_xlfn.IFNA(VLOOKUP($B119,KviZDarije2!$A$1:$K$1000, 11, 0), 0)/'TOP SCORES'!C$10,0)</f>
        <v>64.893617021276597</v>
      </c>
      <c r="F119" s="30">
        <f>IFERROR(100*_xlfn.IFNA(VLOOKUP($B119,KviZDarije3!$A$1:$K$1000, 11, 0), 0)/'TOP SCORES'!D$10,0)</f>
        <v>0</v>
      </c>
      <c r="G119" s="30">
        <f>IFERROR(100*_xlfn.IFNA(VLOOKUP($B119,KviZDarije4!$A$1:$K$1000, 11, 0), 0)/'TOP SCORES'!E$10,0)</f>
        <v>0</v>
      </c>
      <c r="H119" s="30">
        <f>IFERROR(100*_xlfn.IFNA(VLOOKUP($B119,KviZDarije5!$A$1:$K$1000, 11, 0), 0)/'TOP SCORES'!F$10,0)</f>
        <v>0</v>
      </c>
      <c r="I119" s="30">
        <f>IFERROR(100*_xlfn.IFNA(VLOOKUP($B119,KviZDarije6!$A$1:$K$1000, 11, 0), 0)/'TOP SCORES'!G$10,0)</f>
        <v>0</v>
      </c>
      <c r="J119" s="30">
        <f>IFERROR(100*_xlfn.IFNA(VLOOKUP($B119,KviZDarije7!$A$1:$K$1000, 11, 0), 0)/'TOP SCORES'!H$10,0)</f>
        <v>0</v>
      </c>
      <c r="K119" s="30">
        <f>IFERROR(100*_xlfn.IFNA(VLOOKUP($B119,KviZDarije8!$A$1:$K$1000, 11, 0), 0)/'TOP SCORES'!I$10,0)</f>
        <v>0</v>
      </c>
      <c r="L119" s="30">
        <f>IFERROR(100*_xlfn.IFNA(VLOOKUP($B119,[1]KviZDarije9!$A$1:$K$1000, 11, 0), 0)/'TOP SCORES'!J$10,0)</f>
        <v>0</v>
      </c>
      <c r="M119" s="30">
        <f>IFERROR(100*_xlfn.IFNA(VLOOKUP($B119,[2]KviZDarije10!$A$1:$K$1000, 11, 0), 0)/'TOP SCORES'!K$10,0)</f>
        <v>0</v>
      </c>
    </row>
    <row r="120" spans="1:13">
      <c r="A120" s="33">
        <f t="shared" ca="1" si="1"/>
        <v>120</v>
      </c>
      <c r="B120" s="28" t="s">
        <v>121</v>
      </c>
      <c r="C120" s="31" cm="1">
        <f t="array" aca="1" ref="C120" ca="1">SUM(LARGE(D120:M120,ROW(INDIRECT("1:6"))))</f>
        <v>103.70832063582313</v>
      </c>
      <c r="D120" s="30">
        <f>IFERROR(100*_xlfn.IFNA(VLOOKUP($B120,KviZDarije1!$A$1:$K$1000, 11, 0), 0)/'TOP SCORES'!B$10,0)</f>
        <v>28.155339805825243</v>
      </c>
      <c r="E120" s="30">
        <f>IFERROR(100*_xlfn.IFNA(VLOOKUP($B120,KviZDarije2!$A$1:$K$1000, 11, 0), 0)/'TOP SCORES'!C$10,0)</f>
        <v>0</v>
      </c>
      <c r="F120" s="30">
        <f>IFERROR(100*_xlfn.IFNA(VLOOKUP($B120,KviZDarije3!$A$1:$K$1000, 11, 0), 0)/'TOP SCORES'!D$10,0)</f>
        <v>42.574257425742573</v>
      </c>
      <c r="G120" s="30">
        <f>IFERROR(100*_xlfn.IFNA(VLOOKUP($B120,KviZDarije4!$A$1:$K$1000, 11, 0), 0)/'TOP SCORES'!E$10,0)</f>
        <v>0</v>
      </c>
      <c r="H120" s="30">
        <f>IFERROR(100*_xlfn.IFNA(VLOOKUP($B120,KviZDarije5!$A$1:$K$1000, 11, 0), 0)/'TOP SCORES'!F$10,0)</f>
        <v>32.978723404255319</v>
      </c>
      <c r="I120" s="30">
        <f>IFERROR(100*_xlfn.IFNA(VLOOKUP($B120,KviZDarije6!$A$1:$K$1000, 11, 0), 0)/'TOP SCORES'!G$10,0)</f>
        <v>0</v>
      </c>
      <c r="J120" s="30">
        <f>IFERROR(100*_xlfn.IFNA(VLOOKUP($B120,KviZDarije7!$A$1:$K$1000, 11, 0), 0)/'TOP SCORES'!H$10,0)</f>
        <v>0</v>
      </c>
      <c r="K120" s="30">
        <f>IFERROR(100*_xlfn.IFNA(VLOOKUP($B120,KviZDarije8!$A$1:$K$1000, 11, 0), 0)/'TOP SCORES'!I$10,0)</f>
        <v>0</v>
      </c>
      <c r="L120" s="30">
        <f>IFERROR(100*_xlfn.IFNA(VLOOKUP($B120,[1]KviZDarije9!$A$1:$K$1000, 11, 0), 0)/'TOP SCORES'!J$10,0)</f>
        <v>0</v>
      </c>
      <c r="M120" s="30">
        <f>IFERROR(100*_xlfn.IFNA(VLOOKUP($B120,[2]KviZDarije10!$A$1:$K$1000, 11, 0), 0)/'TOP SCORES'!K$10,0)</f>
        <v>0</v>
      </c>
    </row>
    <row r="121" spans="1:13">
      <c r="A121" s="33">
        <f t="shared" ca="1" si="1"/>
        <v>121</v>
      </c>
      <c r="B121" s="70" t="s">
        <v>236</v>
      </c>
      <c r="C121" s="31" cm="1">
        <f t="array" aca="1" ref="C121" ca="1">SUM(LARGE(D121:M121,ROW(INDIRECT("1:6"))))</f>
        <v>100</v>
      </c>
      <c r="D121" s="30">
        <f>IFERROR(100*_xlfn.IFNA(VLOOKUP($B121,KviZDarije1!$A$1:$K$1000, 11, 0), 0)/'TOP SCORES'!B$10,0)</f>
        <v>0</v>
      </c>
      <c r="E121" s="30">
        <f>IFERROR(100*_xlfn.IFNA(VLOOKUP($B121,KviZDarije2!$A$1:$K$1000, 11, 0), 0)/'TOP SCORES'!C$10,0)</f>
        <v>0</v>
      </c>
      <c r="F121" s="30">
        <f>IFERROR(100*_xlfn.IFNA(VLOOKUP($B121,KviZDarije3!$A$1:$K$1000, 11, 0), 0)/'TOP SCORES'!D$10,0)</f>
        <v>0</v>
      </c>
      <c r="G121" s="30">
        <f>IFERROR(100*_xlfn.IFNA(VLOOKUP($B121,KviZDarije4!$A$1:$K$1000, 11, 0), 0)/'TOP SCORES'!E$10,0)</f>
        <v>0</v>
      </c>
      <c r="H121" s="30">
        <f>IFERROR(100*_xlfn.IFNA(VLOOKUP($B121,KviZDarije5!$A$1:$K$1000, 11, 0), 0)/'TOP SCORES'!F$10,0)</f>
        <v>0</v>
      </c>
      <c r="I121" s="30">
        <f>IFERROR(100*_xlfn.IFNA(VLOOKUP($B121,KviZDarije6!$A$1:$K$1000, 11, 0), 0)/'TOP SCORES'!G$10,0)</f>
        <v>100</v>
      </c>
      <c r="J121" s="30">
        <f>IFERROR(100*_xlfn.IFNA(VLOOKUP($B121,KviZDarije7!$A$1:$K$1000, 11, 0), 0)/'TOP SCORES'!H$10,0)</f>
        <v>0</v>
      </c>
      <c r="K121" s="30">
        <f>IFERROR(100*_xlfn.IFNA(VLOOKUP($B121,KviZDarije8!$A$1:$K$1000, 11, 0), 0)/'TOP SCORES'!I$10,0)</f>
        <v>0</v>
      </c>
      <c r="L121" s="30">
        <f>IFERROR(100*_xlfn.IFNA(VLOOKUP($B121,[1]KviZDarije9!$A$1:$K$1000, 11, 0), 0)/'TOP SCORES'!J$10,0)</f>
        <v>0</v>
      </c>
      <c r="M121" s="30">
        <f>IFERROR(100*_xlfn.IFNA(VLOOKUP($B121,[2]KviZDarije10!$A$1:$K$1000, 11, 0), 0)/'TOP SCORES'!K$10,0)</f>
        <v>0</v>
      </c>
    </row>
    <row r="122" spans="1:13">
      <c r="A122" s="33">
        <f t="shared" ca="1" si="1"/>
        <v>122</v>
      </c>
      <c r="B122" s="24" t="s">
        <v>103</v>
      </c>
      <c r="C122" s="31" cm="1">
        <f t="array" aca="1" ref="C122" ca="1">SUM(LARGE(D122:M122,ROW(INDIRECT("1:6"))))</f>
        <v>91.984411207078153</v>
      </c>
      <c r="D122" s="30">
        <f>IFERROR(100*_xlfn.IFNA(VLOOKUP($B122,KviZDarije1!$A$1:$K$1000, 11, 0), 0)/'TOP SCORES'!B$10,0)</f>
        <v>0</v>
      </c>
      <c r="E122" s="30">
        <f>IFERROR(100*_xlfn.IFNA(VLOOKUP($B122,KviZDarije2!$A$1:$K$1000, 11, 0), 0)/'TOP SCORES'!C$10,0)</f>
        <v>0</v>
      </c>
      <c r="F122" s="30">
        <f>IFERROR(100*_xlfn.IFNA(VLOOKUP($B122,KviZDarije3!$A$1:$K$1000, 11, 0), 0)/'TOP SCORES'!D$10,0)</f>
        <v>50.495049504950494</v>
      </c>
      <c r="G122" s="30">
        <f>IFERROR(100*_xlfn.IFNA(VLOOKUP($B122,KviZDarije4!$A$1:$K$1000, 11, 0), 0)/'TOP SCORES'!E$10,0)</f>
        <v>0</v>
      </c>
      <c r="H122" s="30">
        <f>IFERROR(100*_xlfn.IFNA(VLOOKUP($B122,KviZDarije5!$A$1:$K$1000, 11, 0), 0)/'TOP SCORES'!F$10,0)</f>
        <v>41.48936170212766</v>
      </c>
      <c r="I122" s="30">
        <f>IFERROR(100*_xlfn.IFNA(VLOOKUP($B122,KviZDarije6!$A$1:$K$1000, 11, 0), 0)/'TOP SCORES'!G$10,0)</f>
        <v>0</v>
      </c>
      <c r="J122" s="30">
        <f>IFERROR(100*_xlfn.IFNA(VLOOKUP($B122,KviZDarije7!$A$1:$K$1000, 11, 0), 0)/'TOP SCORES'!H$10,0)</f>
        <v>0</v>
      </c>
      <c r="K122" s="30">
        <f>IFERROR(100*_xlfn.IFNA(VLOOKUP($B122,KviZDarije8!$A$1:$K$1000, 11, 0), 0)/'TOP SCORES'!I$10,0)</f>
        <v>0</v>
      </c>
      <c r="L122" s="30">
        <f>IFERROR(100*_xlfn.IFNA(VLOOKUP($B122,[1]KviZDarije9!$A$1:$K$1000, 11, 0), 0)/'TOP SCORES'!J$10,0)</f>
        <v>0</v>
      </c>
      <c r="M122" s="30">
        <f>IFERROR(100*_xlfn.IFNA(VLOOKUP($B122,[2]KviZDarije10!$A$1:$K$1000, 11, 0), 0)/'TOP SCORES'!K$10,0)</f>
        <v>0</v>
      </c>
    </row>
    <row r="123" spans="1:13">
      <c r="A123" s="33">
        <f t="shared" ca="1" si="1"/>
        <v>123</v>
      </c>
      <c r="B123" s="28" t="s">
        <v>220</v>
      </c>
      <c r="C123" s="31" cm="1">
        <f t="array" aca="1" ref="C123" ca="1">SUM(LARGE(D123:M123,ROW(INDIRECT("1:6"))))</f>
        <v>90.120075837370962</v>
      </c>
      <c r="D123" s="30">
        <f>IFERROR(100*_xlfn.IFNA(VLOOKUP($B123,KviZDarije1!$A$1:$K$1000, 11, 0), 0)/'TOP SCORES'!B$10,0)</f>
        <v>0</v>
      </c>
      <c r="E123" s="30">
        <f>IFERROR(100*_xlfn.IFNA(VLOOKUP($B123,KviZDarije2!$A$1:$K$1000, 11, 0), 0)/'TOP SCORES'!C$10,0)</f>
        <v>0</v>
      </c>
      <c r="F123" s="30">
        <f>IFERROR(100*_xlfn.IFNA(VLOOKUP($B123,KviZDarije3!$A$1:$K$1000, 11, 0), 0)/'TOP SCORES'!D$10,0)</f>
        <v>0</v>
      </c>
      <c r="G123" s="30">
        <f>IFERROR(100*_xlfn.IFNA(VLOOKUP($B123,KviZDarije4!$A$1:$K$1000, 11, 0), 0)/'TOP SCORES'!E$10,0)</f>
        <v>23.404255319148938</v>
      </c>
      <c r="H123" s="30">
        <f>IFERROR(100*_xlfn.IFNA(VLOOKUP($B123,KviZDarije5!$A$1:$K$1000, 11, 0), 0)/'TOP SCORES'!F$10,0)</f>
        <v>34.042553191489361</v>
      </c>
      <c r="I123" s="30">
        <f>IFERROR(100*_xlfn.IFNA(VLOOKUP($B123,KviZDarije6!$A$1:$K$1000, 11, 0), 0)/'TOP SCORES'!G$10,0)</f>
        <v>32.67326732673267</v>
      </c>
      <c r="J123" s="30">
        <f>IFERROR(100*_xlfn.IFNA(VLOOKUP($B123,KviZDarije7!$A$1:$K$1000, 11, 0), 0)/'TOP SCORES'!H$10,0)</f>
        <v>0</v>
      </c>
      <c r="K123" s="30">
        <f>IFERROR(100*_xlfn.IFNA(VLOOKUP($B123,KviZDarije8!$A$1:$K$1000, 11, 0), 0)/'TOP SCORES'!I$10,0)</f>
        <v>0</v>
      </c>
      <c r="L123" s="30">
        <f>IFERROR(100*_xlfn.IFNA(VLOOKUP($B123,[1]KviZDarije9!$A$1:$K$1000, 11, 0), 0)/'TOP SCORES'!J$10,0)</f>
        <v>0</v>
      </c>
      <c r="M123" s="30">
        <f>IFERROR(100*_xlfn.IFNA(VLOOKUP($B123,[2]KviZDarije10!$A$1:$K$1000, 11, 0), 0)/'TOP SCORES'!K$10,0)</f>
        <v>0</v>
      </c>
    </row>
    <row r="124" spans="1:13">
      <c r="A124" s="33">
        <f t="shared" ca="1" si="1"/>
        <v>124</v>
      </c>
      <c r="B124" s="28" t="s">
        <v>224</v>
      </c>
      <c r="C124" s="31" cm="1">
        <f t="array" aca="1" ref="C124" ca="1">SUM(LARGE(D124:M124,ROW(INDIRECT("1:6"))))</f>
        <v>87.782754759238514</v>
      </c>
      <c r="D124" s="30">
        <f>IFERROR(100*_xlfn.IFNA(VLOOKUP($B124,KviZDarije1!$A$1:$K$1000, 11, 0), 0)/'TOP SCORES'!B$10,0)</f>
        <v>0</v>
      </c>
      <c r="E124" s="30">
        <f>IFERROR(100*_xlfn.IFNA(VLOOKUP($B124,KviZDarije2!$A$1:$K$1000, 11, 0), 0)/'TOP SCORES'!C$10,0)</f>
        <v>0</v>
      </c>
      <c r="F124" s="30">
        <f>IFERROR(100*_xlfn.IFNA(VLOOKUP($B124,KviZDarije3!$A$1:$K$1000, 11, 0), 0)/'TOP SCORES'!D$10,0)</f>
        <v>0</v>
      </c>
      <c r="G124" s="30">
        <f>IFERROR(100*_xlfn.IFNA(VLOOKUP($B124,KviZDarije4!$A$1:$K$1000, 11, 0), 0)/'TOP SCORES'!E$10,0)</f>
        <v>39.361702127659576</v>
      </c>
      <c r="H124" s="30">
        <f>IFERROR(100*_xlfn.IFNA(VLOOKUP($B124,KviZDarije5!$A$1:$K$1000, 11, 0), 0)/'TOP SCORES'!F$10,0)</f>
        <v>0</v>
      </c>
      <c r="I124" s="30">
        <f>IFERROR(100*_xlfn.IFNA(VLOOKUP($B124,KviZDarije6!$A$1:$K$1000, 11, 0), 0)/'TOP SCORES'!G$10,0)</f>
        <v>0</v>
      </c>
      <c r="J124" s="30">
        <f>IFERROR(100*_xlfn.IFNA(VLOOKUP($B124,KviZDarije7!$A$1:$K$1000, 11, 0), 0)/'TOP SCORES'!H$10,0)</f>
        <v>48.421052631578945</v>
      </c>
      <c r="K124" s="30">
        <f>IFERROR(100*_xlfn.IFNA(VLOOKUP($B124,KviZDarije8!$A$1:$K$1000, 11, 0), 0)/'TOP SCORES'!I$10,0)</f>
        <v>0</v>
      </c>
      <c r="L124" s="30">
        <f>IFERROR(100*_xlfn.IFNA(VLOOKUP($B124,[1]KviZDarije9!$A$1:$K$1000, 11, 0), 0)/'TOP SCORES'!J$10,0)</f>
        <v>0</v>
      </c>
      <c r="M124" s="30">
        <f>IFERROR(100*_xlfn.IFNA(VLOOKUP($B124,[2]KviZDarije10!$A$1:$K$1000, 11, 0), 0)/'TOP SCORES'!K$10,0)</f>
        <v>0</v>
      </c>
    </row>
    <row r="125" spans="1:13">
      <c r="A125" s="33">
        <f t="shared" ca="1" si="1"/>
        <v>125</v>
      </c>
      <c r="B125" s="28" t="s">
        <v>189</v>
      </c>
      <c r="C125" s="31" cm="1">
        <f t="array" aca="1" ref="C125" ca="1">SUM(LARGE(D125:M125,ROW(INDIRECT("1:6"))))</f>
        <v>87.678165668250358</v>
      </c>
      <c r="D125" s="30">
        <f>IFERROR(100*_xlfn.IFNA(VLOOKUP($B125,KviZDarije1!$A$1:$K$1000, 11, 0), 0)/'TOP SCORES'!B$10,0)</f>
        <v>39.805825242718448</v>
      </c>
      <c r="E125" s="30">
        <f>IFERROR(100*_xlfn.IFNA(VLOOKUP($B125,KviZDarije2!$A$1:$K$1000, 11, 0), 0)/'TOP SCORES'!C$10,0)</f>
        <v>0</v>
      </c>
      <c r="F125" s="30">
        <f>IFERROR(100*_xlfn.IFNA(VLOOKUP($B125,KviZDarije3!$A$1:$K$1000, 11, 0), 0)/'TOP SCORES'!D$10,0)</f>
        <v>0</v>
      </c>
      <c r="G125" s="30">
        <f>IFERROR(100*_xlfn.IFNA(VLOOKUP($B125,KviZDarije4!$A$1:$K$1000, 11, 0), 0)/'TOP SCORES'!E$10,0)</f>
        <v>0</v>
      </c>
      <c r="H125" s="30">
        <f>IFERROR(100*_xlfn.IFNA(VLOOKUP($B125,KviZDarije5!$A$1:$K$1000, 11, 0), 0)/'TOP SCORES'!F$10,0)</f>
        <v>47.872340425531917</v>
      </c>
      <c r="I125" s="30">
        <f>IFERROR(100*_xlfn.IFNA(VLOOKUP($B125,KviZDarije6!$A$1:$K$1000, 11, 0), 0)/'TOP SCORES'!G$10,0)</f>
        <v>0</v>
      </c>
      <c r="J125" s="30">
        <f>IFERROR(100*_xlfn.IFNA(VLOOKUP($B125,KviZDarije7!$A$1:$K$1000, 11, 0), 0)/'TOP SCORES'!H$10,0)</f>
        <v>0</v>
      </c>
      <c r="K125" s="30">
        <f>IFERROR(100*_xlfn.IFNA(VLOOKUP($B125,KviZDarije8!$A$1:$K$1000, 11, 0), 0)/'TOP SCORES'!I$10,0)</f>
        <v>0</v>
      </c>
      <c r="L125" s="30">
        <f>IFERROR(100*_xlfn.IFNA(VLOOKUP($B125,[1]KviZDarije9!$A$1:$K$1000, 11, 0), 0)/'TOP SCORES'!J$10,0)</f>
        <v>0</v>
      </c>
      <c r="M125" s="30">
        <f>IFERROR(100*_xlfn.IFNA(VLOOKUP($B125,[2]KviZDarije10!$A$1:$K$1000, 11, 0), 0)/'TOP SCORES'!K$10,0)</f>
        <v>0</v>
      </c>
    </row>
    <row r="126" spans="1:13">
      <c r="A126" s="33">
        <f t="shared" ca="1" si="1"/>
        <v>126</v>
      </c>
      <c r="B126" s="28" t="s">
        <v>204</v>
      </c>
      <c r="C126" s="31" cm="1">
        <f t="array" aca="1" ref="C126" ca="1">SUM(LARGE(D126:M126,ROW(INDIRECT("1:6"))))</f>
        <v>85.611965451864336</v>
      </c>
      <c r="D126" s="30">
        <f>IFERROR(100*_xlfn.IFNA(VLOOKUP($B126,KviZDarije1!$A$1:$K$1000, 11, 0), 0)/'TOP SCORES'!B$10,0)</f>
        <v>0</v>
      </c>
      <c r="E126" s="30">
        <f>IFERROR(100*_xlfn.IFNA(VLOOKUP($B126,KviZDarije2!$A$1:$K$1000, 11, 0), 0)/'TOP SCORES'!C$10,0)</f>
        <v>40.425531914893618</v>
      </c>
      <c r="F126" s="30">
        <f>IFERROR(100*_xlfn.IFNA(VLOOKUP($B126,KviZDarije3!$A$1:$K$1000, 11, 0), 0)/'TOP SCORES'!D$10,0)</f>
        <v>0</v>
      </c>
      <c r="G126" s="30">
        <f>IFERROR(100*_xlfn.IFNA(VLOOKUP($B126,KviZDarije4!$A$1:$K$1000, 11, 0), 0)/'TOP SCORES'!E$10,0)</f>
        <v>23.404255319148938</v>
      </c>
      <c r="H126" s="30">
        <f>IFERROR(100*_xlfn.IFNA(VLOOKUP($B126,KviZDarije5!$A$1:$K$1000, 11, 0), 0)/'TOP SCORES'!F$10,0)</f>
        <v>0</v>
      </c>
      <c r="I126" s="30">
        <f>IFERROR(100*_xlfn.IFNA(VLOOKUP($B126,KviZDarije6!$A$1:$K$1000, 11, 0), 0)/'TOP SCORES'!G$10,0)</f>
        <v>21.782178217821784</v>
      </c>
      <c r="J126" s="30">
        <f>IFERROR(100*_xlfn.IFNA(VLOOKUP($B126,KviZDarije7!$A$1:$K$1000, 11, 0), 0)/'TOP SCORES'!H$10,0)</f>
        <v>0</v>
      </c>
      <c r="K126" s="30">
        <f>IFERROR(100*_xlfn.IFNA(VLOOKUP($B126,KviZDarije8!$A$1:$K$1000, 11, 0), 0)/'TOP SCORES'!I$10,0)</f>
        <v>0</v>
      </c>
      <c r="L126" s="30">
        <f>IFERROR(100*_xlfn.IFNA(VLOOKUP($B126,[1]KviZDarije9!$A$1:$K$1000, 11, 0), 0)/'TOP SCORES'!J$10,0)</f>
        <v>0</v>
      </c>
      <c r="M126" s="30">
        <f>IFERROR(100*_xlfn.IFNA(VLOOKUP($B126,[2]KviZDarije10!$A$1:$K$1000, 11, 0), 0)/'TOP SCORES'!K$10,0)</f>
        <v>0</v>
      </c>
    </row>
    <row r="127" spans="1:13">
      <c r="A127" s="33">
        <f t="shared" ca="1" si="1"/>
        <v>127</v>
      </c>
      <c r="B127" s="28" t="s">
        <v>126</v>
      </c>
      <c r="C127" s="31" cm="1">
        <f t="array" aca="1" ref="C127" ca="1">SUM(LARGE(D127:M127,ROW(INDIRECT("1:6"))))</f>
        <v>81.553398058252426</v>
      </c>
      <c r="D127" s="30">
        <f>IFERROR(100*_xlfn.IFNA(VLOOKUP($B127,KviZDarije1!$A$1:$K$1000, 11, 0), 0)/'TOP SCORES'!B$10,0)</f>
        <v>81.553398058252426</v>
      </c>
      <c r="E127" s="30">
        <f>IFERROR(100*_xlfn.IFNA(VLOOKUP($B127,KviZDarije2!$A$1:$K$1000, 11, 0), 0)/'TOP SCORES'!C$10,0)</f>
        <v>0</v>
      </c>
      <c r="F127" s="30">
        <f>IFERROR(100*_xlfn.IFNA(VLOOKUP($B127,KviZDarije3!$A$1:$K$1000, 11, 0), 0)/'TOP SCORES'!D$10,0)</f>
        <v>0</v>
      </c>
      <c r="G127" s="30">
        <f>IFERROR(100*_xlfn.IFNA(VLOOKUP($B127,KviZDarije4!$A$1:$K$1000, 11, 0), 0)/'TOP SCORES'!E$10,0)</f>
        <v>0</v>
      </c>
      <c r="H127" s="30">
        <f>IFERROR(100*_xlfn.IFNA(VLOOKUP($B127,KviZDarije5!$A$1:$K$1000, 11, 0), 0)/'TOP SCORES'!F$10,0)</f>
        <v>0</v>
      </c>
      <c r="I127" s="30">
        <f>IFERROR(100*_xlfn.IFNA(VLOOKUP($B127,KviZDarije6!$A$1:$K$1000, 11, 0), 0)/'TOP SCORES'!G$10,0)</f>
        <v>0</v>
      </c>
      <c r="J127" s="30">
        <f>IFERROR(100*_xlfn.IFNA(VLOOKUP($B127,KviZDarije7!$A$1:$K$1000, 11, 0), 0)/'TOP SCORES'!H$10,0)</f>
        <v>0</v>
      </c>
      <c r="K127" s="30">
        <f>IFERROR(100*_xlfn.IFNA(VLOOKUP($B127,KviZDarije8!$A$1:$K$1000, 11, 0), 0)/'TOP SCORES'!I$10,0)</f>
        <v>0</v>
      </c>
      <c r="L127" s="30">
        <f>IFERROR(100*_xlfn.IFNA(VLOOKUP($B127,[1]KviZDarije9!$A$1:$K$1000, 11, 0), 0)/'TOP SCORES'!J$10,0)</f>
        <v>0</v>
      </c>
      <c r="M127" s="30">
        <f>IFERROR(100*_xlfn.IFNA(VLOOKUP($B127,[2]KviZDarije10!$A$1:$K$1000, 11, 0), 0)/'TOP SCORES'!K$10,0)</f>
        <v>0</v>
      </c>
    </row>
    <row r="128" spans="1:13">
      <c r="A128" s="33">
        <f t="shared" ca="1" si="1"/>
        <v>128</v>
      </c>
      <c r="B128" s="24" t="s">
        <v>111</v>
      </c>
      <c r="C128" s="31" cm="1">
        <f t="array" aca="1" ref="C128" ca="1">SUM(LARGE(D128:M128,ROW(INDIRECT("1:6"))))</f>
        <v>79.787234042553195</v>
      </c>
      <c r="D128" s="30">
        <f>IFERROR(100*_xlfn.IFNA(VLOOKUP($B128,KviZDarije1!$A$1:$K$1000, 11, 0), 0)/'TOP SCORES'!B$10,0)</f>
        <v>0</v>
      </c>
      <c r="E128" s="30">
        <f>IFERROR(100*_xlfn.IFNA(VLOOKUP($B128,KviZDarije2!$A$1:$K$1000, 11, 0), 0)/'TOP SCORES'!C$10,0)</f>
        <v>0</v>
      </c>
      <c r="F128" s="30">
        <f>IFERROR(100*_xlfn.IFNA(VLOOKUP($B128,KviZDarije3!$A$1:$K$1000, 11, 0), 0)/'TOP SCORES'!D$10,0)</f>
        <v>0</v>
      </c>
      <c r="G128" s="30">
        <f>IFERROR(100*_xlfn.IFNA(VLOOKUP($B128,KviZDarije4!$A$1:$K$1000, 11, 0), 0)/'TOP SCORES'!E$10,0)</f>
        <v>0</v>
      </c>
      <c r="H128" s="30">
        <f>IFERROR(100*_xlfn.IFNA(VLOOKUP($B128,KviZDarije5!$A$1:$K$1000, 11, 0), 0)/'TOP SCORES'!F$10,0)</f>
        <v>79.787234042553195</v>
      </c>
      <c r="I128" s="30">
        <f>IFERROR(100*_xlfn.IFNA(VLOOKUP($B128,KviZDarije6!$A$1:$K$1000, 11, 0), 0)/'TOP SCORES'!G$10,0)</f>
        <v>0</v>
      </c>
      <c r="J128" s="30">
        <f>IFERROR(100*_xlfn.IFNA(VLOOKUP($B128,KviZDarije7!$A$1:$K$1000, 11, 0), 0)/'TOP SCORES'!H$10,0)</f>
        <v>0</v>
      </c>
      <c r="K128" s="30">
        <f>IFERROR(100*_xlfn.IFNA(VLOOKUP($B128,KviZDarije8!$A$1:$K$1000, 11, 0), 0)/'TOP SCORES'!I$10,0)</f>
        <v>0</v>
      </c>
      <c r="L128" s="30">
        <f>IFERROR(100*_xlfn.IFNA(VLOOKUP($B128,[1]KviZDarije9!$A$1:$K$1000, 11, 0), 0)/'TOP SCORES'!J$10,0)</f>
        <v>0</v>
      </c>
      <c r="M128" s="30">
        <f>IFERROR(100*_xlfn.IFNA(VLOOKUP($B128,[2]KviZDarije10!$A$1:$K$1000, 11, 0), 0)/'TOP SCORES'!K$10,0)</f>
        <v>0</v>
      </c>
    </row>
    <row r="129" spans="1:13">
      <c r="A129" s="33">
        <f t="shared" ca="1" si="1"/>
        <v>128</v>
      </c>
      <c r="B129" s="24" t="s">
        <v>112</v>
      </c>
      <c r="C129" s="31" cm="1">
        <f t="array" aca="1" ref="C129" ca="1">SUM(LARGE(D129:M129,ROW(INDIRECT("1:6"))))</f>
        <v>79.787234042553195</v>
      </c>
      <c r="D129" s="30">
        <f>IFERROR(100*_xlfn.IFNA(VLOOKUP($B129,KviZDarije1!$A$1:$K$1000, 11, 0), 0)/'TOP SCORES'!B$10,0)</f>
        <v>0</v>
      </c>
      <c r="E129" s="30">
        <f>IFERROR(100*_xlfn.IFNA(VLOOKUP($B129,KviZDarije2!$A$1:$K$1000, 11, 0), 0)/'TOP SCORES'!C$10,0)</f>
        <v>0</v>
      </c>
      <c r="F129" s="30">
        <f>IFERROR(100*_xlfn.IFNA(VLOOKUP($B129,KviZDarije3!$A$1:$K$1000, 11, 0), 0)/'TOP SCORES'!D$10,0)</f>
        <v>0</v>
      </c>
      <c r="G129" s="30">
        <f>IFERROR(100*_xlfn.IFNA(VLOOKUP($B129,KviZDarije4!$A$1:$K$1000, 11, 0), 0)/'TOP SCORES'!E$10,0)</f>
        <v>0</v>
      </c>
      <c r="H129" s="30">
        <f>IFERROR(100*_xlfn.IFNA(VLOOKUP($B129,KviZDarije5!$A$1:$K$1000, 11, 0), 0)/'TOP SCORES'!F$10,0)</f>
        <v>79.787234042553195</v>
      </c>
      <c r="I129" s="30">
        <f>IFERROR(100*_xlfn.IFNA(VLOOKUP($B129,KviZDarije6!$A$1:$K$1000, 11, 0), 0)/'TOP SCORES'!G$10,0)</f>
        <v>0</v>
      </c>
      <c r="J129" s="30">
        <f>IFERROR(100*_xlfn.IFNA(VLOOKUP($B129,KviZDarije7!$A$1:$K$1000, 11, 0), 0)/'TOP SCORES'!H$10,0)</f>
        <v>0</v>
      </c>
      <c r="K129" s="30">
        <f>IFERROR(100*_xlfn.IFNA(VLOOKUP($B129,KviZDarije8!$A$1:$K$1000, 11, 0), 0)/'TOP SCORES'!I$10,0)</f>
        <v>0</v>
      </c>
      <c r="L129" s="30">
        <f>IFERROR(100*_xlfn.IFNA(VLOOKUP($B129,[1]KviZDarije9!$A$1:$K$1000, 11, 0), 0)/'TOP SCORES'!J$10,0)</f>
        <v>0</v>
      </c>
      <c r="M129" s="30">
        <f>IFERROR(100*_xlfn.IFNA(VLOOKUP($B129,[2]KviZDarije10!$A$1:$K$1000, 11, 0), 0)/'TOP SCORES'!K$10,0)</f>
        <v>0</v>
      </c>
    </row>
    <row r="130" spans="1:13">
      <c r="A130" s="33">
        <f t="shared" ref="A130:A193" ca="1" si="2">RANK(C130,C$2:C$983)</f>
        <v>130</v>
      </c>
      <c r="B130" s="28" t="s">
        <v>178</v>
      </c>
      <c r="C130" s="31" cm="1">
        <f t="array" aca="1" ref="C130" ca="1">SUM(LARGE(D130:M130,ROW(INDIRECT("1:6"))))</f>
        <v>77.669902912621353</v>
      </c>
      <c r="D130" s="30">
        <f>IFERROR(100*_xlfn.IFNA(VLOOKUP($B130,KviZDarije1!$A$1:$K$1000, 11, 0), 0)/'TOP SCORES'!B$10,0)</f>
        <v>77.669902912621353</v>
      </c>
      <c r="E130" s="30">
        <f>IFERROR(100*_xlfn.IFNA(VLOOKUP($B130,KviZDarije2!$A$1:$K$1000, 11, 0), 0)/'TOP SCORES'!C$10,0)</f>
        <v>0</v>
      </c>
      <c r="F130" s="30">
        <f>IFERROR(100*_xlfn.IFNA(VLOOKUP($B130,KviZDarije3!$A$1:$K$1000, 11, 0), 0)/'TOP SCORES'!D$10,0)</f>
        <v>0</v>
      </c>
      <c r="G130" s="30">
        <f>IFERROR(100*_xlfn.IFNA(VLOOKUP($B130,KviZDarije4!$A$1:$K$1000, 11, 0), 0)/'TOP SCORES'!E$10,0)</f>
        <v>0</v>
      </c>
      <c r="H130" s="30">
        <f>IFERROR(100*_xlfn.IFNA(VLOOKUP($B130,KviZDarije5!$A$1:$K$1000, 11, 0), 0)/'TOP SCORES'!F$10,0)</f>
        <v>0</v>
      </c>
      <c r="I130" s="30">
        <f>IFERROR(100*_xlfn.IFNA(VLOOKUP($B130,KviZDarije6!$A$1:$K$1000, 11, 0), 0)/'TOP SCORES'!G$10,0)</f>
        <v>0</v>
      </c>
      <c r="J130" s="30">
        <f>IFERROR(100*_xlfn.IFNA(VLOOKUP($B130,KviZDarije7!$A$1:$K$1000, 11, 0), 0)/'TOP SCORES'!H$10,0)</f>
        <v>0</v>
      </c>
      <c r="K130" s="30">
        <f>IFERROR(100*_xlfn.IFNA(VLOOKUP($B130,KviZDarije8!$A$1:$K$1000, 11, 0), 0)/'TOP SCORES'!I$10,0)</f>
        <v>0</v>
      </c>
      <c r="L130" s="30">
        <f>IFERROR(100*_xlfn.IFNA(VLOOKUP($B130,[1]KviZDarije9!$A$1:$K$1000, 11, 0), 0)/'TOP SCORES'!J$10,0)</f>
        <v>0</v>
      </c>
      <c r="M130" s="30">
        <f>IFERROR(100*_xlfn.IFNA(VLOOKUP($B130,[2]KviZDarije10!$A$1:$K$1000, 11, 0), 0)/'TOP SCORES'!K$10,0)</f>
        <v>0</v>
      </c>
    </row>
    <row r="131" spans="1:13">
      <c r="A131" s="33">
        <f t="shared" ca="1" si="2"/>
        <v>131</v>
      </c>
      <c r="B131" s="24" t="s">
        <v>89</v>
      </c>
      <c r="C131" s="31" cm="1">
        <f t="array" aca="1" ref="C131" ca="1">SUM(LARGE(D131:M131,ROW(INDIRECT("1:6"))))</f>
        <v>76.699029126213588</v>
      </c>
      <c r="D131" s="30">
        <f>IFERROR(100*_xlfn.IFNA(VLOOKUP($B131,KviZDarije1!$A$1:$K$1000, 11, 0), 0)/'TOP SCORES'!B$10,0)</f>
        <v>76.699029126213588</v>
      </c>
      <c r="E131" s="30">
        <f>IFERROR(100*_xlfn.IFNA(VLOOKUP($B131,KviZDarije2!$A$1:$K$1000, 11, 0), 0)/'TOP SCORES'!C$10,0)</f>
        <v>0</v>
      </c>
      <c r="F131" s="30">
        <f>IFERROR(100*_xlfn.IFNA(VLOOKUP($B131,KviZDarije3!$A$1:$K$1000, 11, 0), 0)/'TOP SCORES'!D$10,0)</f>
        <v>0</v>
      </c>
      <c r="G131" s="30">
        <f>IFERROR(100*_xlfn.IFNA(VLOOKUP($B131,KviZDarije4!$A$1:$K$1000, 11, 0), 0)/'TOP SCORES'!E$10,0)</f>
        <v>0</v>
      </c>
      <c r="H131" s="30">
        <f>IFERROR(100*_xlfn.IFNA(VLOOKUP($B131,KviZDarije5!$A$1:$K$1000, 11, 0), 0)/'TOP SCORES'!F$10,0)</f>
        <v>0</v>
      </c>
      <c r="I131" s="30">
        <f>IFERROR(100*_xlfn.IFNA(VLOOKUP($B131,KviZDarije6!$A$1:$K$1000, 11, 0), 0)/'TOP SCORES'!G$10,0)</f>
        <v>0</v>
      </c>
      <c r="J131" s="30">
        <f>IFERROR(100*_xlfn.IFNA(VLOOKUP($B131,KviZDarije7!$A$1:$K$1000, 11, 0), 0)/'TOP SCORES'!H$10,0)</f>
        <v>0</v>
      </c>
      <c r="K131" s="30">
        <f>IFERROR(100*_xlfn.IFNA(VLOOKUP($B131,KviZDarije8!$A$1:$K$1000, 11, 0), 0)/'TOP SCORES'!I$10,0)</f>
        <v>0</v>
      </c>
      <c r="L131" s="30">
        <f>IFERROR(100*_xlfn.IFNA(VLOOKUP($B131,[1]KviZDarije9!$A$1:$K$1000, 11, 0), 0)/'TOP SCORES'!J$10,0)</f>
        <v>0</v>
      </c>
      <c r="M131" s="30">
        <f>IFERROR(100*_xlfn.IFNA(VLOOKUP($B131,[2]KviZDarije10!$A$1:$K$1000, 11, 0), 0)/'TOP SCORES'!K$10,0)</f>
        <v>0</v>
      </c>
    </row>
    <row r="132" spans="1:13">
      <c r="A132" s="33">
        <f t="shared" ca="1" si="2"/>
        <v>132</v>
      </c>
      <c r="B132" s="28" t="s">
        <v>175</v>
      </c>
      <c r="C132" s="31" cm="1">
        <f t="array" aca="1" ref="C132" ca="1">SUM(LARGE(D132:M132,ROW(INDIRECT("1:6"))))</f>
        <v>75.284032224746952</v>
      </c>
      <c r="D132" s="30">
        <f>IFERROR(100*_xlfn.IFNA(VLOOKUP($B132,KviZDarije1!$A$1:$K$1000, 11, 0), 0)/'TOP SCORES'!B$10,0)</f>
        <v>35.922330097087375</v>
      </c>
      <c r="E132" s="30">
        <f>IFERROR(100*_xlfn.IFNA(VLOOKUP($B132,KviZDarije2!$A$1:$K$1000, 11, 0), 0)/'TOP SCORES'!C$10,0)</f>
        <v>0</v>
      </c>
      <c r="F132" s="30">
        <f>IFERROR(100*_xlfn.IFNA(VLOOKUP($B132,KviZDarije3!$A$1:$K$1000, 11, 0), 0)/'TOP SCORES'!D$10,0)</f>
        <v>0</v>
      </c>
      <c r="G132" s="30">
        <f>IFERROR(100*_xlfn.IFNA(VLOOKUP($B132,KviZDarije4!$A$1:$K$1000, 11, 0), 0)/'TOP SCORES'!E$10,0)</f>
        <v>0</v>
      </c>
      <c r="H132" s="30">
        <f>IFERROR(100*_xlfn.IFNA(VLOOKUP($B132,KviZDarije5!$A$1:$K$1000, 11, 0), 0)/'TOP SCORES'!F$10,0)</f>
        <v>39.361702127659576</v>
      </c>
      <c r="I132" s="30">
        <f>IFERROR(100*_xlfn.IFNA(VLOOKUP($B132,KviZDarije6!$A$1:$K$1000, 11, 0), 0)/'TOP SCORES'!G$10,0)</f>
        <v>0</v>
      </c>
      <c r="J132" s="30">
        <f>IFERROR(100*_xlfn.IFNA(VLOOKUP($B132,KviZDarije7!$A$1:$K$1000, 11, 0), 0)/'TOP SCORES'!H$10,0)</f>
        <v>0</v>
      </c>
      <c r="K132" s="30">
        <f>IFERROR(100*_xlfn.IFNA(VLOOKUP($B132,KviZDarije8!$A$1:$K$1000, 11, 0), 0)/'TOP SCORES'!I$10,0)</f>
        <v>0</v>
      </c>
      <c r="L132" s="30">
        <f>IFERROR(100*_xlfn.IFNA(VLOOKUP($B132,[1]KviZDarije9!$A$1:$K$1000, 11, 0), 0)/'TOP SCORES'!J$10,0)</f>
        <v>0</v>
      </c>
      <c r="M132" s="30">
        <f>IFERROR(100*_xlfn.IFNA(VLOOKUP($B132,[2]KviZDarije10!$A$1:$K$1000, 11, 0), 0)/'TOP SCORES'!K$10,0)</f>
        <v>0</v>
      </c>
    </row>
    <row r="133" spans="1:13">
      <c r="A133" s="33">
        <f t="shared" ca="1" si="2"/>
        <v>133</v>
      </c>
      <c r="B133" s="28" t="s">
        <v>206</v>
      </c>
      <c r="C133" s="31" cm="1">
        <f t="array" aca="1" ref="C133" ca="1">SUM(LARGE(D133:M133,ROW(INDIRECT("1:6"))))</f>
        <v>73.40425531914893</v>
      </c>
      <c r="D133" s="30">
        <f>IFERROR(100*_xlfn.IFNA(VLOOKUP($B133,KviZDarije1!$A$1:$K$1000, 11, 0), 0)/'TOP SCORES'!B$10,0)</f>
        <v>0</v>
      </c>
      <c r="E133" s="30">
        <f>IFERROR(100*_xlfn.IFNA(VLOOKUP($B133,KviZDarije2!$A$1:$K$1000, 11, 0), 0)/'TOP SCORES'!C$10,0)</f>
        <v>73.40425531914893</v>
      </c>
      <c r="F133" s="30">
        <f>IFERROR(100*_xlfn.IFNA(VLOOKUP($B133,KviZDarije3!$A$1:$K$1000, 11, 0), 0)/'TOP SCORES'!D$10,0)</f>
        <v>0</v>
      </c>
      <c r="G133" s="30">
        <f>IFERROR(100*_xlfn.IFNA(VLOOKUP($B133,KviZDarije4!$A$1:$K$1000, 11, 0), 0)/'TOP SCORES'!E$10,0)</f>
        <v>0</v>
      </c>
      <c r="H133" s="30">
        <f>IFERROR(100*_xlfn.IFNA(VLOOKUP($B133,KviZDarije5!$A$1:$K$1000, 11, 0), 0)/'TOP SCORES'!F$10,0)</f>
        <v>0</v>
      </c>
      <c r="I133" s="30">
        <f>IFERROR(100*_xlfn.IFNA(VLOOKUP($B133,KviZDarije6!$A$1:$K$1000, 11, 0), 0)/'TOP SCORES'!G$10,0)</f>
        <v>0</v>
      </c>
      <c r="J133" s="30">
        <f>IFERROR(100*_xlfn.IFNA(VLOOKUP($B133,KviZDarije7!$A$1:$K$1000, 11, 0), 0)/'TOP SCORES'!H$10,0)</f>
        <v>0</v>
      </c>
      <c r="K133" s="30">
        <f>IFERROR(100*_xlfn.IFNA(VLOOKUP($B133,KviZDarije8!$A$1:$K$1000, 11, 0), 0)/'TOP SCORES'!I$10,0)</f>
        <v>0</v>
      </c>
      <c r="L133" s="30">
        <f>IFERROR(100*_xlfn.IFNA(VLOOKUP($B133,[1]KviZDarije9!$A$1:$K$1000, 11, 0), 0)/'TOP SCORES'!J$10,0)</f>
        <v>0</v>
      </c>
      <c r="M133" s="30">
        <f>IFERROR(100*_xlfn.IFNA(VLOOKUP($B133,[2]KviZDarije10!$A$1:$K$1000, 11, 0), 0)/'TOP SCORES'!K$10,0)</f>
        <v>0</v>
      </c>
    </row>
    <row r="134" spans="1:13">
      <c r="A134" s="33">
        <f t="shared" ca="1" si="2"/>
        <v>134</v>
      </c>
      <c r="B134" s="28" t="s">
        <v>133</v>
      </c>
      <c r="C134" s="31" cm="1">
        <f t="array" aca="1" ref="C134" ca="1">SUM(LARGE(D134:M134,ROW(INDIRECT("1:6"))))</f>
        <v>73.267326732673268</v>
      </c>
      <c r="D134" s="30">
        <f>IFERROR(100*_xlfn.IFNA(VLOOKUP($B134,KviZDarije1!$A$1:$K$1000, 11, 0), 0)/'TOP SCORES'!B$10,0)</f>
        <v>0</v>
      </c>
      <c r="E134" s="30">
        <f>IFERROR(100*_xlfn.IFNA(VLOOKUP($B134,KviZDarije2!$A$1:$K$1000, 11, 0), 0)/'TOP SCORES'!C$10,0)</f>
        <v>0</v>
      </c>
      <c r="F134" s="30">
        <f>IFERROR(100*_xlfn.IFNA(VLOOKUP($B134,KviZDarije3!$A$1:$K$1000, 11, 0), 0)/'TOP SCORES'!D$10,0)</f>
        <v>73.267326732673268</v>
      </c>
      <c r="G134" s="30">
        <f>IFERROR(100*_xlfn.IFNA(VLOOKUP($B134,KviZDarije4!$A$1:$K$1000, 11, 0), 0)/'TOP SCORES'!E$10,0)</f>
        <v>0</v>
      </c>
      <c r="H134" s="30">
        <f>IFERROR(100*_xlfn.IFNA(VLOOKUP($B134,KviZDarije5!$A$1:$K$1000, 11, 0), 0)/'TOP SCORES'!F$10,0)</f>
        <v>0</v>
      </c>
      <c r="I134" s="30">
        <f>IFERROR(100*_xlfn.IFNA(VLOOKUP($B134,KviZDarije6!$A$1:$K$1000, 11, 0), 0)/'TOP SCORES'!G$10,0)</f>
        <v>0</v>
      </c>
      <c r="J134" s="30">
        <f>IFERROR(100*_xlfn.IFNA(VLOOKUP($B134,KviZDarije7!$A$1:$K$1000, 11, 0), 0)/'TOP SCORES'!H$10,0)</f>
        <v>0</v>
      </c>
      <c r="K134" s="30">
        <f>IFERROR(100*_xlfn.IFNA(VLOOKUP($B134,KviZDarije8!$A$1:$K$1000, 11, 0), 0)/'TOP SCORES'!I$10,0)</f>
        <v>0</v>
      </c>
      <c r="L134" s="30">
        <f>IFERROR(100*_xlfn.IFNA(VLOOKUP($B134,[1]KviZDarije9!$A$1:$K$1000, 11, 0), 0)/'TOP SCORES'!J$10,0)</f>
        <v>0</v>
      </c>
      <c r="M134" s="30">
        <f>IFERROR(100*_xlfn.IFNA(VLOOKUP($B134,[2]KviZDarije10!$A$1:$K$1000, 11, 0), 0)/'TOP SCORES'!K$10,0)</f>
        <v>0</v>
      </c>
    </row>
    <row r="135" spans="1:13">
      <c r="A135" s="33">
        <f t="shared" ca="1" si="2"/>
        <v>135</v>
      </c>
      <c r="B135" s="24" t="s">
        <v>14</v>
      </c>
      <c r="C135" s="31" cm="1">
        <f t="array" aca="1" ref="C135" ca="1">SUM(LARGE(D135:M135,ROW(INDIRECT("1:6"))))</f>
        <v>71.84466019417475</v>
      </c>
      <c r="D135" s="30">
        <f>IFERROR(100*_xlfn.IFNA(VLOOKUP($B135,KviZDarije1!$A$1:$K$1000, 11, 0), 0)/'TOP SCORES'!B$10,0)</f>
        <v>71.84466019417475</v>
      </c>
      <c r="E135" s="30">
        <f>IFERROR(100*_xlfn.IFNA(VLOOKUP($B135,KviZDarije2!$A$1:$K$1000, 11, 0), 0)/'TOP SCORES'!C$10,0)</f>
        <v>0</v>
      </c>
      <c r="F135" s="30">
        <f>IFERROR(100*_xlfn.IFNA(VLOOKUP($B135,KviZDarije3!$A$1:$K$1000, 11, 0), 0)/'TOP SCORES'!D$10,0)</f>
        <v>0</v>
      </c>
      <c r="G135" s="30">
        <f>IFERROR(100*_xlfn.IFNA(VLOOKUP($B135,KviZDarije4!$A$1:$K$1000, 11, 0), 0)/'TOP SCORES'!E$10,0)</f>
        <v>0</v>
      </c>
      <c r="H135" s="30">
        <f>IFERROR(100*_xlfn.IFNA(VLOOKUP($B135,KviZDarije5!$A$1:$K$1000, 11, 0), 0)/'TOP SCORES'!F$10,0)</f>
        <v>0</v>
      </c>
      <c r="I135" s="30">
        <f>IFERROR(100*_xlfn.IFNA(VLOOKUP($B135,KviZDarije6!$A$1:$K$1000, 11, 0), 0)/'TOP SCORES'!G$10,0)</f>
        <v>0</v>
      </c>
      <c r="J135" s="30">
        <f>IFERROR(100*_xlfn.IFNA(VLOOKUP($B135,KviZDarije7!$A$1:$K$1000, 11, 0), 0)/'TOP SCORES'!H$10,0)</f>
        <v>0</v>
      </c>
      <c r="K135" s="30">
        <f>IFERROR(100*_xlfn.IFNA(VLOOKUP($B135,KviZDarije8!$A$1:$K$1000, 11, 0), 0)/'TOP SCORES'!I$10,0)</f>
        <v>0</v>
      </c>
      <c r="L135" s="30">
        <f>IFERROR(100*_xlfn.IFNA(VLOOKUP($B135,[1]KviZDarije9!$A$1:$K$1000, 11, 0), 0)/'TOP SCORES'!J$10,0)</f>
        <v>0</v>
      </c>
      <c r="M135" s="30">
        <f>IFERROR(100*_xlfn.IFNA(VLOOKUP($B135,[2]KviZDarije10!$A$1:$K$1000, 11, 0), 0)/'TOP SCORES'!K$10,0)</f>
        <v>0</v>
      </c>
    </row>
    <row r="136" spans="1:13">
      <c r="A136" s="33">
        <f t="shared" ca="1" si="2"/>
        <v>135</v>
      </c>
      <c r="B136" s="28" t="s">
        <v>173</v>
      </c>
      <c r="C136" s="31" cm="1">
        <f t="array" aca="1" ref="C136" ca="1">SUM(LARGE(D136:M136,ROW(INDIRECT("1:6"))))</f>
        <v>71.84466019417475</v>
      </c>
      <c r="D136" s="30">
        <f>IFERROR(100*_xlfn.IFNA(VLOOKUP($B136,KviZDarije1!$A$1:$K$1000, 11, 0), 0)/'TOP SCORES'!B$10,0)</f>
        <v>71.84466019417475</v>
      </c>
      <c r="E136" s="30">
        <f>IFERROR(100*_xlfn.IFNA(VLOOKUP($B136,KviZDarije2!$A$1:$K$1000, 11, 0), 0)/'TOP SCORES'!C$10,0)</f>
        <v>0</v>
      </c>
      <c r="F136" s="30">
        <f>IFERROR(100*_xlfn.IFNA(VLOOKUP($B136,KviZDarije3!$A$1:$K$1000, 11, 0), 0)/'TOP SCORES'!D$10,0)</f>
        <v>0</v>
      </c>
      <c r="G136" s="30">
        <f>IFERROR(100*_xlfn.IFNA(VLOOKUP($B136,KviZDarije4!$A$1:$K$1000, 11, 0), 0)/'TOP SCORES'!E$10,0)</f>
        <v>0</v>
      </c>
      <c r="H136" s="30">
        <f>IFERROR(100*_xlfn.IFNA(VLOOKUP($B136,KviZDarije5!$A$1:$K$1000, 11, 0), 0)/'TOP SCORES'!F$10,0)</f>
        <v>0</v>
      </c>
      <c r="I136" s="30">
        <f>IFERROR(100*_xlfn.IFNA(VLOOKUP($B136,KviZDarije6!$A$1:$K$1000, 11, 0), 0)/'TOP SCORES'!G$10,0)</f>
        <v>0</v>
      </c>
      <c r="J136" s="30">
        <f>IFERROR(100*_xlfn.IFNA(VLOOKUP($B136,KviZDarije7!$A$1:$K$1000, 11, 0), 0)/'TOP SCORES'!H$10,0)</f>
        <v>0</v>
      </c>
      <c r="K136" s="30">
        <f>IFERROR(100*_xlfn.IFNA(VLOOKUP($B136,KviZDarije8!$A$1:$K$1000, 11, 0), 0)/'TOP SCORES'!I$10,0)</f>
        <v>0</v>
      </c>
      <c r="L136" s="30">
        <f>IFERROR(100*_xlfn.IFNA(VLOOKUP($B136,[1]KviZDarije9!$A$1:$K$1000, 11, 0), 0)/'TOP SCORES'!J$10,0)</f>
        <v>0</v>
      </c>
      <c r="M136" s="30">
        <f>IFERROR(100*_xlfn.IFNA(VLOOKUP($B136,[2]KviZDarije10!$A$1:$K$1000, 11, 0), 0)/'TOP SCORES'!K$10,0)</f>
        <v>0</v>
      </c>
    </row>
    <row r="137" spans="1:13">
      <c r="A137" s="33">
        <f t="shared" ca="1" si="2"/>
        <v>137</v>
      </c>
      <c r="B137" s="70" t="s">
        <v>243</v>
      </c>
      <c r="C137" s="31" cm="1">
        <f t="array" aca="1" ref="C137" ca="1">SUM(LARGE(D137:M137,ROW(INDIRECT("1:6"))))</f>
        <v>71.578947368421055</v>
      </c>
      <c r="D137" s="30">
        <f>IFERROR(100*_xlfn.IFNA(VLOOKUP($B137,KviZDarije1!$A$1:$K$1000, 11, 0), 0)/'TOP SCORES'!B$10,0)</f>
        <v>0</v>
      </c>
      <c r="E137" s="30">
        <f>IFERROR(100*_xlfn.IFNA(VLOOKUP($B137,KviZDarije2!$A$1:$K$1000, 11, 0), 0)/'TOP SCORES'!C$10,0)</f>
        <v>0</v>
      </c>
      <c r="F137" s="30">
        <f>IFERROR(100*_xlfn.IFNA(VLOOKUP($B137,KviZDarije3!$A$1:$K$1000, 11, 0), 0)/'TOP SCORES'!D$10,0)</f>
        <v>0</v>
      </c>
      <c r="G137" s="30">
        <f>IFERROR(100*_xlfn.IFNA(VLOOKUP($B137,KviZDarije4!$A$1:$K$1000, 11, 0), 0)/'TOP SCORES'!E$10,0)</f>
        <v>0</v>
      </c>
      <c r="H137" s="30">
        <f>IFERROR(100*_xlfn.IFNA(VLOOKUP($B137,KviZDarije5!$A$1:$K$1000, 11, 0), 0)/'TOP SCORES'!F$10,0)</f>
        <v>0</v>
      </c>
      <c r="I137" s="30">
        <f>IFERROR(100*_xlfn.IFNA(VLOOKUP($B137,KviZDarije6!$A$1:$K$1000, 11, 0), 0)/'TOP SCORES'!G$10,0)</f>
        <v>0</v>
      </c>
      <c r="J137" s="30">
        <f>IFERROR(100*_xlfn.IFNA(VLOOKUP($B137,KviZDarije7!$A$1:$K$1000, 11, 0), 0)/'TOP SCORES'!H$10,0)</f>
        <v>71.578947368421055</v>
      </c>
      <c r="K137" s="30">
        <f>IFERROR(100*_xlfn.IFNA(VLOOKUP($B137,KviZDarije8!$A$1:$K$1000, 11, 0), 0)/'TOP SCORES'!I$10,0)</f>
        <v>0</v>
      </c>
      <c r="L137" s="30">
        <f>IFERROR(100*_xlfn.IFNA(VLOOKUP($B137,[1]KviZDarije9!$A$1:$K$1000, 11, 0), 0)/'TOP SCORES'!J$10,0)</f>
        <v>0</v>
      </c>
      <c r="M137" s="30">
        <f>IFERROR(100*_xlfn.IFNA(VLOOKUP($B137,[2]KviZDarije10!$A$1:$K$1000, 11, 0), 0)/'TOP SCORES'!K$10,0)</f>
        <v>0</v>
      </c>
    </row>
    <row r="138" spans="1:13">
      <c r="A138" s="33">
        <f t="shared" ca="1" si="2"/>
        <v>138</v>
      </c>
      <c r="B138" s="24" t="s">
        <v>87</v>
      </c>
      <c r="C138" s="31" cm="1">
        <f t="array" aca="1" ref="C138" ca="1">SUM(LARGE(D138:M138,ROW(INDIRECT("1:6"))))</f>
        <v>70.212765957446805</v>
      </c>
      <c r="D138" s="30">
        <f>IFERROR(100*_xlfn.IFNA(VLOOKUP($B138,KviZDarije1!$A$1:$K$1000, 11, 0), 0)/'TOP SCORES'!B$10,0)</f>
        <v>0</v>
      </c>
      <c r="E138" s="30">
        <f>IFERROR(100*_xlfn.IFNA(VLOOKUP($B138,KviZDarije2!$A$1:$K$1000, 11, 0), 0)/'TOP SCORES'!C$10,0)</f>
        <v>0</v>
      </c>
      <c r="F138" s="30">
        <f>IFERROR(100*_xlfn.IFNA(VLOOKUP($B138,KviZDarije3!$A$1:$K$1000, 11, 0), 0)/'TOP SCORES'!D$10,0)</f>
        <v>0</v>
      </c>
      <c r="G138" s="30">
        <f>IFERROR(100*_xlfn.IFNA(VLOOKUP($B138,KviZDarije4!$A$1:$K$1000, 11, 0), 0)/'TOP SCORES'!E$10,0)</f>
        <v>0</v>
      </c>
      <c r="H138" s="30">
        <f>IFERROR(100*_xlfn.IFNA(VLOOKUP($B138,KviZDarije5!$A$1:$K$1000, 11, 0), 0)/'TOP SCORES'!F$10,0)</f>
        <v>70.212765957446805</v>
      </c>
      <c r="I138" s="30">
        <f>IFERROR(100*_xlfn.IFNA(VLOOKUP($B138,KviZDarije6!$A$1:$K$1000, 11, 0), 0)/'TOP SCORES'!G$10,0)</f>
        <v>0</v>
      </c>
      <c r="J138" s="30">
        <f>IFERROR(100*_xlfn.IFNA(VLOOKUP($B138,KviZDarije7!$A$1:$K$1000, 11, 0), 0)/'TOP SCORES'!H$10,0)</f>
        <v>0</v>
      </c>
      <c r="K138" s="30">
        <f>IFERROR(100*_xlfn.IFNA(VLOOKUP($B138,KviZDarije8!$A$1:$K$1000, 11, 0), 0)/'TOP SCORES'!I$10,0)</f>
        <v>0</v>
      </c>
      <c r="L138" s="30">
        <f>IFERROR(100*_xlfn.IFNA(VLOOKUP($B138,[1]KviZDarije9!$A$1:$K$1000, 11, 0), 0)/'TOP SCORES'!J$10,0)</f>
        <v>0</v>
      </c>
      <c r="M138" s="30">
        <f>IFERROR(100*_xlfn.IFNA(VLOOKUP($B138,[2]KviZDarije10!$A$1:$K$1000, 11, 0), 0)/'TOP SCORES'!K$10,0)</f>
        <v>0</v>
      </c>
    </row>
    <row r="139" spans="1:13">
      <c r="A139" s="33">
        <f t="shared" ca="1" si="2"/>
        <v>139</v>
      </c>
      <c r="B139" s="24" t="s">
        <v>13</v>
      </c>
      <c r="C139" s="31" cm="1">
        <f t="array" aca="1" ref="C139" ca="1">SUM(LARGE(D139:M139,ROW(INDIRECT("1:6"))))</f>
        <v>68.932038834951456</v>
      </c>
      <c r="D139" s="30">
        <f>IFERROR(100*_xlfn.IFNA(VLOOKUP($B139,KviZDarije1!$A$1:$K$1000, 11, 0), 0)/'TOP SCORES'!B$10,0)</f>
        <v>68.932038834951456</v>
      </c>
      <c r="E139" s="30">
        <f>IFERROR(100*_xlfn.IFNA(VLOOKUP($B139,KviZDarije2!$A$1:$K$1000, 11, 0), 0)/'TOP SCORES'!C$10,0)</f>
        <v>0</v>
      </c>
      <c r="F139" s="30">
        <f>IFERROR(100*_xlfn.IFNA(VLOOKUP($B139,KviZDarije3!$A$1:$K$1000, 11, 0), 0)/'TOP SCORES'!D$10,0)</f>
        <v>0</v>
      </c>
      <c r="G139" s="30">
        <f>IFERROR(100*_xlfn.IFNA(VLOOKUP($B139,KviZDarije4!$A$1:$K$1000, 11, 0), 0)/'TOP SCORES'!E$10,0)</f>
        <v>0</v>
      </c>
      <c r="H139" s="30">
        <f>IFERROR(100*_xlfn.IFNA(VLOOKUP($B139,KviZDarije5!$A$1:$K$1000, 11, 0), 0)/'TOP SCORES'!F$10,0)</f>
        <v>0</v>
      </c>
      <c r="I139" s="30">
        <f>IFERROR(100*_xlfn.IFNA(VLOOKUP($B139,KviZDarije6!$A$1:$K$1000, 11, 0), 0)/'TOP SCORES'!G$10,0)</f>
        <v>0</v>
      </c>
      <c r="J139" s="30">
        <f>IFERROR(100*_xlfn.IFNA(VLOOKUP($B139,KviZDarije7!$A$1:$K$1000, 11, 0), 0)/'TOP SCORES'!H$10,0)</f>
        <v>0</v>
      </c>
      <c r="K139" s="30">
        <f>IFERROR(100*_xlfn.IFNA(VLOOKUP($B139,KviZDarije8!$A$1:$K$1000, 11, 0), 0)/'TOP SCORES'!I$10,0)</f>
        <v>0</v>
      </c>
      <c r="L139" s="30">
        <f>IFERROR(100*_xlfn.IFNA(VLOOKUP($B139,[1]KviZDarije9!$A$1:$K$1000, 11, 0), 0)/'TOP SCORES'!J$10,0)</f>
        <v>0</v>
      </c>
      <c r="M139" s="30">
        <f>IFERROR(100*_xlfn.IFNA(VLOOKUP($B139,[2]KviZDarije10!$A$1:$K$1000, 11, 0), 0)/'TOP SCORES'!K$10,0)</f>
        <v>0</v>
      </c>
    </row>
    <row r="140" spans="1:13">
      <c r="A140" s="33">
        <f t="shared" ca="1" si="2"/>
        <v>140</v>
      </c>
      <c r="B140" s="28" t="s">
        <v>230</v>
      </c>
      <c r="C140" s="31" cm="1">
        <f t="array" aca="1" ref="C140" ca="1">SUM(LARGE(D140:M140,ROW(INDIRECT("1:6"))))</f>
        <v>64.893617021276597</v>
      </c>
      <c r="D140" s="30">
        <f>IFERROR(100*_xlfn.IFNA(VLOOKUP($B140,KviZDarije1!$A$1:$K$1000, 11, 0), 0)/'TOP SCORES'!B$10,0)</f>
        <v>0</v>
      </c>
      <c r="E140" s="30">
        <f>IFERROR(100*_xlfn.IFNA(VLOOKUP($B140,KviZDarije2!$A$1:$K$1000, 11, 0), 0)/'TOP SCORES'!C$10,0)</f>
        <v>0</v>
      </c>
      <c r="F140" s="30">
        <f>IFERROR(100*_xlfn.IFNA(VLOOKUP($B140,KviZDarije3!$A$1:$K$1000, 11, 0), 0)/'TOP SCORES'!D$10,0)</f>
        <v>0</v>
      </c>
      <c r="G140" s="30">
        <f>IFERROR(100*_xlfn.IFNA(VLOOKUP($B140,KviZDarije4!$A$1:$K$1000, 11, 0), 0)/'TOP SCORES'!E$10,0)</f>
        <v>0</v>
      </c>
      <c r="H140" s="30">
        <f>IFERROR(100*_xlfn.IFNA(VLOOKUP($B140,KviZDarije5!$A$1:$K$1000, 11, 0), 0)/'TOP SCORES'!F$10,0)</f>
        <v>64.893617021276597</v>
      </c>
      <c r="I140" s="30">
        <f>IFERROR(100*_xlfn.IFNA(VLOOKUP($B140,KviZDarije6!$A$1:$K$1000, 11, 0), 0)/'TOP SCORES'!G$10,0)</f>
        <v>0</v>
      </c>
      <c r="J140" s="30">
        <f>IFERROR(100*_xlfn.IFNA(VLOOKUP($B140,KviZDarije7!$A$1:$K$1000, 11, 0), 0)/'TOP SCORES'!H$10,0)</f>
        <v>0</v>
      </c>
      <c r="K140" s="30">
        <f>IFERROR(100*_xlfn.IFNA(VLOOKUP($B140,KviZDarije8!$A$1:$K$1000, 11, 0), 0)/'TOP SCORES'!I$10,0)</f>
        <v>0</v>
      </c>
      <c r="L140" s="30">
        <f>IFERROR(100*_xlfn.IFNA(VLOOKUP($B140,[1]KviZDarije9!$A$1:$K$1000, 11, 0), 0)/'TOP SCORES'!J$10,0)</f>
        <v>0</v>
      </c>
      <c r="M140" s="30">
        <f>IFERROR(100*_xlfn.IFNA(VLOOKUP($B140,[2]KviZDarije10!$A$1:$K$1000, 11, 0), 0)/'TOP SCORES'!K$10,0)</f>
        <v>0</v>
      </c>
    </row>
    <row r="141" spans="1:13">
      <c r="A141" s="33">
        <f t="shared" ca="1" si="2"/>
        <v>141</v>
      </c>
      <c r="B141" s="28" t="s">
        <v>125</v>
      </c>
      <c r="C141" s="31" cm="1">
        <f t="array" aca="1" ref="C141" ca="1">SUM(LARGE(D141:M141,ROW(INDIRECT("1:6"))))</f>
        <v>61.702127659574465</v>
      </c>
      <c r="D141" s="30">
        <f>IFERROR(100*_xlfn.IFNA(VLOOKUP($B141,KviZDarije1!$A$1:$K$1000, 11, 0), 0)/'TOP SCORES'!B$10,0)</f>
        <v>0</v>
      </c>
      <c r="E141" s="30">
        <f>IFERROR(100*_xlfn.IFNA(VLOOKUP($B141,KviZDarije2!$A$1:$K$1000, 11, 0), 0)/'TOP SCORES'!C$10,0)</f>
        <v>61.702127659574465</v>
      </c>
      <c r="F141" s="30">
        <f>IFERROR(100*_xlfn.IFNA(VLOOKUP($B141,KviZDarije3!$A$1:$K$1000, 11, 0), 0)/'TOP SCORES'!D$10,0)</f>
        <v>0</v>
      </c>
      <c r="G141" s="30">
        <f>IFERROR(100*_xlfn.IFNA(VLOOKUP($B141,KviZDarije4!$A$1:$K$1000, 11, 0), 0)/'TOP SCORES'!E$10,0)</f>
        <v>0</v>
      </c>
      <c r="H141" s="30">
        <f>IFERROR(100*_xlfn.IFNA(VLOOKUP($B141,KviZDarije5!$A$1:$K$1000, 11, 0), 0)/'TOP SCORES'!F$10,0)</f>
        <v>0</v>
      </c>
      <c r="I141" s="30">
        <f>IFERROR(100*_xlfn.IFNA(VLOOKUP($B141,KviZDarije6!$A$1:$K$1000, 11, 0), 0)/'TOP SCORES'!G$10,0)</f>
        <v>0</v>
      </c>
      <c r="J141" s="30">
        <f>IFERROR(100*_xlfn.IFNA(VLOOKUP($B141,KviZDarije7!$A$1:$K$1000, 11, 0), 0)/'TOP SCORES'!H$10,0)</f>
        <v>0</v>
      </c>
      <c r="K141" s="30">
        <f>IFERROR(100*_xlfn.IFNA(VLOOKUP($B141,KviZDarije8!$A$1:$K$1000, 11, 0), 0)/'TOP SCORES'!I$10,0)</f>
        <v>0</v>
      </c>
      <c r="L141" s="30">
        <f>IFERROR(100*_xlfn.IFNA(VLOOKUP($B141,[1]KviZDarije9!$A$1:$K$1000, 11, 0), 0)/'TOP SCORES'!J$10,0)</f>
        <v>0</v>
      </c>
      <c r="M141" s="30">
        <f>IFERROR(100*_xlfn.IFNA(VLOOKUP($B141,[2]KviZDarije10!$A$1:$K$1000, 11, 0), 0)/'TOP SCORES'!K$10,0)</f>
        <v>0</v>
      </c>
    </row>
    <row r="142" spans="1:13">
      <c r="A142" s="33">
        <f t="shared" ca="1" si="2"/>
        <v>142</v>
      </c>
      <c r="B142" s="70" t="s">
        <v>245</v>
      </c>
      <c r="C142" s="31" cm="1">
        <f t="array" aca="1" ref="C142" ca="1">SUM(LARGE(D142:M142,ROW(INDIRECT("1:6"))))</f>
        <v>60</v>
      </c>
      <c r="D142" s="30">
        <f>IFERROR(100*_xlfn.IFNA(VLOOKUP($B142,KviZDarije1!$A$1:$K$1000, 11, 0), 0)/'TOP SCORES'!B$10,0)</f>
        <v>0</v>
      </c>
      <c r="E142" s="30">
        <f>IFERROR(100*_xlfn.IFNA(VLOOKUP($B142,KviZDarije2!$A$1:$K$1000, 11, 0), 0)/'TOP SCORES'!C$10,0)</f>
        <v>0</v>
      </c>
      <c r="F142" s="30">
        <f>IFERROR(100*_xlfn.IFNA(VLOOKUP($B142,KviZDarije3!$A$1:$K$1000, 11, 0), 0)/'TOP SCORES'!D$10,0)</f>
        <v>0</v>
      </c>
      <c r="G142" s="30">
        <f>IFERROR(100*_xlfn.IFNA(VLOOKUP($B142,KviZDarije4!$A$1:$K$1000, 11, 0), 0)/'TOP SCORES'!E$10,0)</f>
        <v>0</v>
      </c>
      <c r="H142" s="30">
        <f>IFERROR(100*_xlfn.IFNA(VLOOKUP($B142,KviZDarije5!$A$1:$K$1000, 11, 0), 0)/'TOP SCORES'!F$10,0)</f>
        <v>0</v>
      </c>
      <c r="I142" s="30">
        <f>IFERROR(100*_xlfn.IFNA(VLOOKUP($B142,KviZDarije6!$A$1:$K$1000, 11, 0), 0)/'TOP SCORES'!G$10,0)</f>
        <v>0</v>
      </c>
      <c r="J142" s="30">
        <f>IFERROR(100*_xlfn.IFNA(VLOOKUP($B142,KviZDarije7!$A$1:$K$1000, 11, 0), 0)/'TOP SCORES'!H$10,0)</f>
        <v>60</v>
      </c>
      <c r="K142" s="30">
        <f>IFERROR(100*_xlfn.IFNA(VLOOKUP($B142,KviZDarije8!$A$1:$K$1000, 11, 0), 0)/'TOP SCORES'!I$10,0)</f>
        <v>0</v>
      </c>
      <c r="L142" s="30">
        <f>IFERROR(100*_xlfn.IFNA(VLOOKUP($B142,[1]KviZDarije9!$A$1:$K$1000, 11, 0), 0)/'TOP SCORES'!J$10,0)</f>
        <v>0</v>
      </c>
      <c r="M142" s="30">
        <f>IFERROR(100*_xlfn.IFNA(VLOOKUP($B142,[2]KviZDarije10!$A$1:$K$1000, 11, 0), 0)/'TOP SCORES'!K$10,0)</f>
        <v>0</v>
      </c>
    </row>
    <row r="143" spans="1:13">
      <c r="A143" s="33">
        <f t="shared" ca="1" si="2"/>
        <v>143</v>
      </c>
      <c r="B143" s="70" t="s">
        <v>246</v>
      </c>
      <c r="C143" s="31" cm="1">
        <f t="array" aca="1" ref="C143" ca="1">SUM(LARGE(D143:M143,ROW(INDIRECT("1:6"))))</f>
        <v>58.94736842105263</v>
      </c>
      <c r="D143" s="30">
        <f>IFERROR(100*_xlfn.IFNA(VLOOKUP($B143,KviZDarije1!$A$1:$K$1000, 11, 0), 0)/'TOP SCORES'!B$10,0)</f>
        <v>0</v>
      </c>
      <c r="E143" s="30">
        <f>IFERROR(100*_xlfn.IFNA(VLOOKUP($B143,KviZDarije2!$A$1:$K$1000, 11, 0), 0)/'TOP SCORES'!C$10,0)</f>
        <v>0</v>
      </c>
      <c r="F143" s="30">
        <f>IFERROR(100*_xlfn.IFNA(VLOOKUP($B143,KviZDarije3!$A$1:$K$1000, 11, 0), 0)/'TOP SCORES'!D$10,0)</f>
        <v>0</v>
      </c>
      <c r="G143" s="30">
        <f>IFERROR(100*_xlfn.IFNA(VLOOKUP($B143,KviZDarije4!$A$1:$K$1000, 11, 0), 0)/'TOP SCORES'!E$10,0)</f>
        <v>0</v>
      </c>
      <c r="H143" s="30">
        <f>IFERROR(100*_xlfn.IFNA(VLOOKUP($B143,KviZDarije5!$A$1:$K$1000, 11, 0), 0)/'TOP SCORES'!F$10,0)</f>
        <v>0</v>
      </c>
      <c r="I143" s="30">
        <f>IFERROR(100*_xlfn.IFNA(VLOOKUP($B143,KviZDarije6!$A$1:$K$1000, 11, 0), 0)/'TOP SCORES'!G$10,0)</f>
        <v>0</v>
      </c>
      <c r="J143" s="30">
        <f>IFERROR(100*_xlfn.IFNA(VLOOKUP($B143,KviZDarije7!$A$1:$K$1000, 11, 0), 0)/'TOP SCORES'!H$10,0)</f>
        <v>58.94736842105263</v>
      </c>
      <c r="K143" s="30">
        <f>IFERROR(100*_xlfn.IFNA(VLOOKUP($B143,KviZDarije8!$A$1:$K$1000, 11, 0), 0)/'TOP SCORES'!I$10,0)</f>
        <v>0</v>
      </c>
      <c r="L143" s="30">
        <f>IFERROR(100*_xlfn.IFNA(VLOOKUP($B143,[1]KviZDarije9!$A$1:$K$1000, 11, 0), 0)/'TOP SCORES'!J$10,0)</f>
        <v>0</v>
      </c>
      <c r="M143" s="30">
        <f>IFERROR(100*_xlfn.IFNA(VLOOKUP($B143,[2]KviZDarije10!$A$1:$K$1000, 11, 0), 0)/'TOP SCORES'!K$10,0)</f>
        <v>0</v>
      </c>
    </row>
    <row r="144" spans="1:13">
      <c r="A144" s="33">
        <f t="shared" ca="1" si="2"/>
        <v>144</v>
      </c>
      <c r="B144" s="70" t="s">
        <v>237</v>
      </c>
      <c r="C144" s="31" cm="1">
        <f t="array" aca="1" ref="C144" ca="1">SUM(LARGE(D144:M144,ROW(INDIRECT("1:6"))))</f>
        <v>58.415841584158414</v>
      </c>
      <c r="D144" s="30">
        <f>IFERROR(100*_xlfn.IFNA(VLOOKUP($B144,KviZDarije1!$A$1:$K$1000, 11, 0), 0)/'TOP SCORES'!B$10,0)</f>
        <v>0</v>
      </c>
      <c r="E144" s="30">
        <f>IFERROR(100*_xlfn.IFNA(VLOOKUP($B144,KviZDarije2!$A$1:$K$1000, 11, 0), 0)/'TOP SCORES'!C$10,0)</f>
        <v>0</v>
      </c>
      <c r="F144" s="30">
        <f>IFERROR(100*_xlfn.IFNA(VLOOKUP($B144,KviZDarije3!$A$1:$K$1000, 11, 0), 0)/'TOP SCORES'!D$10,0)</f>
        <v>0</v>
      </c>
      <c r="G144" s="30">
        <f>IFERROR(100*_xlfn.IFNA(VLOOKUP($B144,KviZDarije4!$A$1:$K$1000, 11, 0), 0)/'TOP SCORES'!E$10,0)</f>
        <v>0</v>
      </c>
      <c r="H144" s="30">
        <f>IFERROR(100*_xlfn.IFNA(VLOOKUP($B144,KviZDarije5!$A$1:$K$1000, 11, 0), 0)/'TOP SCORES'!F$10,0)</f>
        <v>0</v>
      </c>
      <c r="I144" s="30">
        <f>IFERROR(100*_xlfn.IFNA(VLOOKUP($B144,KviZDarije6!$A$1:$K$1000, 11, 0), 0)/'TOP SCORES'!G$10,0)</f>
        <v>58.415841584158414</v>
      </c>
      <c r="J144" s="30">
        <f>IFERROR(100*_xlfn.IFNA(VLOOKUP($B144,KviZDarije7!$A$1:$K$1000, 11, 0), 0)/'TOP SCORES'!H$10,0)</f>
        <v>0</v>
      </c>
      <c r="K144" s="30">
        <f>IFERROR(100*_xlfn.IFNA(VLOOKUP($B144,KviZDarije8!$A$1:$K$1000, 11, 0), 0)/'TOP SCORES'!I$10,0)</f>
        <v>0</v>
      </c>
      <c r="L144" s="30">
        <f>IFERROR(100*_xlfn.IFNA(VLOOKUP($B144,[1]KviZDarije9!$A$1:$K$1000, 11, 0), 0)/'TOP SCORES'!J$10,0)</f>
        <v>0</v>
      </c>
      <c r="M144" s="30">
        <f>IFERROR(100*_xlfn.IFNA(VLOOKUP($B144,[2]KviZDarije10!$A$1:$K$1000, 11, 0), 0)/'TOP SCORES'!K$10,0)</f>
        <v>0</v>
      </c>
    </row>
    <row r="145" spans="1:13">
      <c r="A145" s="33">
        <f t="shared" ca="1" si="2"/>
        <v>145</v>
      </c>
      <c r="B145" s="28" t="s">
        <v>187</v>
      </c>
      <c r="C145" s="31" cm="1">
        <f t="array" aca="1" ref="C145" ca="1">SUM(LARGE(D145:M145,ROW(INDIRECT("1:6"))))</f>
        <v>58.252427184466022</v>
      </c>
      <c r="D145" s="30">
        <f>IFERROR(100*_xlfn.IFNA(VLOOKUP($B145,KviZDarije1!$A$1:$K$1000, 11, 0), 0)/'TOP SCORES'!B$10,0)</f>
        <v>58.252427184466022</v>
      </c>
      <c r="E145" s="30">
        <f>IFERROR(100*_xlfn.IFNA(VLOOKUP($B145,KviZDarije2!$A$1:$K$1000, 11, 0), 0)/'TOP SCORES'!C$10,0)</f>
        <v>0</v>
      </c>
      <c r="F145" s="30">
        <f>IFERROR(100*_xlfn.IFNA(VLOOKUP($B145,KviZDarije3!$A$1:$K$1000, 11, 0), 0)/'TOP SCORES'!D$10,0)</f>
        <v>0</v>
      </c>
      <c r="G145" s="30">
        <f>IFERROR(100*_xlfn.IFNA(VLOOKUP($B145,KviZDarije4!$A$1:$K$1000, 11, 0), 0)/'TOP SCORES'!E$10,0)</f>
        <v>0</v>
      </c>
      <c r="H145" s="30">
        <f>IFERROR(100*_xlfn.IFNA(VLOOKUP($B145,KviZDarije5!$A$1:$K$1000, 11, 0), 0)/'TOP SCORES'!F$10,0)</f>
        <v>0</v>
      </c>
      <c r="I145" s="30">
        <f>IFERROR(100*_xlfn.IFNA(VLOOKUP($B145,KviZDarije6!$A$1:$K$1000, 11, 0), 0)/'TOP SCORES'!G$10,0)</f>
        <v>0</v>
      </c>
      <c r="J145" s="30">
        <f>IFERROR(100*_xlfn.IFNA(VLOOKUP($B145,KviZDarije7!$A$1:$K$1000, 11, 0), 0)/'TOP SCORES'!H$10,0)</f>
        <v>0</v>
      </c>
      <c r="K145" s="30">
        <f>IFERROR(100*_xlfn.IFNA(VLOOKUP($B145,KviZDarije8!$A$1:$K$1000, 11, 0), 0)/'TOP SCORES'!I$10,0)</f>
        <v>0</v>
      </c>
      <c r="L145" s="30">
        <f>IFERROR(100*_xlfn.IFNA(VLOOKUP($B145,[1]KviZDarije9!$A$1:$K$1000, 11, 0), 0)/'TOP SCORES'!J$10,0)</f>
        <v>0</v>
      </c>
      <c r="M145" s="30">
        <f>IFERROR(100*_xlfn.IFNA(VLOOKUP($B145,[2]KviZDarije10!$A$1:$K$1000, 11, 0), 0)/'TOP SCORES'!K$10,0)</f>
        <v>0</v>
      </c>
    </row>
    <row r="146" spans="1:13">
      <c r="A146" s="33">
        <f t="shared" ca="1" si="2"/>
        <v>146</v>
      </c>
      <c r="B146" s="28" t="s">
        <v>234</v>
      </c>
      <c r="C146" s="31" cm="1">
        <f t="array" aca="1" ref="C146" ca="1">SUM(LARGE(D146:M146,ROW(INDIRECT("1:6"))))</f>
        <v>57.446808510638299</v>
      </c>
      <c r="D146" s="30">
        <f>IFERROR(100*_xlfn.IFNA(VLOOKUP($B146,KviZDarije1!$A$1:$K$1000, 11, 0), 0)/'TOP SCORES'!B$10,0)</f>
        <v>0</v>
      </c>
      <c r="E146" s="30">
        <f>IFERROR(100*_xlfn.IFNA(VLOOKUP($B146,KviZDarije2!$A$1:$K$1000, 11, 0), 0)/'TOP SCORES'!C$10,0)</f>
        <v>0</v>
      </c>
      <c r="F146" s="30">
        <f>IFERROR(100*_xlfn.IFNA(VLOOKUP($B146,KviZDarije3!$A$1:$K$1000, 11, 0), 0)/'TOP SCORES'!D$10,0)</f>
        <v>0</v>
      </c>
      <c r="G146" s="30">
        <f>IFERROR(100*_xlfn.IFNA(VLOOKUP($B146,KviZDarije4!$A$1:$K$1000, 11, 0), 0)/'TOP SCORES'!E$10,0)</f>
        <v>0</v>
      </c>
      <c r="H146" s="30">
        <f>IFERROR(100*_xlfn.IFNA(VLOOKUP($B146,KviZDarije5!$A$1:$K$1000, 11, 0), 0)/'TOP SCORES'!F$10,0)</f>
        <v>57.446808510638299</v>
      </c>
      <c r="I146" s="30">
        <f>IFERROR(100*_xlfn.IFNA(VLOOKUP($B146,KviZDarije6!$A$1:$K$1000, 11, 0), 0)/'TOP SCORES'!G$10,0)</f>
        <v>0</v>
      </c>
      <c r="J146" s="30">
        <f>IFERROR(100*_xlfn.IFNA(VLOOKUP($B146,KviZDarije7!$A$1:$K$1000, 11, 0), 0)/'TOP SCORES'!H$10,0)</f>
        <v>0</v>
      </c>
      <c r="K146" s="30">
        <f>IFERROR(100*_xlfn.IFNA(VLOOKUP($B146,KviZDarije8!$A$1:$K$1000, 11, 0), 0)/'TOP SCORES'!I$10,0)</f>
        <v>0</v>
      </c>
      <c r="L146" s="30">
        <f>IFERROR(100*_xlfn.IFNA(VLOOKUP($B146,[1]KviZDarije9!$A$1:$K$1000, 11, 0), 0)/'TOP SCORES'!J$10,0)</f>
        <v>0</v>
      </c>
      <c r="M146" s="30">
        <f>IFERROR(100*_xlfn.IFNA(VLOOKUP($B146,[2]KviZDarije10!$A$1:$K$1000, 11, 0), 0)/'TOP SCORES'!K$10,0)</f>
        <v>0</v>
      </c>
    </row>
    <row r="147" spans="1:13">
      <c r="A147" s="33">
        <f t="shared" ca="1" si="2"/>
        <v>147</v>
      </c>
      <c r="B147" s="24" t="s">
        <v>15</v>
      </c>
      <c r="C147" s="31" cm="1">
        <f t="array" aca="1" ref="C147" ca="1">SUM(LARGE(D147:M147,ROW(INDIRECT("1:6"))))</f>
        <v>57.28155339805825</v>
      </c>
      <c r="D147" s="30">
        <f>IFERROR(100*_xlfn.IFNA(VLOOKUP($B147,KviZDarije1!$A$1:$K$1000, 11, 0), 0)/'TOP SCORES'!B$10,0)</f>
        <v>57.28155339805825</v>
      </c>
      <c r="E147" s="30">
        <f>IFERROR(100*_xlfn.IFNA(VLOOKUP($B147,KviZDarije2!$A$1:$K$1000, 11, 0), 0)/'TOP SCORES'!C$10,0)</f>
        <v>0</v>
      </c>
      <c r="F147" s="30">
        <f>IFERROR(100*_xlfn.IFNA(VLOOKUP($B147,KviZDarije3!$A$1:$K$1000, 11, 0), 0)/'TOP SCORES'!D$10,0)</f>
        <v>0</v>
      </c>
      <c r="G147" s="30">
        <f>IFERROR(100*_xlfn.IFNA(VLOOKUP($B147,KviZDarije4!$A$1:$K$1000, 11, 0), 0)/'TOP SCORES'!E$10,0)</f>
        <v>0</v>
      </c>
      <c r="H147" s="30">
        <f>IFERROR(100*_xlfn.IFNA(VLOOKUP($B147,KviZDarije5!$A$1:$K$1000, 11, 0), 0)/'TOP SCORES'!F$10,0)</f>
        <v>0</v>
      </c>
      <c r="I147" s="30">
        <f>IFERROR(100*_xlfn.IFNA(VLOOKUP($B147,KviZDarije6!$A$1:$K$1000, 11, 0), 0)/'TOP SCORES'!G$10,0)</f>
        <v>0</v>
      </c>
      <c r="J147" s="30">
        <f>IFERROR(100*_xlfn.IFNA(VLOOKUP($B147,KviZDarije7!$A$1:$K$1000, 11, 0), 0)/'TOP SCORES'!H$10,0)</f>
        <v>0</v>
      </c>
      <c r="K147" s="30">
        <f>IFERROR(100*_xlfn.IFNA(VLOOKUP($B147,KviZDarije8!$A$1:$K$1000, 11, 0), 0)/'TOP SCORES'!I$10,0)</f>
        <v>0</v>
      </c>
      <c r="L147" s="30">
        <f>IFERROR(100*_xlfn.IFNA(VLOOKUP($B147,[1]KviZDarije9!$A$1:$K$1000, 11, 0), 0)/'TOP SCORES'!J$10,0)</f>
        <v>0</v>
      </c>
      <c r="M147" s="30">
        <f>IFERROR(100*_xlfn.IFNA(VLOOKUP($B147,[2]KviZDarije10!$A$1:$K$1000, 11, 0), 0)/'TOP SCORES'!K$10,0)</f>
        <v>0</v>
      </c>
    </row>
    <row r="148" spans="1:13">
      <c r="A148" s="33">
        <f t="shared" ca="1" si="2"/>
        <v>148</v>
      </c>
      <c r="B148" s="28" t="s">
        <v>221</v>
      </c>
      <c r="C148" s="31" cm="1">
        <f t="array" aca="1" ref="C148" ca="1">SUM(LARGE(D148:M148,ROW(INDIRECT("1:6"))))</f>
        <v>55.319148936170208</v>
      </c>
      <c r="D148" s="30">
        <f>IFERROR(100*_xlfn.IFNA(VLOOKUP($B148,KviZDarije1!$A$1:$K$1000, 11, 0), 0)/'TOP SCORES'!B$10,0)</f>
        <v>0</v>
      </c>
      <c r="E148" s="30">
        <f>IFERROR(100*_xlfn.IFNA(VLOOKUP($B148,KviZDarije2!$A$1:$K$1000, 11, 0), 0)/'TOP SCORES'!C$10,0)</f>
        <v>0</v>
      </c>
      <c r="F148" s="30">
        <f>IFERROR(100*_xlfn.IFNA(VLOOKUP($B148,KviZDarije3!$A$1:$K$1000, 11, 0), 0)/'TOP SCORES'!D$10,0)</f>
        <v>0</v>
      </c>
      <c r="G148" s="30">
        <f>IFERROR(100*_xlfn.IFNA(VLOOKUP($B148,KviZDarije4!$A$1:$K$1000, 11, 0), 0)/'TOP SCORES'!E$10,0)</f>
        <v>26.595744680851062</v>
      </c>
      <c r="H148" s="30">
        <f>IFERROR(100*_xlfn.IFNA(VLOOKUP($B148,KviZDarije5!$A$1:$K$1000, 11, 0), 0)/'TOP SCORES'!F$10,0)</f>
        <v>28.723404255319149</v>
      </c>
      <c r="I148" s="30">
        <f>IFERROR(100*_xlfn.IFNA(VLOOKUP($B148,KviZDarije6!$A$1:$K$1000, 11, 0), 0)/'TOP SCORES'!G$10,0)</f>
        <v>0</v>
      </c>
      <c r="J148" s="30">
        <f>IFERROR(100*_xlfn.IFNA(VLOOKUP($B148,KviZDarije7!$A$1:$K$1000, 11, 0), 0)/'TOP SCORES'!H$10,0)</f>
        <v>0</v>
      </c>
      <c r="K148" s="30">
        <f>IFERROR(100*_xlfn.IFNA(VLOOKUP($B148,KviZDarije8!$A$1:$K$1000, 11, 0), 0)/'TOP SCORES'!I$10,0)</f>
        <v>0</v>
      </c>
      <c r="L148" s="30">
        <f>IFERROR(100*_xlfn.IFNA(VLOOKUP($B148,[1]KviZDarije9!$A$1:$K$1000, 11, 0), 0)/'TOP SCORES'!J$10,0)</f>
        <v>0</v>
      </c>
      <c r="M148" s="30">
        <f>IFERROR(100*_xlfn.IFNA(VLOOKUP($B148,[2]KviZDarije10!$A$1:$K$1000, 11, 0), 0)/'TOP SCORES'!K$10,0)</f>
        <v>0</v>
      </c>
    </row>
    <row r="149" spans="1:13">
      <c r="A149" s="33">
        <f t="shared" ca="1" si="2"/>
        <v>149</v>
      </c>
      <c r="B149" s="70" t="s">
        <v>238</v>
      </c>
      <c r="C149" s="31" cm="1">
        <f t="array" aca="1" ref="C149" ca="1">SUM(LARGE(D149:M149,ROW(INDIRECT("1:6"))))</f>
        <v>54.455445544554458</v>
      </c>
      <c r="D149" s="30">
        <f>IFERROR(100*_xlfn.IFNA(VLOOKUP($B149,KviZDarije1!$A$1:$K$1000, 11, 0), 0)/'TOP SCORES'!B$10,0)</f>
        <v>0</v>
      </c>
      <c r="E149" s="30">
        <f>IFERROR(100*_xlfn.IFNA(VLOOKUP($B149,KviZDarije2!$A$1:$K$1000, 11, 0), 0)/'TOP SCORES'!C$10,0)</f>
        <v>0</v>
      </c>
      <c r="F149" s="30">
        <f>IFERROR(100*_xlfn.IFNA(VLOOKUP($B149,KviZDarije3!$A$1:$K$1000, 11, 0), 0)/'TOP SCORES'!D$10,0)</f>
        <v>0</v>
      </c>
      <c r="G149" s="30">
        <f>IFERROR(100*_xlfn.IFNA(VLOOKUP($B149,KviZDarije4!$A$1:$K$1000, 11, 0), 0)/'TOP SCORES'!E$10,0)</f>
        <v>0</v>
      </c>
      <c r="H149" s="30">
        <f>IFERROR(100*_xlfn.IFNA(VLOOKUP($B149,KviZDarije5!$A$1:$K$1000, 11, 0), 0)/'TOP SCORES'!F$10,0)</f>
        <v>0</v>
      </c>
      <c r="I149" s="30">
        <f>IFERROR(100*_xlfn.IFNA(VLOOKUP($B149,KviZDarije6!$A$1:$K$1000, 11, 0), 0)/'TOP SCORES'!G$10,0)</f>
        <v>54.455445544554458</v>
      </c>
      <c r="J149" s="30">
        <f>IFERROR(100*_xlfn.IFNA(VLOOKUP($B149,KviZDarije7!$A$1:$K$1000, 11, 0), 0)/'TOP SCORES'!H$10,0)</f>
        <v>0</v>
      </c>
      <c r="K149" s="30">
        <f>IFERROR(100*_xlfn.IFNA(VLOOKUP($B149,KviZDarije8!$A$1:$K$1000, 11, 0), 0)/'TOP SCORES'!I$10,0)</f>
        <v>0</v>
      </c>
      <c r="L149" s="30">
        <f>IFERROR(100*_xlfn.IFNA(VLOOKUP($B149,[1]KviZDarije9!$A$1:$K$1000, 11, 0), 0)/'TOP SCORES'!J$10,0)</f>
        <v>0</v>
      </c>
      <c r="M149" s="30">
        <f>IFERROR(100*_xlfn.IFNA(VLOOKUP($B149,[2]KviZDarije10!$A$1:$K$1000, 11, 0), 0)/'TOP SCORES'!K$10,0)</f>
        <v>0</v>
      </c>
    </row>
    <row r="150" spans="1:13">
      <c r="A150" s="33">
        <f t="shared" ca="1" si="2"/>
        <v>150</v>
      </c>
      <c r="B150" s="24" t="s">
        <v>108</v>
      </c>
      <c r="C150" s="31" cm="1">
        <f t="array" aca="1" ref="C150" ca="1">SUM(LARGE(D150:M150,ROW(INDIRECT("1:6"))))</f>
        <v>54.368932038834949</v>
      </c>
      <c r="D150" s="30">
        <f>IFERROR(100*_xlfn.IFNA(VLOOKUP($B150,KviZDarije1!$A$1:$K$1000, 11, 0), 0)/'TOP SCORES'!B$10,0)</f>
        <v>54.368932038834949</v>
      </c>
      <c r="E150" s="30">
        <f>IFERROR(100*_xlfn.IFNA(VLOOKUP($B150,KviZDarije2!$A$1:$K$1000, 11, 0), 0)/'TOP SCORES'!C$10,0)</f>
        <v>0</v>
      </c>
      <c r="F150" s="30">
        <f>IFERROR(100*_xlfn.IFNA(VLOOKUP($B150,KviZDarije3!$A$1:$K$1000, 11, 0), 0)/'TOP SCORES'!D$10,0)</f>
        <v>0</v>
      </c>
      <c r="G150" s="30">
        <f>IFERROR(100*_xlfn.IFNA(VLOOKUP($B150,KviZDarije4!$A$1:$K$1000, 11, 0), 0)/'TOP SCORES'!E$10,0)</f>
        <v>0</v>
      </c>
      <c r="H150" s="30">
        <f>IFERROR(100*_xlfn.IFNA(VLOOKUP($B150,KviZDarije5!$A$1:$K$1000, 11, 0), 0)/'TOP SCORES'!F$10,0)</f>
        <v>0</v>
      </c>
      <c r="I150" s="30">
        <f>IFERROR(100*_xlfn.IFNA(VLOOKUP($B150,KviZDarije6!$A$1:$K$1000, 11, 0), 0)/'TOP SCORES'!G$10,0)</f>
        <v>0</v>
      </c>
      <c r="J150" s="30">
        <f>IFERROR(100*_xlfn.IFNA(VLOOKUP($B150,KviZDarije7!$A$1:$K$1000, 11, 0), 0)/'TOP SCORES'!H$10,0)</f>
        <v>0</v>
      </c>
      <c r="K150" s="30">
        <f>IFERROR(100*_xlfn.IFNA(VLOOKUP($B150,KviZDarije8!$A$1:$K$1000, 11, 0), 0)/'TOP SCORES'!I$10,0)</f>
        <v>0</v>
      </c>
      <c r="L150" s="30">
        <f>IFERROR(100*_xlfn.IFNA(VLOOKUP($B150,[1]KviZDarije9!$A$1:$K$1000, 11, 0), 0)/'TOP SCORES'!J$10,0)</f>
        <v>0</v>
      </c>
      <c r="M150" s="30">
        <f>IFERROR(100*_xlfn.IFNA(VLOOKUP($B150,[2]KviZDarije10!$A$1:$K$1000, 11, 0), 0)/'TOP SCORES'!K$10,0)</f>
        <v>0</v>
      </c>
    </row>
    <row r="151" spans="1:13">
      <c r="A151" s="33">
        <f t="shared" ca="1" si="2"/>
        <v>151</v>
      </c>
      <c r="B151" s="70" t="s">
        <v>247</v>
      </c>
      <c r="C151" s="31" cm="1">
        <f t="array" aca="1" ref="C151" ca="1">SUM(LARGE(D151:M151,ROW(INDIRECT("1:6"))))</f>
        <v>53.684210526315788</v>
      </c>
      <c r="D151" s="30">
        <f>IFERROR(100*_xlfn.IFNA(VLOOKUP($B151,KviZDarije1!$A$1:$K$1000, 11, 0), 0)/'TOP SCORES'!B$10,0)</f>
        <v>0</v>
      </c>
      <c r="E151" s="30">
        <f>IFERROR(100*_xlfn.IFNA(VLOOKUP($B151,KviZDarije2!$A$1:$K$1000, 11, 0), 0)/'TOP SCORES'!C$10,0)</f>
        <v>0</v>
      </c>
      <c r="F151" s="30">
        <f>IFERROR(100*_xlfn.IFNA(VLOOKUP($B151,KviZDarije3!$A$1:$K$1000, 11, 0), 0)/'TOP SCORES'!D$10,0)</f>
        <v>0</v>
      </c>
      <c r="G151" s="30">
        <f>IFERROR(100*_xlfn.IFNA(VLOOKUP($B151,KviZDarije4!$A$1:$K$1000, 11, 0), 0)/'TOP SCORES'!E$10,0)</f>
        <v>0</v>
      </c>
      <c r="H151" s="30">
        <f>IFERROR(100*_xlfn.IFNA(VLOOKUP($B151,KviZDarije5!$A$1:$K$1000, 11, 0), 0)/'TOP SCORES'!F$10,0)</f>
        <v>0</v>
      </c>
      <c r="I151" s="30">
        <f>IFERROR(100*_xlfn.IFNA(VLOOKUP($B151,KviZDarije6!$A$1:$K$1000, 11, 0), 0)/'TOP SCORES'!G$10,0)</f>
        <v>0</v>
      </c>
      <c r="J151" s="30">
        <f>IFERROR(100*_xlfn.IFNA(VLOOKUP($B151,KviZDarije7!$A$1:$K$1000, 11, 0), 0)/'TOP SCORES'!H$10,0)</f>
        <v>53.684210526315788</v>
      </c>
      <c r="K151" s="30">
        <f>IFERROR(100*_xlfn.IFNA(VLOOKUP($B151,KviZDarije8!$A$1:$K$1000, 11, 0), 0)/'TOP SCORES'!I$10,0)</f>
        <v>0</v>
      </c>
      <c r="L151" s="30">
        <f>IFERROR(100*_xlfn.IFNA(VLOOKUP($B151,[1]KviZDarije9!$A$1:$K$1000, 11, 0), 0)/'TOP SCORES'!J$10,0)</f>
        <v>0</v>
      </c>
      <c r="M151" s="30">
        <f>IFERROR(100*_xlfn.IFNA(VLOOKUP($B151,[2]KviZDarije10!$A$1:$K$1000, 11, 0), 0)/'TOP SCORES'!K$10,0)</f>
        <v>0</v>
      </c>
    </row>
    <row r="152" spans="1:13">
      <c r="A152" s="33">
        <f t="shared" ca="1" si="2"/>
        <v>152</v>
      </c>
      <c r="B152" s="28" t="s">
        <v>159</v>
      </c>
      <c r="C152" s="31" cm="1">
        <f t="array" aca="1" ref="C152" ca="1">SUM(LARGE(D152:M152,ROW(INDIRECT("1:6"))))</f>
        <v>53.398058252427184</v>
      </c>
      <c r="D152" s="30">
        <f>IFERROR(100*_xlfn.IFNA(VLOOKUP($B152,KviZDarije1!$A$1:$K$1000, 11, 0), 0)/'TOP SCORES'!B$10,0)</f>
        <v>53.398058252427184</v>
      </c>
      <c r="E152" s="30">
        <f>IFERROR(100*_xlfn.IFNA(VLOOKUP($B152,KviZDarije2!$A$1:$K$1000, 11, 0), 0)/'TOP SCORES'!C$10,0)</f>
        <v>0</v>
      </c>
      <c r="F152" s="30">
        <f>IFERROR(100*_xlfn.IFNA(VLOOKUP($B152,KviZDarije3!$A$1:$K$1000, 11, 0), 0)/'TOP SCORES'!D$10,0)</f>
        <v>0</v>
      </c>
      <c r="G152" s="30">
        <f>IFERROR(100*_xlfn.IFNA(VLOOKUP($B152,KviZDarije4!$A$1:$K$1000, 11, 0), 0)/'TOP SCORES'!E$10,0)</f>
        <v>0</v>
      </c>
      <c r="H152" s="30">
        <f>IFERROR(100*_xlfn.IFNA(VLOOKUP($B152,KviZDarije5!$A$1:$K$1000, 11, 0), 0)/'TOP SCORES'!F$10,0)</f>
        <v>0</v>
      </c>
      <c r="I152" s="30">
        <f>IFERROR(100*_xlfn.IFNA(VLOOKUP($B152,KviZDarije6!$A$1:$K$1000, 11, 0), 0)/'TOP SCORES'!G$10,0)</f>
        <v>0</v>
      </c>
      <c r="J152" s="30">
        <f>IFERROR(100*_xlfn.IFNA(VLOOKUP($B152,KviZDarije7!$A$1:$K$1000, 11, 0), 0)/'TOP SCORES'!H$10,0)</f>
        <v>0</v>
      </c>
      <c r="K152" s="30">
        <f>IFERROR(100*_xlfn.IFNA(VLOOKUP($B152,KviZDarije8!$A$1:$K$1000, 11, 0), 0)/'TOP SCORES'!I$10,0)</f>
        <v>0</v>
      </c>
      <c r="L152" s="30">
        <f>IFERROR(100*_xlfn.IFNA(VLOOKUP($B152,[1]KviZDarije9!$A$1:$K$1000, 11, 0), 0)/'TOP SCORES'!J$10,0)</f>
        <v>0</v>
      </c>
      <c r="M152" s="30">
        <f>IFERROR(100*_xlfn.IFNA(VLOOKUP($B152,[2]KviZDarije10!$A$1:$K$1000, 11, 0), 0)/'TOP SCORES'!K$10,0)</f>
        <v>0</v>
      </c>
    </row>
    <row r="153" spans="1:13">
      <c r="A153" s="33">
        <f t="shared" ca="1" si="2"/>
        <v>153</v>
      </c>
      <c r="B153" s="28" t="s">
        <v>212</v>
      </c>
      <c r="C153" s="31" cm="1">
        <f t="array" aca="1" ref="C153" ca="1">SUM(LARGE(D153:M153,ROW(INDIRECT("1:6"))))</f>
        <v>53.107225616178638</v>
      </c>
      <c r="D153" s="30">
        <f>IFERROR(100*_xlfn.IFNA(VLOOKUP($B153,KviZDarije1!$A$1:$K$1000, 11, 0), 0)/'TOP SCORES'!B$10,0)</f>
        <v>0</v>
      </c>
      <c r="E153" s="30">
        <f>IFERROR(100*_xlfn.IFNA(VLOOKUP($B153,KviZDarije2!$A$1:$K$1000, 11, 0), 0)/'TOP SCORES'!C$10,0)</f>
        <v>0</v>
      </c>
      <c r="F153" s="30">
        <f>IFERROR(100*_xlfn.IFNA(VLOOKUP($B153,KviZDarije3!$A$1:$K$1000, 11, 0), 0)/'TOP SCORES'!D$10,0)</f>
        <v>29.702970297029704</v>
      </c>
      <c r="G153" s="30">
        <f>IFERROR(100*_xlfn.IFNA(VLOOKUP($B153,KviZDarije4!$A$1:$K$1000, 11, 0), 0)/'TOP SCORES'!E$10,0)</f>
        <v>23.404255319148938</v>
      </c>
      <c r="H153" s="30">
        <f>IFERROR(100*_xlfn.IFNA(VLOOKUP($B153,KviZDarije5!$A$1:$K$1000, 11, 0), 0)/'TOP SCORES'!F$10,0)</f>
        <v>0</v>
      </c>
      <c r="I153" s="30">
        <f>IFERROR(100*_xlfn.IFNA(VLOOKUP($B153,KviZDarije6!$A$1:$K$1000, 11, 0), 0)/'TOP SCORES'!G$10,0)</f>
        <v>0</v>
      </c>
      <c r="J153" s="30">
        <f>IFERROR(100*_xlfn.IFNA(VLOOKUP($B153,KviZDarije7!$A$1:$K$1000, 11, 0), 0)/'TOP SCORES'!H$10,0)</f>
        <v>0</v>
      </c>
      <c r="K153" s="30">
        <f>IFERROR(100*_xlfn.IFNA(VLOOKUP($B153,KviZDarije8!$A$1:$K$1000, 11, 0), 0)/'TOP SCORES'!I$10,0)</f>
        <v>0</v>
      </c>
      <c r="L153" s="30">
        <f>IFERROR(100*_xlfn.IFNA(VLOOKUP($B153,[1]KviZDarije9!$A$1:$K$1000, 11, 0), 0)/'TOP SCORES'!J$10,0)</f>
        <v>0</v>
      </c>
      <c r="M153" s="30">
        <f>IFERROR(100*_xlfn.IFNA(VLOOKUP($B153,[2]KviZDarije10!$A$1:$K$1000, 11, 0), 0)/'TOP SCORES'!K$10,0)</f>
        <v>0</v>
      </c>
    </row>
    <row r="154" spans="1:13">
      <c r="A154" s="33">
        <f t="shared" ca="1" si="2"/>
        <v>154</v>
      </c>
      <c r="B154" s="28" t="s">
        <v>172</v>
      </c>
      <c r="C154" s="31" cm="1">
        <f t="array" aca="1" ref="C154" ca="1">SUM(LARGE(D154:M154,ROW(INDIRECT("1:6"))))</f>
        <v>52.427184466019419</v>
      </c>
      <c r="D154" s="30">
        <f>IFERROR(100*_xlfn.IFNA(VLOOKUP($B154,KviZDarije1!$A$1:$K$1000, 11, 0), 0)/'TOP SCORES'!B$10,0)</f>
        <v>52.427184466019419</v>
      </c>
      <c r="E154" s="30">
        <f>IFERROR(100*_xlfn.IFNA(VLOOKUP($B154,KviZDarije2!$A$1:$K$1000, 11, 0), 0)/'TOP SCORES'!C$10,0)</f>
        <v>0</v>
      </c>
      <c r="F154" s="30">
        <f>IFERROR(100*_xlfn.IFNA(VLOOKUP($B154,KviZDarije3!$A$1:$K$1000, 11, 0), 0)/'TOP SCORES'!D$10,0)</f>
        <v>0</v>
      </c>
      <c r="G154" s="30">
        <f>IFERROR(100*_xlfn.IFNA(VLOOKUP($B154,KviZDarije4!$A$1:$K$1000, 11, 0), 0)/'TOP SCORES'!E$10,0)</f>
        <v>0</v>
      </c>
      <c r="H154" s="30">
        <f>IFERROR(100*_xlfn.IFNA(VLOOKUP($B154,KviZDarije5!$A$1:$K$1000, 11, 0), 0)/'TOP SCORES'!F$10,0)</f>
        <v>0</v>
      </c>
      <c r="I154" s="30">
        <f>IFERROR(100*_xlfn.IFNA(VLOOKUP($B154,KviZDarije6!$A$1:$K$1000, 11, 0), 0)/'TOP SCORES'!G$10,0)</f>
        <v>0</v>
      </c>
      <c r="J154" s="30">
        <f>IFERROR(100*_xlfn.IFNA(VLOOKUP($B154,KviZDarije7!$A$1:$K$1000, 11, 0), 0)/'TOP SCORES'!H$10,0)</f>
        <v>0</v>
      </c>
      <c r="K154" s="30">
        <f>IFERROR(100*_xlfn.IFNA(VLOOKUP($B154,KviZDarije8!$A$1:$K$1000, 11, 0), 0)/'TOP SCORES'!I$10,0)</f>
        <v>0</v>
      </c>
      <c r="L154" s="30">
        <f>IFERROR(100*_xlfn.IFNA(VLOOKUP($B154,[1]KviZDarije9!$A$1:$K$1000, 11, 0), 0)/'TOP SCORES'!J$10,0)</f>
        <v>0</v>
      </c>
      <c r="M154" s="30">
        <f>IFERROR(100*_xlfn.IFNA(VLOOKUP($B154,[2]KviZDarije10!$A$1:$K$1000, 11, 0), 0)/'TOP SCORES'!K$10,0)</f>
        <v>0</v>
      </c>
    </row>
    <row r="155" spans="1:13">
      <c r="A155" s="33">
        <f t="shared" ca="1" si="2"/>
        <v>155</v>
      </c>
      <c r="B155" s="28" t="s">
        <v>214</v>
      </c>
      <c r="C155" s="31" cm="1">
        <f t="array" aca="1" ref="C155" ca="1">SUM(LARGE(D155:M155,ROW(INDIRECT("1:6"))))</f>
        <v>50.505582473140933</v>
      </c>
      <c r="D155" s="30">
        <f>IFERROR(100*_xlfn.IFNA(VLOOKUP($B155,KviZDarije1!$A$1:$K$1000, 11, 0), 0)/'TOP SCORES'!B$10,0)</f>
        <v>0</v>
      </c>
      <c r="E155" s="30">
        <f>IFERROR(100*_xlfn.IFNA(VLOOKUP($B155,KviZDarije2!$A$1:$K$1000, 11, 0), 0)/'TOP SCORES'!C$10,0)</f>
        <v>0</v>
      </c>
      <c r="F155" s="30">
        <f>IFERROR(100*_xlfn.IFNA(VLOOKUP($B155,KviZDarije3!$A$1:$K$1000, 11, 0), 0)/'TOP SCORES'!D$10,0)</f>
        <v>21.782178217821784</v>
      </c>
      <c r="G155" s="30">
        <f>IFERROR(100*_xlfn.IFNA(VLOOKUP($B155,KviZDarije4!$A$1:$K$1000, 11, 0), 0)/'TOP SCORES'!E$10,0)</f>
        <v>0</v>
      </c>
      <c r="H155" s="30">
        <f>IFERROR(100*_xlfn.IFNA(VLOOKUP($B155,KviZDarije5!$A$1:$K$1000, 11, 0), 0)/'TOP SCORES'!F$10,0)</f>
        <v>28.723404255319149</v>
      </c>
      <c r="I155" s="30">
        <f>IFERROR(100*_xlfn.IFNA(VLOOKUP($B155,KviZDarije6!$A$1:$K$1000, 11, 0), 0)/'TOP SCORES'!G$10,0)</f>
        <v>0</v>
      </c>
      <c r="J155" s="30">
        <f>IFERROR(100*_xlfn.IFNA(VLOOKUP($B155,KviZDarije7!$A$1:$K$1000, 11, 0), 0)/'TOP SCORES'!H$10,0)</f>
        <v>0</v>
      </c>
      <c r="K155" s="30">
        <f>IFERROR(100*_xlfn.IFNA(VLOOKUP($B155,KviZDarije8!$A$1:$K$1000, 11, 0), 0)/'TOP SCORES'!I$10,0)</f>
        <v>0</v>
      </c>
      <c r="L155" s="30">
        <f>IFERROR(100*_xlfn.IFNA(VLOOKUP($B155,[1]KviZDarije9!$A$1:$K$1000, 11, 0), 0)/'TOP SCORES'!J$10,0)</f>
        <v>0</v>
      </c>
      <c r="M155" s="30">
        <f>IFERROR(100*_xlfn.IFNA(VLOOKUP($B155,[2]KviZDarije10!$A$1:$K$1000, 11, 0), 0)/'TOP SCORES'!K$10,0)</f>
        <v>0</v>
      </c>
    </row>
    <row r="156" spans="1:13">
      <c r="A156" s="33">
        <f t="shared" ca="1" si="2"/>
        <v>156</v>
      </c>
      <c r="B156" s="28" t="s">
        <v>207</v>
      </c>
      <c r="C156" s="31" cm="1">
        <f t="array" aca="1" ref="C156" ca="1">SUM(LARGE(D156:M156,ROW(INDIRECT("1:6"))))</f>
        <v>50</v>
      </c>
      <c r="D156" s="30">
        <f>IFERROR(100*_xlfn.IFNA(VLOOKUP($B156,KviZDarije1!$A$1:$K$1000, 11, 0), 0)/'TOP SCORES'!B$10,0)</f>
        <v>0</v>
      </c>
      <c r="E156" s="30">
        <f>IFERROR(100*_xlfn.IFNA(VLOOKUP($B156,KviZDarije2!$A$1:$K$1000, 11, 0), 0)/'TOP SCORES'!C$10,0)</f>
        <v>50</v>
      </c>
      <c r="F156" s="30">
        <f>IFERROR(100*_xlfn.IFNA(VLOOKUP($B156,KviZDarije3!$A$1:$K$1000, 11, 0), 0)/'TOP SCORES'!D$10,0)</f>
        <v>0</v>
      </c>
      <c r="G156" s="30">
        <f>IFERROR(100*_xlfn.IFNA(VLOOKUP($B156,KviZDarije4!$A$1:$K$1000, 11, 0), 0)/'TOP SCORES'!E$10,0)</f>
        <v>0</v>
      </c>
      <c r="H156" s="30">
        <f>IFERROR(100*_xlfn.IFNA(VLOOKUP($B156,KviZDarije5!$A$1:$K$1000, 11, 0), 0)/'TOP SCORES'!F$10,0)</f>
        <v>0</v>
      </c>
      <c r="I156" s="30">
        <f>IFERROR(100*_xlfn.IFNA(VLOOKUP($B156,KviZDarije6!$A$1:$K$1000, 11, 0), 0)/'TOP SCORES'!G$10,0)</f>
        <v>0</v>
      </c>
      <c r="J156" s="30">
        <f>IFERROR(100*_xlfn.IFNA(VLOOKUP($B156,KviZDarije7!$A$1:$K$1000, 11, 0), 0)/'TOP SCORES'!H$10,0)</f>
        <v>0</v>
      </c>
      <c r="K156" s="30">
        <f>IFERROR(100*_xlfn.IFNA(VLOOKUP($B156,KviZDarije8!$A$1:$K$1000, 11, 0), 0)/'TOP SCORES'!I$10,0)</f>
        <v>0</v>
      </c>
      <c r="L156" s="30">
        <f>IFERROR(100*_xlfn.IFNA(VLOOKUP($B156,[1]KviZDarije9!$A$1:$K$1000, 11, 0), 0)/'TOP SCORES'!J$10,0)</f>
        <v>0</v>
      </c>
      <c r="M156" s="30">
        <f>IFERROR(100*_xlfn.IFNA(VLOOKUP($B156,[2]KviZDarije10!$A$1:$K$1000, 11, 0), 0)/'TOP SCORES'!K$10,0)</f>
        <v>0</v>
      </c>
    </row>
    <row r="157" spans="1:13">
      <c r="A157" s="33">
        <f t="shared" ca="1" si="2"/>
        <v>157</v>
      </c>
      <c r="B157" s="24" t="s">
        <v>102</v>
      </c>
      <c r="C157" s="31" cm="1">
        <f t="array" aca="1" ref="C157" ca="1">SUM(LARGE(D157:M157,ROW(INDIRECT("1:6"))))</f>
        <v>49.514563106796118</v>
      </c>
      <c r="D157" s="30">
        <f>IFERROR(100*_xlfn.IFNA(VLOOKUP($B157,KviZDarije1!$A$1:$K$1000, 11, 0), 0)/'TOP SCORES'!B$10,0)</f>
        <v>49.514563106796118</v>
      </c>
      <c r="E157" s="30">
        <f>IFERROR(100*_xlfn.IFNA(VLOOKUP($B157,KviZDarije2!$A$1:$K$1000, 11, 0), 0)/'TOP SCORES'!C$10,0)</f>
        <v>0</v>
      </c>
      <c r="F157" s="30">
        <f>IFERROR(100*_xlfn.IFNA(VLOOKUP($B157,KviZDarije3!$A$1:$K$1000, 11, 0), 0)/'TOP SCORES'!D$10,0)</f>
        <v>0</v>
      </c>
      <c r="G157" s="30">
        <f>IFERROR(100*_xlfn.IFNA(VLOOKUP($B157,KviZDarije4!$A$1:$K$1000, 11, 0), 0)/'TOP SCORES'!E$10,0)</f>
        <v>0</v>
      </c>
      <c r="H157" s="30">
        <f>IFERROR(100*_xlfn.IFNA(VLOOKUP($B157,KviZDarije5!$A$1:$K$1000, 11, 0), 0)/'TOP SCORES'!F$10,0)</f>
        <v>0</v>
      </c>
      <c r="I157" s="30">
        <f>IFERROR(100*_xlfn.IFNA(VLOOKUP($B157,KviZDarije6!$A$1:$K$1000, 11, 0), 0)/'TOP SCORES'!G$10,0)</f>
        <v>0</v>
      </c>
      <c r="J157" s="30">
        <f>IFERROR(100*_xlfn.IFNA(VLOOKUP($B157,KviZDarije7!$A$1:$K$1000, 11, 0), 0)/'TOP SCORES'!H$10,0)</f>
        <v>0</v>
      </c>
      <c r="K157" s="30">
        <f>IFERROR(100*_xlfn.IFNA(VLOOKUP($B157,KviZDarije8!$A$1:$K$1000, 11, 0), 0)/'TOP SCORES'!I$10,0)</f>
        <v>0</v>
      </c>
      <c r="L157" s="30">
        <f>IFERROR(100*_xlfn.IFNA(VLOOKUP($B157,[1]KviZDarije9!$A$1:$K$1000, 11, 0), 0)/'TOP SCORES'!J$10,0)</f>
        <v>0</v>
      </c>
      <c r="M157" s="30">
        <f>IFERROR(100*_xlfn.IFNA(VLOOKUP($B157,[2]KviZDarije10!$A$1:$K$1000, 11, 0), 0)/'TOP SCORES'!K$10,0)</f>
        <v>0</v>
      </c>
    </row>
    <row r="158" spans="1:13">
      <c r="A158" s="33">
        <f t="shared" ca="1" si="2"/>
        <v>158</v>
      </c>
      <c r="B158" s="28" t="s">
        <v>209</v>
      </c>
      <c r="C158" s="31" cm="1">
        <f t="array" aca="1" ref="C158" ca="1">SUM(LARGE(D158:M158,ROW(INDIRECT("1:6"))))</f>
        <v>49.504950495049506</v>
      </c>
      <c r="D158" s="30">
        <f>IFERROR(100*_xlfn.IFNA(VLOOKUP($B158,KviZDarije1!$A$1:$K$1000, 11, 0), 0)/'TOP SCORES'!B$10,0)</f>
        <v>0</v>
      </c>
      <c r="E158" s="30">
        <f>IFERROR(100*_xlfn.IFNA(VLOOKUP($B158,KviZDarije2!$A$1:$K$1000, 11, 0), 0)/'TOP SCORES'!C$10,0)</f>
        <v>0</v>
      </c>
      <c r="F158" s="30">
        <f>IFERROR(100*_xlfn.IFNA(VLOOKUP($B158,KviZDarije3!$A$1:$K$1000, 11, 0), 0)/'TOP SCORES'!D$10,0)</f>
        <v>49.504950495049506</v>
      </c>
      <c r="G158" s="30">
        <f>IFERROR(100*_xlfn.IFNA(VLOOKUP($B158,KviZDarije4!$A$1:$K$1000, 11, 0), 0)/'TOP SCORES'!E$10,0)</f>
        <v>0</v>
      </c>
      <c r="H158" s="30">
        <f>IFERROR(100*_xlfn.IFNA(VLOOKUP($B158,KviZDarije5!$A$1:$K$1000, 11, 0), 0)/'TOP SCORES'!F$10,0)</f>
        <v>0</v>
      </c>
      <c r="I158" s="30">
        <f>IFERROR(100*_xlfn.IFNA(VLOOKUP($B158,KviZDarije6!$A$1:$K$1000, 11, 0), 0)/'TOP SCORES'!G$10,0)</f>
        <v>0</v>
      </c>
      <c r="J158" s="30">
        <f>IFERROR(100*_xlfn.IFNA(VLOOKUP($B158,KviZDarije7!$A$1:$K$1000, 11, 0), 0)/'TOP SCORES'!H$10,0)</f>
        <v>0</v>
      </c>
      <c r="K158" s="30">
        <f>IFERROR(100*_xlfn.IFNA(VLOOKUP($B158,KviZDarije8!$A$1:$K$1000, 11, 0), 0)/'TOP SCORES'!I$10,0)</f>
        <v>0</v>
      </c>
      <c r="L158" s="30">
        <f>IFERROR(100*_xlfn.IFNA(VLOOKUP($B158,[1]KviZDarije9!$A$1:$K$1000, 11, 0), 0)/'TOP SCORES'!J$10,0)</f>
        <v>0</v>
      </c>
      <c r="M158" s="30">
        <f>IFERROR(100*_xlfn.IFNA(VLOOKUP($B158,[2]KviZDarije10!$A$1:$K$1000, 11, 0), 0)/'TOP SCORES'!K$10,0)</f>
        <v>0</v>
      </c>
    </row>
    <row r="159" spans="1:13">
      <c r="A159" s="33">
        <f t="shared" ca="1" si="2"/>
        <v>159</v>
      </c>
      <c r="B159" s="24" t="s">
        <v>104</v>
      </c>
      <c r="C159" s="31" cm="1">
        <f t="array" aca="1" ref="C159" ca="1">SUM(LARGE(D159:M159,ROW(INDIRECT("1:6"))))</f>
        <v>48.936170212765958</v>
      </c>
      <c r="D159" s="30">
        <f>IFERROR(100*_xlfn.IFNA(VLOOKUP($B159,KviZDarije1!$A$1:$K$1000, 11, 0), 0)/'TOP SCORES'!B$10,0)</f>
        <v>0</v>
      </c>
      <c r="E159" s="30">
        <f>IFERROR(100*_xlfn.IFNA(VLOOKUP($B159,KviZDarije2!$A$1:$K$1000, 11, 0), 0)/'TOP SCORES'!C$10,0)</f>
        <v>0</v>
      </c>
      <c r="F159" s="30">
        <f>IFERROR(100*_xlfn.IFNA(VLOOKUP($B159,KviZDarije3!$A$1:$K$1000, 11, 0), 0)/'TOP SCORES'!D$10,0)</f>
        <v>0</v>
      </c>
      <c r="G159" s="30">
        <f>IFERROR(100*_xlfn.IFNA(VLOOKUP($B159,KviZDarije4!$A$1:$K$1000, 11, 0), 0)/'TOP SCORES'!E$10,0)</f>
        <v>0</v>
      </c>
      <c r="H159" s="30">
        <f>IFERROR(100*_xlfn.IFNA(VLOOKUP($B159,KviZDarije5!$A$1:$K$1000, 11, 0), 0)/'TOP SCORES'!F$10,0)</f>
        <v>48.936170212765958</v>
      </c>
      <c r="I159" s="30">
        <f>IFERROR(100*_xlfn.IFNA(VLOOKUP($B159,KviZDarije6!$A$1:$K$1000, 11, 0), 0)/'TOP SCORES'!G$10,0)</f>
        <v>0</v>
      </c>
      <c r="J159" s="30">
        <f>IFERROR(100*_xlfn.IFNA(VLOOKUP($B159,KviZDarije7!$A$1:$K$1000, 11, 0), 0)/'TOP SCORES'!H$10,0)</f>
        <v>0</v>
      </c>
      <c r="K159" s="30">
        <f>IFERROR(100*_xlfn.IFNA(VLOOKUP($B159,KviZDarije8!$A$1:$K$1000, 11, 0), 0)/'TOP SCORES'!I$10,0)</f>
        <v>0</v>
      </c>
      <c r="L159" s="30">
        <f>IFERROR(100*_xlfn.IFNA(VLOOKUP($B159,[1]KviZDarije9!$A$1:$K$1000, 11, 0), 0)/'TOP SCORES'!J$10,0)</f>
        <v>0</v>
      </c>
      <c r="M159" s="30">
        <f>IFERROR(100*_xlfn.IFNA(VLOOKUP($B159,[2]KviZDarije10!$A$1:$K$1000, 11, 0), 0)/'TOP SCORES'!K$10,0)</f>
        <v>0</v>
      </c>
    </row>
    <row r="160" spans="1:13">
      <c r="A160" s="33">
        <f t="shared" ca="1" si="2"/>
        <v>160</v>
      </c>
      <c r="B160" s="28" t="s">
        <v>165</v>
      </c>
      <c r="C160" s="31" cm="1">
        <f t="array" aca="1" ref="C160" ca="1">SUM(LARGE(D160:M160,ROW(INDIRECT("1:6"))))</f>
        <v>47.572815533980581</v>
      </c>
      <c r="D160" s="30">
        <f>IFERROR(100*_xlfn.IFNA(VLOOKUP($B160,KviZDarije1!$A$1:$K$1000, 11, 0), 0)/'TOP SCORES'!B$10,0)</f>
        <v>47.572815533980581</v>
      </c>
      <c r="E160" s="30">
        <f>IFERROR(100*_xlfn.IFNA(VLOOKUP($B160,KviZDarije2!$A$1:$K$1000, 11, 0), 0)/'TOP SCORES'!C$10,0)</f>
        <v>0</v>
      </c>
      <c r="F160" s="30">
        <f>IFERROR(100*_xlfn.IFNA(VLOOKUP($B160,KviZDarije3!$A$1:$K$1000, 11, 0), 0)/'TOP SCORES'!D$10,0)</f>
        <v>0</v>
      </c>
      <c r="G160" s="30">
        <f>IFERROR(100*_xlfn.IFNA(VLOOKUP($B160,KviZDarije4!$A$1:$K$1000, 11, 0), 0)/'TOP SCORES'!E$10,0)</f>
        <v>0</v>
      </c>
      <c r="H160" s="30">
        <f>IFERROR(100*_xlfn.IFNA(VLOOKUP($B160,KviZDarije5!$A$1:$K$1000, 11, 0), 0)/'TOP SCORES'!F$10,0)</f>
        <v>0</v>
      </c>
      <c r="I160" s="30">
        <f>IFERROR(100*_xlfn.IFNA(VLOOKUP($B160,KviZDarije6!$A$1:$K$1000, 11, 0), 0)/'TOP SCORES'!G$10,0)</f>
        <v>0</v>
      </c>
      <c r="J160" s="30">
        <f>IFERROR(100*_xlfn.IFNA(VLOOKUP($B160,KviZDarije7!$A$1:$K$1000, 11, 0), 0)/'TOP SCORES'!H$10,0)</f>
        <v>0</v>
      </c>
      <c r="K160" s="30">
        <f>IFERROR(100*_xlfn.IFNA(VLOOKUP($B160,KviZDarije8!$A$1:$K$1000, 11, 0), 0)/'TOP SCORES'!I$10,0)</f>
        <v>0</v>
      </c>
      <c r="L160" s="30">
        <f>IFERROR(100*_xlfn.IFNA(VLOOKUP($B160,[1]KviZDarije9!$A$1:$K$1000, 11, 0), 0)/'TOP SCORES'!J$10,0)</f>
        <v>0</v>
      </c>
      <c r="M160" s="30">
        <f>IFERROR(100*_xlfn.IFNA(VLOOKUP($B160,[2]KviZDarije10!$A$1:$K$1000, 11, 0), 0)/'TOP SCORES'!K$10,0)</f>
        <v>0</v>
      </c>
    </row>
    <row r="161" spans="1:13">
      <c r="A161" s="33">
        <f t="shared" ca="1" si="2"/>
        <v>160</v>
      </c>
      <c r="B161" s="28" t="s">
        <v>196</v>
      </c>
      <c r="C161" s="31" cm="1">
        <f t="array" aca="1" ref="C161" ca="1">SUM(LARGE(D161:M161,ROW(INDIRECT("1:6"))))</f>
        <v>47.572815533980581</v>
      </c>
      <c r="D161" s="30">
        <f>IFERROR(100*_xlfn.IFNA(VLOOKUP($B161,KviZDarije1!$A$1:$K$1000, 11, 0), 0)/'TOP SCORES'!B$10,0)</f>
        <v>47.572815533980581</v>
      </c>
      <c r="E161" s="30">
        <f>IFERROR(100*_xlfn.IFNA(VLOOKUP($B161,KviZDarije2!$A$1:$K$1000, 11, 0), 0)/'TOP SCORES'!C$10,0)</f>
        <v>0</v>
      </c>
      <c r="F161" s="30">
        <f>IFERROR(100*_xlfn.IFNA(VLOOKUP($B161,KviZDarije3!$A$1:$K$1000, 11, 0), 0)/'TOP SCORES'!D$10,0)</f>
        <v>0</v>
      </c>
      <c r="G161" s="30">
        <f>IFERROR(100*_xlfn.IFNA(VLOOKUP($B161,KviZDarije4!$A$1:$K$1000, 11, 0), 0)/'TOP SCORES'!E$10,0)</f>
        <v>0</v>
      </c>
      <c r="H161" s="30">
        <f>IFERROR(100*_xlfn.IFNA(VLOOKUP($B161,KviZDarije5!$A$1:$K$1000, 11, 0), 0)/'TOP SCORES'!F$10,0)</f>
        <v>0</v>
      </c>
      <c r="I161" s="30">
        <f>IFERROR(100*_xlfn.IFNA(VLOOKUP($B161,KviZDarije6!$A$1:$K$1000, 11, 0), 0)/'TOP SCORES'!G$10,0)</f>
        <v>0</v>
      </c>
      <c r="J161" s="30">
        <f>IFERROR(100*_xlfn.IFNA(VLOOKUP($B161,KviZDarije7!$A$1:$K$1000, 11, 0), 0)/'TOP SCORES'!H$10,0)</f>
        <v>0</v>
      </c>
      <c r="K161" s="30">
        <f>IFERROR(100*_xlfn.IFNA(VLOOKUP($B161,KviZDarije8!$A$1:$K$1000, 11, 0), 0)/'TOP SCORES'!I$10,0)</f>
        <v>0</v>
      </c>
      <c r="L161" s="30">
        <f>IFERROR(100*_xlfn.IFNA(VLOOKUP($B161,[1]KviZDarije9!$A$1:$K$1000, 11, 0), 0)/'TOP SCORES'!J$10,0)</f>
        <v>0</v>
      </c>
      <c r="M161" s="30">
        <f>IFERROR(100*_xlfn.IFNA(VLOOKUP($B161,[2]KviZDarije10!$A$1:$K$1000, 11, 0), 0)/'TOP SCORES'!K$10,0)</f>
        <v>0</v>
      </c>
    </row>
    <row r="162" spans="1:13">
      <c r="A162" s="33">
        <f t="shared" ca="1" si="2"/>
        <v>162</v>
      </c>
      <c r="B162" s="28" t="s">
        <v>155</v>
      </c>
      <c r="C162" s="31" cm="1">
        <f t="array" aca="1" ref="C162" ca="1">SUM(LARGE(D162:M162,ROW(INDIRECT("1:6"))))</f>
        <v>46.601941747572816</v>
      </c>
      <c r="D162" s="30">
        <f>IFERROR(100*_xlfn.IFNA(VLOOKUP($B162,KviZDarije1!$A$1:$K$1000, 11, 0), 0)/'TOP SCORES'!B$10,0)</f>
        <v>46.601941747572816</v>
      </c>
      <c r="E162" s="30">
        <f>IFERROR(100*_xlfn.IFNA(VLOOKUP($B162,KviZDarije2!$A$1:$K$1000, 11, 0), 0)/'TOP SCORES'!C$10,0)</f>
        <v>0</v>
      </c>
      <c r="F162" s="30">
        <f>IFERROR(100*_xlfn.IFNA(VLOOKUP($B162,KviZDarije3!$A$1:$K$1000, 11, 0), 0)/'TOP SCORES'!D$10,0)</f>
        <v>0</v>
      </c>
      <c r="G162" s="30">
        <f>IFERROR(100*_xlfn.IFNA(VLOOKUP($B162,KviZDarije4!$A$1:$K$1000, 11, 0), 0)/'TOP SCORES'!E$10,0)</f>
        <v>0</v>
      </c>
      <c r="H162" s="30">
        <f>IFERROR(100*_xlfn.IFNA(VLOOKUP($B162,KviZDarije5!$A$1:$K$1000, 11, 0), 0)/'TOP SCORES'!F$10,0)</f>
        <v>0</v>
      </c>
      <c r="I162" s="30">
        <f>IFERROR(100*_xlfn.IFNA(VLOOKUP($B162,KviZDarije6!$A$1:$K$1000, 11, 0), 0)/'TOP SCORES'!G$10,0)</f>
        <v>0</v>
      </c>
      <c r="J162" s="30">
        <f>IFERROR(100*_xlfn.IFNA(VLOOKUP($B162,KviZDarije7!$A$1:$K$1000, 11, 0), 0)/'TOP SCORES'!H$10,0)</f>
        <v>0</v>
      </c>
      <c r="K162" s="30">
        <f>IFERROR(100*_xlfn.IFNA(VLOOKUP($B162,KviZDarije8!$A$1:$K$1000, 11, 0), 0)/'TOP SCORES'!I$10,0)</f>
        <v>0</v>
      </c>
      <c r="L162" s="30">
        <f>IFERROR(100*_xlfn.IFNA(VLOOKUP($B162,[1]KviZDarije9!$A$1:$K$1000, 11, 0), 0)/'TOP SCORES'!J$10,0)</f>
        <v>0</v>
      </c>
      <c r="M162" s="30">
        <f>IFERROR(100*_xlfn.IFNA(VLOOKUP($B162,[2]KviZDarije10!$A$1:$K$1000, 11, 0), 0)/'TOP SCORES'!K$10,0)</f>
        <v>0</v>
      </c>
    </row>
    <row r="163" spans="1:13">
      <c r="A163" s="33">
        <f t="shared" ca="1" si="2"/>
        <v>163</v>
      </c>
      <c r="B163" s="24" t="s">
        <v>72</v>
      </c>
      <c r="C163" s="31" cm="1">
        <f t="array" aca="1" ref="C163" ca="1">SUM(LARGE(D163:M163,ROW(INDIRECT("1:6"))))</f>
        <v>45.744680851063826</v>
      </c>
      <c r="D163" s="30">
        <f>IFERROR(100*_xlfn.IFNA(VLOOKUP($B163,KviZDarije1!$A$1:$K$1000, 11, 0), 0)/'TOP SCORES'!B$10,0)</f>
        <v>0</v>
      </c>
      <c r="E163" s="30">
        <f>IFERROR(100*_xlfn.IFNA(VLOOKUP($B163,KviZDarije2!$A$1:$K$1000, 11, 0), 0)/'TOP SCORES'!C$10,0)</f>
        <v>0</v>
      </c>
      <c r="F163" s="30">
        <f>IFERROR(100*_xlfn.IFNA(VLOOKUP($B163,KviZDarije3!$A$1:$K$1000, 11, 0), 0)/'TOP SCORES'!D$10,0)</f>
        <v>0</v>
      </c>
      <c r="G163" s="30">
        <f>IFERROR(100*_xlfn.IFNA(VLOOKUP($B163,KviZDarije4!$A$1:$K$1000, 11, 0), 0)/'TOP SCORES'!E$10,0)</f>
        <v>45.744680851063826</v>
      </c>
      <c r="H163" s="30">
        <f>IFERROR(100*_xlfn.IFNA(VLOOKUP($B163,KviZDarije5!$A$1:$K$1000, 11, 0), 0)/'TOP SCORES'!F$10,0)</f>
        <v>0</v>
      </c>
      <c r="I163" s="30">
        <f>IFERROR(100*_xlfn.IFNA(VLOOKUP($B163,KviZDarije6!$A$1:$K$1000, 11, 0), 0)/'TOP SCORES'!G$10,0)</f>
        <v>0</v>
      </c>
      <c r="J163" s="30">
        <f>IFERROR(100*_xlfn.IFNA(VLOOKUP($B163,KviZDarije7!$A$1:$K$1000, 11, 0), 0)/'TOP SCORES'!H$10,0)</f>
        <v>0</v>
      </c>
      <c r="K163" s="30">
        <f>IFERROR(100*_xlfn.IFNA(VLOOKUP($B163,KviZDarije8!$A$1:$K$1000, 11, 0), 0)/'TOP SCORES'!I$10,0)</f>
        <v>0</v>
      </c>
      <c r="L163" s="30">
        <f>IFERROR(100*_xlfn.IFNA(VLOOKUP($B163,[1]KviZDarije9!$A$1:$K$1000, 11, 0), 0)/'TOP SCORES'!J$10,0)</f>
        <v>0</v>
      </c>
      <c r="M163" s="30">
        <f>IFERROR(100*_xlfn.IFNA(VLOOKUP($B163,[2]KviZDarije10!$A$1:$K$1000, 11, 0), 0)/'TOP SCORES'!K$10,0)</f>
        <v>0</v>
      </c>
    </row>
    <row r="164" spans="1:13">
      <c r="A164" s="33">
        <f t="shared" ca="1" si="2"/>
        <v>164</v>
      </c>
      <c r="B164" s="70" t="s">
        <v>241</v>
      </c>
      <c r="C164" s="31" cm="1">
        <f t="array" aca="1" ref="C164" ca="1">SUM(LARGE(D164:M164,ROW(INDIRECT("1:6"))))</f>
        <v>45.544554455445542</v>
      </c>
      <c r="D164" s="30">
        <f>IFERROR(100*_xlfn.IFNA(VLOOKUP($B164,KviZDarije1!$A$1:$K$1000, 11, 0), 0)/'TOP SCORES'!B$10,0)</f>
        <v>0</v>
      </c>
      <c r="E164" s="30">
        <f>IFERROR(100*_xlfn.IFNA(VLOOKUP($B164,KviZDarije2!$A$1:$K$1000, 11, 0), 0)/'TOP SCORES'!C$10,0)</f>
        <v>0</v>
      </c>
      <c r="F164" s="30">
        <f>IFERROR(100*_xlfn.IFNA(VLOOKUP($B164,KviZDarije3!$A$1:$K$1000, 11, 0), 0)/'TOP SCORES'!D$10,0)</f>
        <v>0</v>
      </c>
      <c r="G164" s="30">
        <f>IFERROR(100*_xlfn.IFNA(VLOOKUP($B164,KviZDarije4!$A$1:$K$1000, 11, 0), 0)/'TOP SCORES'!E$10,0)</f>
        <v>0</v>
      </c>
      <c r="H164" s="30">
        <f>IFERROR(100*_xlfn.IFNA(VLOOKUP($B164,KviZDarije5!$A$1:$K$1000, 11, 0), 0)/'TOP SCORES'!F$10,0)</f>
        <v>0</v>
      </c>
      <c r="I164" s="30">
        <f>IFERROR(100*_xlfn.IFNA(VLOOKUP($B164,KviZDarije6!$A$1:$K$1000, 11, 0), 0)/'TOP SCORES'!G$10,0)</f>
        <v>45.544554455445542</v>
      </c>
      <c r="J164" s="30">
        <f>IFERROR(100*_xlfn.IFNA(VLOOKUP($B164,KviZDarije7!$A$1:$K$1000, 11, 0), 0)/'TOP SCORES'!H$10,0)</f>
        <v>0</v>
      </c>
      <c r="K164" s="30">
        <f>IFERROR(100*_xlfn.IFNA(VLOOKUP($B164,KviZDarije8!$A$1:$K$1000, 11, 0), 0)/'TOP SCORES'!I$10,0)</f>
        <v>0</v>
      </c>
      <c r="L164" s="30">
        <f>IFERROR(100*_xlfn.IFNA(VLOOKUP($B164,[1]KviZDarije9!$A$1:$K$1000, 11, 0), 0)/'TOP SCORES'!J$10,0)</f>
        <v>0</v>
      </c>
      <c r="M164" s="30">
        <f>IFERROR(100*_xlfn.IFNA(VLOOKUP($B164,[2]KviZDarije10!$A$1:$K$1000, 11, 0), 0)/'TOP SCORES'!K$10,0)</f>
        <v>0</v>
      </c>
    </row>
    <row r="165" spans="1:13">
      <c r="A165" s="33">
        <f t="shared" ca="1" si="2"/>
        <v>165</v>
      </c>
      <c r="B165" s="24" t="s">
        <v>97</v>
      </c>
      <c r="C165" s="31" cm="1">
        <f t="array" aca="1" ref="C165" ca="1">SUM(LARGE(D165:M165,ROW(INDIRECT("1:6"))))</f>
        <v>44.554455445544555</v>
      </c>
      <c r="D165" s="30">
        <f>IFERROR(100*_xlfn.IFNA(VLOOKUP($B165,KviZDarije1!$A$1:$K$1000, 11, 0), 0)/'TOP SCORES'!B$10,0)</f>
        <v>0</v>
      </c>
      <c r="E165" s="30">
        <f>IFERROR(100*_xlfn.IFNA(VLOOKUP($B165,KviZDarije2!$A$1:$K$1000, 11, 0), 0)/'TOP SCORES'!C$10,0)</f>
        <v>0</v>
      </c>
      <c r="F165" s="30">
        <f>IFERROR(100*_xlfn.IFNA(VLOOKUP($B165,KviZDarije3!$A$1:$K$1000, 11, 0), 0)/'TOP SCORES'!D$10,0)</f>
        <v>44.554455445544555</v>
      </c>
      <c r="G165" s="30">
        <f>IFERROR(100*_xlfn.IFNA(VLOOKUP($B165,KviZDarije4!$A$1:$K$1000, 11, 0), 0)/'TOP SCORES'!E$10,0)</f>
        <v>0</v>
      </c>
      <c r="H165" s="30">
        <f>IFERROR(100*_xlfn.IFNA(VLOOKUP($B165,KviZDarije5!$A$1:$K$1000, 11, 0), 0)/'TOP SCORES'!F$10,0)</f>
        <v>0</v>
      </c>
      <c r="I165" s="30">
        <f>IFERROR(100*_xlfn.IFNA(VLOOKUP($B165,KviZDarije6!$A$1:$K$1000, 11, 0), 0)/'TOP SCORES'!G$10,0)</f>
        <v>0</v>
      </c>
      <c r="J165" s="30">
        <f>IFERROR(100*_xlfn.IFNA(VLOOKUP($B165,KviZDarije7!$A$1:$K$1000, 11, 0), 0)/'TOP SCORES'!H$10,0)</f>
        <v>0</v>
      </c>
      <c r="K165" s="30">
        <f>IFERROR(100*_xlfn.IFNA(VLOOKUP($B165,KviZDarije8!$A$1:$K$1000, 11, 0), 0)/'TOP SCORES'!I$10,0)</f>
        <v>0</v>
      </c>
      <c r="L165" s="30">
        <f>IFERROR(100*_xlfn.IFNA(VLOOKUP($B165,[1]KviZDarije9!$A$1:$K$1000, 11, 0), 0)/'TOP SCORES'!J$10,0)</f>
        <v>0</v>
      </c>
      <c r="M165" s="30">
        <f>IFERROR(100*_xlfn.IFNA(VLOOKUP($B165,[2]KviZDarije10!$A$1:$K$1000, 11, 0), 0)/'TOP SCORES'!K$10,0)</f>
        <v>0</v>
      </c>
    </row>
    <row r="166" spans="1:13">
      <c r="A166" s="33">
        <f t="shared" ca="1" si="2"/>
        <v>166</v>
      </c>
      <c r="B166" s="28" t="s">
        <v>222</v>
      </c>
      <c r="C166" s="31" cm="1">
        <f t="array" aca="1" ref="C166" ca="1">SUM(LARGE(D166:M166,ROW(INDIRECT("1:6"))))</f>
        <v>43.617021276595743</v>
      </c>
      <c r="D166" s="30">
        <f>IFERROR(100*_xlfn.IFNA(VLOOKUP($B166,KviZDarije1!$A$1:$K$1000, 11, 0), 0)/'TOP SCORES'!B$10,0)</f>
        <v>0</v>
      </c>
      <c r="E166" s="30">
        <f>IFERROR(100*_xlfn.IFNA(VLOOKUP($B166,KviZDarije2!$A$1:$K$1000, 11, 0), 0)/'TOP SCORES'!C$10,0)</f>
        <v>0</v>
      </c>
      <c r="F166" s="30">
        <f>IFERROR(100*_xlfn.IFNA(VLOOKUP($B166,KviZDarije3!$A$1:$K$1000, 11, 0), 0)/'TOP SCORES'!D$10,0)</f>
        <v>0</v>
      </c>
      <c r="G166" s="30">
        <f>IFERROR(100*_xlfn.IFNA(VLOOKUP($B166,KviZDarije4!$A$1:$K$1000, 11, 0), 0)/'TOP SCORES'!E$10,0)</f>
        <v>43.617021276595743</v>
      </c>
      <c r="H166" s="30">
        <f>IFERROR(100*_xlfn.IFNA(VLOOKUP($B166,KviZDarije5!$A$1:$K$1000, 11, 0), 0)/'TOP SCORES'!F$10,0)</f>
        <v>0</v>
      </c>
      <c r="I166" s="30">
        <f>IFERROR(100*_xlfn.IFNA(VLOOKUP($B166,KviZDarije6!$A$1:$K$1000, 11, 0), 0)/'TOP SCORES'!G$10,0)</f>
        <v>0</v>
      </c>
      <c r="J166" s="30">
        <f>IFERROR(100*_xlfn.IFNA(VLOOKUP($B166,KviZDarije7!$A$1:$K$1000, 11, 0), 0)/'TOP SCORES'!H$10,0)</f>
        <v>0</v>
      </c>
      <c r="K166" s="30">
        <f>IFERROR(100*_xlfn.IFNA(VLOOKUP($B166,KviZDarije8!$A$1:$K$1000, 11, 0), 0)/'TOP SCORES'!I$10,0)</f>
        <v>0</v>
      </c>
      <c r="L166" s="30">
        <f>IFERROR(100*_xlfn.IFNA(VLOOKUP($B166,[1]KviZDarije9!$A$1:$K$1000, 11, 0), 0)/'TOP SCORES'!J$10,0)</f>
        <v>0</v>
      </c>
      <c r="M166" s="30">
        <f>IFERROR(100*_xlfn.IFNA(VLOOKUP($B166,[2]KviZDarije10!$A$1:$K$1000, 11, 0), 0)/'TOP SCORES'!K$10,0)</f>
        <v>0</v>
      </c>
    </row>
    <row r="167" spans="1:13">
      <c r="A167" s="33">
        <f t="shared" ca="1" si="2"/>
        <v>167</v>
      </c>
      <c r="B167" s="70" t="s">
        <v>242</v>
      </c>
      <c r="C167" s="31" cm="1">
        <f t="array" aca="1" ref="C167" ca="1">SUM(LARGE(D167:M167,ROW(INDIRECT("1:6"))))</f>
        <v>40.594059405940591</v>
      </c>
      <c r="D167" s="30">
        <f>IFERROR(100*_xlfn.IFNA(VLOOKUP($B167,KviZDarije1!$A$1:$K$1000, 11, 0), 0)/'TOP SCORES'!B$10,0)</f>
        <v>0</v>
      </c>
      <c r="E167" s="30">
        <f>IFERROR(100*_xlfn.IFNA(VLOOKUP($B167,KviZDarije2!$A$1:$K$1000, 11, 0), 0)/'TOP SCORES'!C$10,0)</f>
        <v>0</v>
      </c>
      <c r="F167" s="30">
        <f>IFERROR(100*_xlfn.IFNA(VLOOKUP($B167,KviZDarije3!$A$1:$K$1000, 11, 0), 0)/'TOP SCORES'!D$10,0)</f>
        <v>0</v>
      </c>
      <c r="G167" s="30">
        <f>IFERROR(100*_xlfn.IFNA(VLOOKUP($B167,KviZDarije4!$A$1:$K$1000, 11, 0), 0)/'TOP SCORES'!E$10,0)</f>
        <v>0</v>
      </c>
      <c r="H167" s="30">
        <f>IFERROR(100*_xlfn.IFNA(VLOOKUP($B167,KviZDarije5!$A$1:$K$1000, 11, 0), 0)/'TOP SCORES'!F$10,0)</f>
        <v>0</v>
      </c>
      <c r="I167" s="30">
        <f>IFERROR(100*_xlfn.IFNA(VLOOKUP($B167,KviZDarije6!$A$1:$K$1000, 11, 0), 0)/'TOP SCORES'!G$10,0)</f>
        <v>40.594059405940591</v>
      </c>
      <c r="J167" s="30">
        <f>IFERROR(100*_xlfn.IFNA(VLOOKUP($B167,KviZDarije7!$A$1:$K$1000, 11, 0), 0)/'TOP SCORES'!H$10,0)</f>
        <v>0</v>
      </c>
      <c r="K167" s="30">
        <f>IFERROR(100*_xlfn.IFNA(VLOOKUP($B167,KviZDarije8!$A$1:$K$1000, 11, 0), 0)/'TOP SCORES'!I$10,0)</f>
        <v>0</v>
      </c>
      <c r="L167" s="30">
        <f>IFERROR(100*_xlfn.IFNA(VLOOKUP($B167,[1]KviZDarije9!$A$1:$K$1000, 11, 0), 0)/'TOP SCORES'!J$10,0)</f>
        <v>0</v>
      </c>
      <c r="M167" s="30">
        <f>IFERROR(100*_xlfn.IFNA(VLOOKUP($B167,[2]KviZDarije10!$A$1:$K$1000, 11, 0), 0)/'TOP SCORES'!K$10,0)</f>
        <v>0</v>
      </c>
    </row>
    <row r="168" spans="1:13">
      <c r="A168" s="33">
        <f t="shared" ca="1" si="2"/>
        <v>168</v>
      </c>
      <c r="B168" s="28" t="s">
        <v>223</v>
      </c>
      <c r="C168" s="31" cm="1">
        <f t="array" aca="1" ref="C168" ca="1">SUM(LARGE(D168:M168,ROW(INDIRECT("1:6"))))</f>
        <v>40.425531914893618</v>
      </c>
      <c r="D168" s="30">
        <f>IFERROR(100*_xlfn.IFNA(VLOOKUP($B168,KviZDarije1!$A$1:$K$1000, 11, 0), 0)/'TOP SCORES'!B$10,0)</f>
        <v>0</v>
      </c>
      <c r="E168" s="30">
        <f>IFERROR(100*_xlfn.IFNA(VLOOKUP($B168,KviZDarije2!$A$1:$K$1000, 11, 0), 0)/'TOP SCORES'!C$10,0)</f>
        <v>0</v>
      </c>
      <c r="F168" s="30">
        <f>IFERROR(100*_xlfn.IFNA(VLOOKUP($B168,KviZDarije3!$A$1:$K$1000, 11, 0), 0)/'TOP SCORES'!D$10,0)</f>
        <v>0</v>
      </c>
      <c r="G168" s="30">
        <f>IFERROR(100*_xlfn.IFNA(VLOOKUP($B168,KviZDarije4!$A$1:$K$1000, 11, 0), 0)/'TOP SCORES'!E$10,0)</f>
        <v>40.425531914893618</v>
      </c>
      <c r="H168" s="30">
        <f>IFERROR(100*_xlfn.IFNA(VLOOKUP($B168,KviZDarije5!$A$1:$K$1000, 11, 0), 0)/'TOP SCORES'!F$10,0)</f>
        <v>0</v>
      </c>
      <c r="I168" s="30">
        <f>IFERROR(100*_xlfn.IFNA(VLOOKUP($B168,KviZDarije6!$A$1:$K$1000, 11, 0), 0)/'TOP SCORES'!G$10,0)</f>
        <v>0</v>
      </c>
      <c r="J168" s="30">
        <f>IFERROR(100*_xlfn.IFNA(VLOOKUP($B168,KviZDarije7!$A$1:$K$1000, 11, 0), 0)/'TOP SCORES'!H$10,0)</f>
        <v>0</v>
      </c>
      <c r="K168" s="30">
        <f>IFERROR(100*_xlfn.IFNA(VLOOKUP($B168,KviZDarije8!$A$1:$K$1000, 11, 0), 0)/'TOP SCORES'!I$10,0)</f>
        <v>0</v>
      </c>
      <c r="L168" s="30">
        <f>IFERROR(100*_xlfn.IFNA(VLOOKUP($B168,[1]KviZDarije9!$A$1:$K$1000, 11, 0), 0)/'TOP SCORES'!J$10,0)</f>
        <v>0</v>
      </c>
      <c r="M168" s="30">
        <f>IFERROR(100*_xlfn.IFNA(VLOOKUP($B168,[2]KviZDarije10!$A$1:$K$1000, 11, 0), 0)/'TOP SCORES'!K$10,0)</f>
        <v>0</v>
      </c>
    </row>
    <row r="169" spans="1:13">
      <c r="A169" s="33">
        <f t="shared" ca="1" si="2"/>
        <v>169</v>
      </c>
      <c r="B169" s="79" t="s">
        <v>249</v>
      </c>
      <c r="C169" s="31" cm="1">
        <f t="array" aca="1" ref="C169" ca="1">SUM(LARGE(D169:M169,ROW(INDIRECT("1:6"))))</f>
        <v>36.842105263157897</v>
      </c>
      <c r="D169" s="30">
        <f>IFERROR(100*_xlfn.IFNA(VLOOKUP($B169,KviZDarije1!$A$1:$K$1000, 11, 0), 0)/'TOP SCORES'!B$10,0)</f>
        <v>0</v>
      </c>
      <c r="E169" s="30">
        <f>IFERROR(100*_xlfn.IFNA(VLOOKUP($B169,KviZDarije2!$A$1:$K$1000, 11, 0), 0)/'TOP SCORES'!C$10,0)</f>
        <v>0</v>
      </c>
      <c r="F169" s="30">
        <f>IFERROR(100*_xlfn.IFNA(VLOOKUP($B169,KviZDarije3!$A$1:$K$1000, 11, 0), 0)/'TOP SCORES'!D$10,0)</f>
        <v>0</v>
      </c>
      <c r="G169" s="30">
        <f>IFERROR(100*_xlfn.IFNA(VLOOKUP($B169,KviZDarije4!$A$1:$K$1000, 11, 0), 0)/'TOP SCORES'!E$10,0)</f>
        <v>0</v>
      </c>
      <c r="H169" s="30">
        <f>IFERROR(100*_xlfn.IFNA(VLOOKUP($B169,KviZDarije5!$A$1:$K$1000, 11, 0), 0)/'TOP SCORES'!F$10,0)</f>
        <v>0</v>
      </c>
      <c r="I169" s="30">
        <f>IFERROR(100*_xlfn.IFNA(VLOOKUP($B169,KviZDarije6!$A$1:$K$1000, 11, 0), 0)/'TOP SCORES'!G$10,0)</f>
        <v>0</v>
      </c>
      <c r="J169" s="30">
        <f>IFERROR(100*_xlfn.IFNA(VLOOKUP($B169,KviZDarije7!$A$1:$K$1000, 11, 0), 0)/'TOP SCORES'!H$10,0)</f>
        <v>36.842105263157897</v>
      </c>
      <c r="K169" s="30">
        <f>IFERROR(100*_xlfn.IFNA(VLOOKUP($B169,KviZDarije8!$A$1:$K$1000, 11, 0), 0)/'TOP SCORES'!I$10,0)</f>
        <v>0</v>
      </c>
      <c r="L169" s="30">
        <f>IFERROR(100*_xlfn.IFNA(VLOOKUP($B169,[1]KviZDarije9!$A$1:$K$1000, 11, 0), 0)/'TOP SCORES'!J$10,0)</f>
        <v>0</v>
      </c>
      <c r="M169" s="30">
        <f>IFERROR(100*_xlfn.IFNA(VLOOKUP($B169,[2]KviZDarije10!$A$1:$K$1000, 11, 0), 0)/'TOP SCORES'!K$10,0)</f>
        <v>0</v>
      </c>
    </row>
    <row r="170" spans="1:13">
      <c r="A170" s="33">
        <f t="shared" ca="1" si="2"/>
        <v>170</v>
      </c>
      <c r="B170" s="28" t="s">
        <v>232</v>
      </c>
      <c r="C170" s="31" cm="1">
        <f t="array" aca="1" ref="C170" ca="1">SUM(LARGE(D170:M170,ROW(INDIRECT("1:6"))))</f>
        <v>36.170212765957444</v>
      </c>
      <c r="D170" s="30">
        <f>IFERROR(100*_xlfn.IFNA(VLOOKUP($B170,KviZDarije1!$A$1:$K$1000, 11, 0), 0)/'TOP SCORES'!B$10,0)</f>
        <v>0</v>
      </c>
      <c r="E170" s="30">
        <f>IFERROR(100*_xlfn.IFNA(VLOOKUP($B170,KviZDarije2!$A$1:$K$1000, 11, 0), 0)/'TOP SCORES'!C$10,0)</f>
        <v>0</v>
      </c>
      <c r="F170" s="30">
        <f>IFERROR(100*_xlfn.IFNA(VLOOKUP($B170,KviZDarije3!$A$1:$K$1000, 11, 0), 0)/'TOP SCORES'!D$10,0)</f>
        <v>0</v>
      </c>
      <c r="G170" s="30">
        <f>IFERROR(100*_xlfn.IFNA(VLOOKUP($B170,KviZDarije4!$A$1:$K$1000, 11, 0), 0)/'TOP SCORES'!E$10,0)</f>
        <v>0</v>
      </c>
      <c r="H170" s="30">
        <f>IFERROR(100*_xlfn.IFNA(VLOOKUP($B170,KviZDarije5!$A$1:$K$1000, 11, 0), 0)/'TOP SCORES'!F$10,0)</f>
        <v>36.170212765957444</v>
      </c>
      <c r="I170" s="30">
        <f>IFERROR(100*_xlfn.IFNA(VLOOKUP($B170,KviZDarije6!$A$1:$K$1000, 11, 0), 0)/'TOP SCORES'!G$10,0)</f>
        <v>0</v>
      </c>
      <c r="J170" s="30">
        <f>IFERROR(100*_xlfn.IFNA(VLOOKUP($B170,KviZDarije7!$A$1:$K$1000, 11, 0), 0)/'TOP SCORES'!H$10,0)</f>
        <v>0</v>
      </c>
      <c r="K170" s="30">
        <f>IFERROR(100*_xlfn.IFNA(VLOOKUP($B170,KviZDarije8!$A$1:$K$1000, 11, 0), 0)/'TOP SCORES'!I$10,0)</f>
        <v>0</v>
      </c>
      <c r="L170" s="30">
        <f>IFERROR(100*_xlfn.IFNA(VLOOKUP($B170,[1]KviZDarije9!$A$1:$K$1000, 11, 0), 0)/'TOP SCORES'!J$10,0)</f>
        <v>0</v>
      </c>
      <c r="M170" s="30">
        <f>IFERROR(100*_xlfn.IFNA(VLOOKUP($B170,[2]KviZDarije10!$A$1:$K$1000, 11, 0), 0)/'TOP SCORES'!K$10,0)</f>
        <v>0</v>
      </c>
    </row>
    <row r="171" spans="1:13">
      <c r="A171" s="33">
        <f t="shared" ca="1" si="2"/>
        <v>171</v>
      </c>
      <c r="B171" s="24" t="s">
        <v>16</v>
      </c>
      <c r="C171" s="31" cm="1">
        <f t="array" aca="1" ref="C171" ca="1">SUM(LARGE(D171:M171,ROW(INDIRECT("1:6"))))</f>
        <v>35.922330097087375</v>
      </c>
      <c r="D171" s="30">
        <f>IFERROR(100*_xlfn.IFNA(VLOOKUP($B171,KviZDarije1!$A$1:$K$1000, 11, 0), 0)/'TOP SCORES'!B$10,0)</f>
        <v>35.922330097087375</v>
      </c>
      <c r="E171" s="30">
        <f>IFERROR(100*_xlfn.IFNA(VLOOKUP($B171,KviZDarije2!$A$1:$K$1000, 11, 0), 0)/'TOP SCORES'!C$10,0)</f>
        <v>0</v>
      </c>
      <c r="F171" s="30">
        <f>IFERROR(100*_xlfn.IFNA(VLOOKUP($B171,KviZDarije3!$A$1:$K$1000, 11, 0), 0)/'TOP SCORES'!D$10,0)</f>
        <v>0</v>
      </c>
      <c r="G171" s="30">
        <f>IFERROR(100*_xlfn.IFNA(VLOOKUP($B171,KviZDarije4!$A$1:$K$1000, 11, 0), 0)/'TOP SCORES'!E$10,0)</f>
        <v>0</v>
      </c>
      <c r="H171" s="30">
        <f>IFERROR(100*_xlfn.IFNA(VLOOKUP($B171,KviZDarije5!$A$1:$K$1000, 11, 0), 0)/'TOP SCORES'!F$10,0)</f>
        <v>0</v>
      </c>
      <c r="I171" s="30">
        <f>IFERROR(100*_xlfn.IFNA(VLOOKUP($B171,KviZDarije6!$A$1:$K$1000, 11, 0), 0)/'TOP SCORES'!G$10,0)</f>
        <v>0</v>
      </c>
      <c r="J171" s="30">
        <f>IFERROR(100*_xlfn.IFNA(VLOOKUP($B171,KviZDarije7!$A$1:$K$1000, 11, 0), 0)/'TOP SCORES'!H$10,0)</f>
        <v>0</v>
      </c>
      <c r="K171" s="30">
        <f>IFERROR(100*_xlfn.IFNA(VLOOKUP($B171,KviZDarije8!$A$1:$K$1000, 11, 0), 0)/'TOP SCORES'!I$10,0)</f>
        <v>0</v>
      </c>
      <c r="L171" s="30">
        <f>IFERROR(100*_xlfn.IFNA(VLOOKUP($B171,[1]KviZDarije9!$A$1:$K$1000, 11, 0), 0)/'TOP SCORES'!J$10,0)</f>
        <v>0</v>
      </c>
      <c r="M171" s="30">
        <f>IFERROR(100*_xlfn.IFNA(VLOOKUP($B171,[2]KviZDarije10!$A$1:$K$1000, 11, 0), 0)/'TOP SCORES'!K$10,0)</f>
        <v>0</v>
      </c>
    </row>
    <row r="172" spans="1:13">
      <c r="A172" s="33">
        <f t="shared" ca="1" si="2"/>
        <v>172</v>
      </c>
      <c r="B172" s="70" t="s">
        <v>250</v>
      </c>
      <c r="C172" s="31" cm="1">
        <f t="array" aca="1" ref="C172" ca="1">SUM(LARGE(D172:M172,ROW(INDIRECT("1:6"))))</f>
        <v>35.789473684210527</v>
      </c>
      <c r="D172" s="30">
        <f>IFERROR(100*_xlfn.IFNA(VLOOKUP($B172,KviZDarije1!$A$1:$K$1000, 11, 0), 0)/'TOP SCORES'!B$10,0)</f>
        <v>0</v>
      </c>
      <c r="E172" s="30">
        <f>IFERROR(100*_xlfn.IFNA(VLOOKUP($B172,KviZDarije2!$A$1:$K$1000, 11, 0), 0)/'TOP SCORES'!C$10,0)</f>
        <v>0</v>
      </c>
      <c r="F172" s="30">
        <f>IFERROR(100*_xlfn.IFNA(VLOOKUP($B172,KviZDarije3!$A$1:$K$1000, 11, 0), 0)/'TOP SCORES'!D$10,0)</f>
        <v>0</v>
      </c>
      <c r="G172" s="30">
        <f>IFERROR(100*_xlfn.IFNA(VLOOKUP($B172,KviZDarije4!$A$1:$K$1000, 11, 0), 0)/'TOP SCORES'!E$10,0)</f>
        <v>0</v>
      </c>
      <c r="H172" s="30">
        <f>IFERROR(100*_xlfn.IFNA(VLOOKUP($B172,KviZDarije5!$A$1:$K$1000, 11, 0), 0)/'TOP SCORES'!F$10,0)</f>
        <v>0</v>
      </c>
      <c r="I172" s="30">
        <f>IFERROR(100*_xlfn.IFNA(VLOOKUP($B172,KviZDarije6!$A$1:$K$1000, 11, 0), 0)/'TOP SCORES'!G$10,0)</f>
        <v>0</v>
      </c>
      <c r="J172" s="30">
        <f>IFERROR(100*_xlfn.IFNA(VLOOKUP($B172,KviZDarije7!$A$1:$K$1000, 11, 0), 0)/'TOP SCORES'!H$10,0)</f>
        <v>35.789473684210527</v>
      </c>
      <c r="K172" s="30">
        <f>IFERROR(100*_xlfn.IFNA(VLOOKUP($B172,KviZDarije8!$A$1:$K$1000, 11, 0), 0)/'TOP SCORES'!I$10,0)</f>
        <v>0</v>
      </c>
      <c r="L172" s="30">
        <f>IFERROR(100*_xlfn.IFNA(VLOOKUP($B172,[1]KviZDarije9!$A$1:$K$1000, 11, 0), 0)/'TOP SCORES'!J$10,0)</f>
        <v>0</v>
      </c>
      <c r="M172" s="30">
        <f>IFERROR(100*_xlfn.IFNA(VLOOKUP($B172,[2]KviZDarije10!$A$1:$K$1000, 11, 0), 0)/'TOP SCORES'!K$10,0)</f>
        <v>0</v>
      </c>
    </row>
    <row r="173" spans="1:13">
      <c r="A173" s="33">
        <f t="shared" ca="1" si="2"/>
        <v>173</v>
      </c>
      <c r="B173" s="28" t="s">
        <v>228</v>
      </c>
      <c r="C173" s="31" cm="1">
        <f t="array" aca="1" ref="C173" ca="1">SUM(LARGE(D173:M173,ROW(INDIRECT("1:6"))))</f>
        <v>34.042553191489361</v>
      </c>
      <c r="D173" s="30">
        <f>IFERROR(100*_xlfn.IFNA(VLOOKUP($B173,KviZDarije1!$A$1:$K$1000, 11, 0), 0)/'TOP SCORES'!B$10,0)</f>
        <v>0</v>
      </c>
      <c r="E173" s="30">
        <f>IFERROR(100*_xlfn.IFNA(VLOOKUP($B173,KviZDarije2!$A$1:$K$1000, 11, 0), 0)/'TOP SCORES'!C$10,0)</f>
        <v>0</v>
      </c>
      <c r="F173" s="30">
        <f>IFERROR(100*_xlfn.IFNA(VLOOKUP($B173,KviZDarije3!$A$1:$K$1000, 11, 0), 0)/'TOP SCORES'!D$10,0)</f>
        <v>0</v>
      </c>
      <c r="G173" s="30">
        <f>IFERROR(100*_xlfn.IFNA(VLOOKUP($B173,KviZDarije4!$A$1:$K$1000, 11, 0), 0)/'TOP SCORES'!E$10,0)</f>
        <v>0</v>
      </c>
      <c r="H173" s="30">
        <f>IFERROR(100*_xlfn.IFNA(VLOOKUP($B173,KviZDarije5!$A$1:$K$1000, 11, 0), 0)/'TOP SCORES'!F$10,0)</f>
        <v>34.042553191489361</v>
      </c>
      <c r="I173" s="30">
        <f>IFERROR(100*_xlfn.IFNA(VLOOKUP($B173,KviZDarije6!$A$1:$K$1000, 11, 0), 0)/'TOP SCORES'!G$10,0)</f>
        <v>0</v>
      </c>
      <c r="J173" s="30">
        <f>IFERROR(100*_xlfn.IFNA(VLOOKUP($B173,KviZDarije7!$A$1:$K$1000, 11, 0), 0)/'TOP SCORES'!H$10,0)</f>
        <v>0</v>
      </c>
      <c r="K173" s="30">
        <f>IFERROR(100*_xlfn.IFNA(VLOOKUP($B173,KviZDarije8!$A$1:$K$1000, 11, 0), 0)/'TOP SCORES'!I$10,0)</f>
        <v>0</v>
      </c>
      <c r="L173" s="30">
        <f>IFERROR(100*_xlfn.IFNA(VLOOKUP($B173,[1]KviZDarije9!$A$1:$K$1000, 11, 0), 0)/'TOP SCORES'!J$10,0)</f>
        <v>0</v>
      </c>
      <c r="M173" s="30">
        <f>IFERROR(100*_xlfn.IFNA(VLOOKUP($B173,[2]KviZDarije10!$A$1:$K$1000, 11, 0), 0)/'TOP SCORES'!K$10,0)</f>
        <v>0</v>
      </c>
    </row>
    <row r="174" spans="1:13">
      <c r="A174" s="33">
        <f t="shared" ca="1" si="2"/>
        <v>173</v>
      </c>
      <c r="B174" s="28" t="s">
        <v>131</v>
      </c>
      <c r="C174" s="31" cm="1">
        <f t="array" aca="1" ref="C174" ca="1">SUM(LARGE(D174:M174,ROW(INDIRECT("1:6"))))</f>
        <v>34.042553191489361</v>
      </c>
      <c r="D174" s="30">
        <f>IFERROR(100*_xlfn.IFNA(VLOOKUP($B174,KviZDarije1!$A$1:$K$1000, 11, 0), 0)/'TOP SCORES'!B$10,0)</f>
        <v>0</v>
      </c>
      <c r="E174" s="30">
        <f>IFERROR(100*_xlfn.IFNA(VLOOKUP($B174,KviZDarije2!$A$1:$K$1000, 11, 0), 0)/'TOP SCORES'!C$10,0)</f>
        <v>0</v>
      </c>
      <c r="F174" s="30">
        <f>IFERROR(100*_xlfn.IFNA(VLOOKUP($B174,KviZDarije3!$A$1:$K$1000, 11, 0), 0)/'TOP SCORES'!D$10,0)</f>
        <v>0</v>
      </c>
      <c r="G174" s="30">
        <f>IFERROR(100*_xlfn.IFNA(VLOOKUP($B174,KviZDarije4!$A$1:$K$1000, 11, 0), 0)/'TOP SCORES'!E$10,0)</f>
        <v>34.042553191489361</v>
      </c>
      <c r="H174" s="30">
        <f>IFERROR(100*_xlfn.IFNA(VLOOKUP($B174,KviZDarije5!$A$1:$K$1000, 11, 0), 0)/'TOP SCORES'!F$10,0)</f>
        <v>0</v>
      </c>
      <c r="I174" s="30">
        <f>IFERROR(100*_xlfn.IFNA(VLOOKUP($B174,KviZDarije6!$A$1:$K$1000, 11, 0), 0)/'TOP SCORES'!G$10,0)</f>
        <v>0</v>
      </c>
      <c r="J174" s="30">
        <f>IFERROR(100*_xlfn.IFNA(VLOOKUP($B174,KviZDarije7!$A$1:$K$1000, 11, 0), 0)/'TOP SCORES'!H$10,0)</f>
        <v>0</v>
      </c>
      <c r="K174" s="30">
        <f>IFERROR(100*_xlfn.IFNA(VLOOKUP($B174,KviZDarije8!$A$1:$K$1000, 11, 0), 0)/'TOP SCORES'!I$10,0)</f>
        <v>0</v>
      </c>
      <c r="L174" s="30">
        <f>IFERROR(100*_xlfn.IFNA(VLOOKUP($B174,[1]KviZDarije9!$A$1:$K$1000, 11, 0), 0)/'TOP SCORES'!J$10,0)</f>
        <v>0</v>
      </c>
      <c r="M174" s="30">
        <f>IFERROR(100*_xlfn.IFNA(VLOOKUP($B174,[2]KviZDarije10!$A$1:$K$1000, 11, 0), 0)/'TOP SCORES'!K$10,0)</f>
        <v>0</v>
      </c>
    </row>
    <row r="175" spans="1:13">
      <c r="A175" s="33">
        <f t="shared" ca="1" si="2"/>
        <v>175</v>
      </c>
      <c r="B175" s="16" t="s">
        <v>166</v>
      </c>
      <c r="C175" s="31" cm="1">
        <f t="array" aca="1" ref="C175" ca="1">SUM(LARGE(D175:M175,ROW(INDIRECT("1:6"))))</f>
        <v>33.980582524271846</v>
      </c>
      <c r="D175" s="30">
        <f>IFERROR(100*_xlfn.IFNA(VLOOKUP($B175,KviZDarije1!$A$1:$K$1000, 11, 0), 0)/'TOP SCORES'!B$10,0)</f>
        <v>33.980582524271846</v>
      </c>
      <c r="E175" s="30">
        <f>IFERROR(100*_xlfn.IFNA(VLOOKUP($B175,KviZDarije2!$A$1:$K$1000, 11, 0), 0)/'TOP SCORES'!C$10,0)</f>
        <v>0</v>
      </c>
      <c r="F175" s="30">
        <f>IFERROR(100*_xlfn.IFNA(VLOOKUP($B175,KviZDarije3!$A$1:$K$1000, 11, 0), 0)/'TOP SCORES'!D$10,0)</f>
        <v>0</v>
      </c>
      <c r="G175" s="30">
        <f>IFERROR(100*_xlfn.IFNA(VLOOKUP($B175,KviZDarije4!$A$1:$K$1000, 11, 0), 0)/'TOP SCORES'!E$10,0)</f>
        <v>0</v>
      </c>
      <c r="H175" s="30">
        <f>IFERROR(100*_xlfn.IFNA(VLOOKUP($B175,KviZDarije5!$A$1:$K$1000, 11, 0), 0)/'TOP SCORES'!F$10,0)</f>
        <v>0</v>
      </c>
      <c r="I175" s="30">
        <f>IFERROR(100*_xlfn.IFNA(VLOOKUP($B175,KviZDarije6!$A$1:$K$1000, 11, 0), 0)/'TOP SCORES'!G$10,0)</f>
        <v>0</v>
      </c>
      <c r="J175" s="30">
        <f>IFERROR(100*_xlfn.IFNA(VLOOKUP($B175,KviZDarije7!$A$1:$K$1000, 11, 0), 0)/'TOP SCORES'!H$10,0)</f>
        <v>0</v>
      </c>
      <c r="K175" s="30">
        <f>IFERROR(100*_xlfn.IFNA(VLOOKUP($B175,KviZDarije8!$A$1:$K$1000, 11, 0), 0)/'TOP SCORES'!I$10,0)</f>
        <v>0</v>
      </c>
      <c r="L175" s="30">
        <f>IFERROR(100*_xlfn.IFNA(VLOOKUP($B175,[1]KviZDarije9!$A$1:$K$1000, 11, 0), 0)/'TOP SCORES'!J$10,0)</f>
        <v>0</v>
      </c>
      <c r="M175" s="30">
        <f>IFERROR(100*_xlfn.IFNA(VLOOKUP($B175,[2]KviZDarije10!$A$1:$K$1000, 11, 0), 0)/'TOP SCORES'!K$10,0)</f>
        <v>0</v>
      </c>
    </row>
    <row r="176" spans="1:13">
      <c r="A176" s="33">
        <f t="shared" ca="1" si="2"/>
        <v>175</v>
      </c>
      <c r="B176" s="78" t="s">
        <v>171</v>
      </c>
      <c r="C176" s="31" cm="1">
        <f t="array" aca="1" ref="C176" ca="1">SUM(LARGE(D176:M176,ROW(INDIRECT("1:6"))))</f>
        <v>33.980582524271846</v>
      </c>
      <c r="D176" s="30">
        <f>IFERROR(100*_xlfn.IFNA(VLOOKUP($B176,KviZDarije1!$A$1:$K$1000, 11, 0), 0)/'TOP SCORES'!B$10,0)</f>
        <v>33.980582524271846</v>
      </c>
      <c r="E176" s="30">
        <f>IFERROR(100*_xlfn.IFNA(VLOOKUP($B176,KviZDarije2!$A$1:$K$1000, 11, 0), 0)/'TOP SCORES'!C$10,0)</f>
        <v>0</v>
      </c>
      <c r="F176" s="30">
        <f>IFERROR(100*_xlfn.IFNA(VLOOKUP($B176,KviZDarije3!$A$1:$K$1000, 11, 0), 0)/'TOP SCORES'!D$10,0)</f>
        <v>0</v>
      </c>
      <c r="G176" s="30">
        <f>IFERROR(100*_xlfn.IFNA(VLOOKUP($B176,KviZDarije4!$A$1:$K$1000, 11, 0), 0)/'TOP SCORES'!E$10,0)</f>
        <v>0</v>
      </c>
      <c r="H176" s="30">
        <f>IFERROR(100*_xlfn.IFNA(VLOOKUP($B176,KviZDarije5!$A$1:$K$1000, 11, 0), 0)/'TOP SCORES'!F$10,0)</f>
        <v>0</v>
      </c>
      <c r="I176" s="30">
        <f>IFERROR(100*_xlfn.IFNA(VLOOKUP($B176,KviZDarije6!$A$1:$K$1000, 11, 0), 0)/'TOP SCORES'!G$10,0)</f>
        <v>0</v>
      </c>
      <c r="J176" s="30">
        <f>IFERROR(100*_xlfn.IFNA(VLOOKUP($B176,KviZDarije7!$A$1:$K$1000, 11, 0), 0)/'TOP SCORES'!H$10,0)</f>
        <v>0</v>
      </c>
      <c r="K176" s="30">
        <f>IFERROR(100*_xlfn.IFNA(VLOOKUP($B176,KviZDarije8!$A$1:$K$1000, 11, 0), 0)/'TOP SCORES'!I$10,0)</f>
        <v>0</v>
      </c>
      <c r="L176" s="30">
        <f>IFERROR(100*_xlfn.IFNA(VLOOKUP($B176,[1]KviZDarije9!$A$1:$K$1000, 11, 0), 0)/'TOP SCORES'!J$10,0)</f>
        <v>0</v>
      </c>
      <c r="M176" s="30">
        <f>IFERROR(100*_xlfn.IFNA(VLOOKUP($B176,[2]KviZDarije10!$A$1:$K$1000, 11, 0), 0)/'TOP SCORES'!K$10,0)</f>
        <v>0</v>
      </c>
    </row>
    <row r="177" spans="1:13">
      <c r="A177" s="33">
        <f t="shared" ca="1" si="2"/>
        <v>177</v>
      </c>
      <c r="B177" s="80" t="s">
        <v>251</v>
      </c>
      <c r="C177" s="31" cm="1">
        <f t="array" aca="1" ref="C177" ca="1">SUM(LARGE(D177:M177,ROW(INDIRECT("1:6"))))</f>
        <v>33.684210526315788</v>
      </c>
      <c r="D177" s="30">
        <f>IFERROR(100*_xlfn.IFNA(VLOOKUP($B177,KviZDarije1!$A$1:$K$1000, 11, 0), 0)/'TOP SCORES'!B$10,0)</f>
        <v>0</v>
      </c>
      <c r="E177" s="30">
        <f>IFERROR(100*_xlfn.IFNA(VLOOKUP($B177,KviZDarije2!$A$1:$K$1000, 11, 0), 0)/'TOP SCORES'!C$10,0)</f>
        <v>0</v>
      </c>
      <c r="F177" s="30">
        <f>IFERROR(100*_xlfn.IFNA(VLOOKUP($B177,KviZDarije3!$A$1:$K$1000, 11, 0), 0)/'TOP SCORES'!D$10,0)</f>
        <v>0</v>
      </c>
      <c r="G177" s="30">
        <f>IFERROR(100*_xlfn.IFNA(VLOOKUP($B177,KviZDarije4!$A$1:$K$1000, 11, 0), 0)/'TOP SCORES'!E$10,0)</f>
        <v>0</v>
      </c>
      <c r="H177" s="30">
        <f>IFERROR(100*_xlfn.IFNA(VLOOKUP($B177,KviZDarije5!$A$1:$K$1000, 11, 0), 0)/'TOP SCORES'!F$10,0)</f>
        <v>0</v>
      </c>
      <c r="I177" s="30">
        <f>IFERROR(100*_xlfn.IFNA(VLOOKUP($B177,KviZDarije6!$A$1:$K$1000, 11, 0), 0)/'TOP SCORES'!G$10,0)</f>
        <v>0</v>
      </c>
      <c r="J177" s="30">
        <f>IFERROR(100*_xlfn.IFNA(VLOOKUP($B177,KviZDarije7!$A$1:$K$1000, 11, 0), 0)/'TOP SCORES'!H$10,0)</f>
        <v>33.684210526315788</v>
      </c>
      <c r="K177" s="30">
        <f>IFERROR(100*_xlfn.IFNA(VLOOKUP($B177,KviZDarije8!$A$1:$K$1000, 11, 0), 0)/'TOP SCORES'!I$10,0)</f>
        <v>0</v>
      </c>
      <c r="L177" s="30">
        <f>IFERROR(100*_xlfn.IFNA(VLOOKUP($B177,[1]KviZDarije9!$A$1:$K$1000, 11, 0), 0)/'TOP SCORES'!J$10,0)</f>
        <v>0</v>
      </c>
      <c r="M177" s="30">
        <f>IFERROR(100*_xlfn.IFNA(VLOOKUP($B177,[2]KviZDarije10!$A$1:$K$1000, 11, 0), 0)/'TOP SCORES'!K$10,0)</f>
        <v>0</v>
      </c>
    </row>
    <row r="178" spans="1:13">
      <c r="A178" s="33">
        <f t="shared" ca="1" si="2"/>
        <v>178</v>
      </c>
      <c r="B178" s="78" t="s">
        <v>176</v>
      </c>
      <c r="C178" s="31" cm="1">
        <f t="array" aca="1" ref="C178" ca="1">SUM(LARGE(D178:M178,ROW(INDIRECT("1:6"))))</f>
        <v>33.009708737864081</v>
      </c>
      <c r="D178" s="30">
        <f>IFERROR(100*_xlfn.IFNA(VLOOKUP($B178,KviZDarije1!$A$1:$K$1000, 11, 0), 0)/'TOP SCORES'!B$10,0)</f>
        <v>33.009708737864081</v>
      </c>
      <c r="E178" s="30">
        <f>IFERROR(100*_xlfn.IFNA(VLOOKUP($B178,KviZDarije2!$A$1:$K$1000, 11, 0), 0)/'TOP SCORES'!C$10,0)</f>
        <v>0</v>
      </c>
      <c r="F178" s="30">
        <f>IFERROR(100*_xlfn.IFNA(VLOOKUP($B178,KviZDarije3!$A$1:$K$1000, 11, 0), 0)/'TOP SCORES'!D$10,0)</f>
        <v>0</v>
      </c>
      <c r="G178" s="30">
        <f>IFERROR(100*_xlfn.IFNA(VLOOKUP($B178,KviZDarije4!$A$1:$K$1000, 11, 0), 0)/'TOP SCORES'!E$10,0)</f>
        <v>0</v>
      </c>
      <c r="H178" s="30">
        <f>IFERROR(100*_xlfn.IFNA(VLOOKUP($B178,KviZDarije5!$A$1:$K$1000, 11, 0), 0)/'TOP SCORES'!F$10,0)</f>
        <v>0</v>
      </c>
      <c r="I178" s="30">
        <f>IFERROR(100*_xlfn.IFNA(VLOOKUP($B178,KviZDarije6!$A$1:$K$1000, 11, 0), 0)/'TOP SCORES'!G$10,0)</f>
        <v>0</v>
      </c>
      <c r="J178" s="30">
        <f>IFERROR(100*_xlfn.IFNA(VLOOKUP($B178,KviZDarije7!$A$1:$K$1000, 11, 0), 0)/'TOP SCORES'!H$10,0)</f>
        <v>0</v>
      </c>
      <c r="K178" s="30">
        <f>IFERROR(100*_xlfn.IFNA(VLOOKUP($B178,KviZDarije8!$A$1:$K$1000, 11, 0), 0)/'TOP SCORES'!I$10,0)</f>
        <v>0</v>
      </c>
      <c r="L178" s="30">
        <f>IFERROR(100*_xlfn.IFNA(VLOOKUP($B178,[1]KviZDarije9!$A$1:$K$1000, 11, 0), 0)/'TOP SCORES'!J$10,0)</f>
        <v>0</v>
      </c>
      <c r="M178" s="30">
        <f>IFERROR(100*_xlfn.IFNA(VLOOKUP($B178,[2]KviZDarije10!$A$1:$K$1000, 11, 0), 0)/'TOP SCORES'!K$10,0)</f>
        <v>0</v>
      </c>
    </row>
    <row r="179" spans="1:13">
      <c r="A179" s="33">
        <f t="shared" ca="1" si="2"/>
        <v>178</v>
      </c>
      <c r="B179" s="78" t="s">
        <v>180</v>
      </c>
      <c r="C179" s="31" cm="1">
        <f t="array" aca="1" ref="C179" ca="1">SUM(LARGE(D179:M179,ROW(INDIRECT("1:6"))))</f>
        <v>33.009708737864081</v>
      </c>
      <c r="D179" s="30">
        <f>IFERROR(100*_xlfn.IFNA(VLOOKUP($B179,KviZDarije1!$A$1:$K$1000, 11, 0), 0)/'TOP SCORES'!B$10,0)</f>
        <v>33.009708737864081</v>
      </c>
      <c r="E179" s="30">
        <f>IFERROR(100*_xlfn.IFNA(VLOOKUP($B179,KviZDarije2!$A$1:$K$1000, 11, 0), 0)/'TOP SCORES'!C$10,0)</f>
        <v>0</v>
      </c>
      <c r="F179" s="30">
        <f>IFERROR(100*_xlfn.IFNA(VLOOKUP($B179,KviZDarije3!$A$1:$K$1000, 11, 0), 0)/'TOP SCORES'!D$10,0)</f>
        <v>0</v>
      </c>
      <c r="G179" s="30">
        <f>IFERROR(100*_xlfn.IFNA(VLOOKUP($B179,KviZDarije4!$A$1:$K$1000, 11, 0), 0)/'TOP SCORES'!E$10,0)</f>
        <v>0</v>
      </c>
      <c r="H179" s="30">
        <f>IFERROR(100*_xlfn.IFNA(VLOOKUP($B179,KviZDarije5!$A$1:$K$1000, 11, 0), 0)/'TOP SCORES'!F$10,0)</f>
        <v>0</v>
      </c>
      <c r="I179" s="30">
        <f>IFERROR(100*_xlfn.IFNA(VLOOKUP($B179,KviZDarije6!$A$1:$K$1000, 11, 0), 0)/'TOP SCORES'!G$10,0)</f>
        <v>0</v>
      </c>
      <c r="J179" s="30">
        <f>IFERROR(100*_xlfn.IFNA(VLOOKUP($B179,KviZDarije7!$A$1:$K$1000, 11, 0), 0)/'TOP SCORES'!H$10,0)</f>
        <v>0</v>
      </c>
      <c r="K179" s="30">
        <f>IFERROR(100*_xlfn.IFNA(VLOOKUP($B179,KviZDarije8!$A$1:$K$1000, 11, 0), 0)/'TOP SCORES'!I$10,0)</f>
        <v>0</v>
      </c>
      <c r="L179" s="30">
        <f>IFERROR(100*_xlfn.IFNA(VLOOKUP($B179,[1]KviZDarije9!$A$1:$K$1000, 11, 0), 0)/'TOP SCORES'!J$10,0)</f>
        <v>0</v>
      </c>
      <c r="M179" s="30">
        <f>IFERROR(100*_xlfn.IFNA(VLOOKUP($B179,[2]KviZDarije10!$A$1:$K$1000, 11, 0), 0)/'TOP SCORES'!K$10,0)</f>
        <v>0</v>
      </c>
    </row>
    <row r="180" spans="1:13">
      <c r="A180" s="33">
        <f t="shared" ca="1" si="2"/>
        <v>180</v>
      </c>
      <c r="B180" s="78" t="s">
        <v>186</v>
      </c>
      <c r="C180" s="31" cm="1">
        <f t="array" aca="1" ref="C180" ca="1">SUM(LARGE(D180:M180,ROW(INDIRECT("1:6"))))</f>
        <v>32.038834951456309</v>
      </c>
      <c r="D180" s="30">
        <f>IFERROR(100*_xlfn.IFNA(VLOOKUP($B180,KviZDarije1!$A$1:$K$1000, 11, 0), 0)/'TOP SCORES'!B$10,0)</f>
        <v>32.038834951456309</v>
      </c>
      <c r="E180" s="30">
        <f>IFERROR(100*_xlfn.IFNA(VLOOKUP($B180,KviZDarije2!$A$1:$K$1000, 11, 0), 0)/'TOP SCORES'!C$10,0)</f>
        <v>0</v>
      </c>
      <c r="F180" s="30">
        <f>IFERROR(100*_xlfn.IFNA(VLOOKUP($B180,KviZDarije3!$A$1:$K$1000, 11, 0), 0)/'TOP SCORES'!D$10,0)</f>
        <v>0</v>
      </c>
      <c r="G180" s="30">
        <f>IFERROR(100*_xlfn.IFNA(VLOOKUP($B180,KviZDarije4!$A$1:$K$1000, 11, 0), 0)/'TOP SCORES'!E$10,0)</f>
        <v>0</v>
      </c>
      <c r="H180" s="30">
        <f>IFERROR(100*_xlfn.IFNA(VLOOKUP($B180,KviZDarije5!$A$1:$K$1000, 11, 0), 0)/'TOP SCORES'!F$10,0)</f>
        <v>0</v>
      </c>
      <c r="I180" s="30">
        <f>IFERROR(100*_xlfn.IFNA(VLOOKUP($B180,KviZDarije6!$A$1:$K$1000, 11, 0), 0)/'TOP SCORES'!G$10,0)</f>
        <v>0</v>
      </c>
      <c r="J180" s="30">
        <f>IFERROR(100*_xlfn.IFNA(VLOOKUP($B180,KviZDarije7!$A$1:$K$1000, 11, 0), 0)/'TOP SCORES'!H$10,0)</f>
        <v>0</v>
      </c>
      <c r="K180" s="30">
        <f>IFERROR(100*_xlfn.IFNA(VLOOKUP($B180,KviZDarije8!$A$1:$K$1000, 11, 0), 0)/'TOP SCORES'!I$10,0)</f>
        <v>0</v>
      </c>
      <c r="L180" s="30">
        <f>IFERROR(100*_xlfn.IFNA(VLOOKUP($B180,[1]KviZDarije9!$A$1:$K$1000, 11, 0), 0)/'TOP SCORES'!J$10,0)</f>
        <v>0</v>
      </c>
      <c r="M180" s="30">
        <f>IFERROR(100*_xlfn.IFNA(VLOOKUP($B180,[2]KviZDarije10!$A$1:$K$1000, 11, 0), 0)/'TOP SCORES'!K$10,0)</f>
        <v>0</v>
      </c>
    </row>
    <row r="181" spans="1:13">
      <c r="A181" s="33">
        <f t="shared" ca="1" si="2"/>
        <v>180</v>
      </c>
      <c r="B181" s="78" t="s">
        <v>193</v>
      </c>
      <c r="C181" s="31" cm="1">
        <f t="array" aca="1" ref="C181" ca="1">SUM(LARGE(D181:M181,ROW(INDIRECT("1:6"))))</f>
        <v>32.038834951456309</v>
      </c>
      <c r="D181" s="30">
        <f>IFERROR(100*_xlfn.IFNA(VLOOKUP($B181,KviZDarije1!$A$1:$K$1000, 11, 0), 0)/'TOP SCORES'!B$10,0)</f>
        <v>32.038834951456309</v>
      </c>
      <c r="E181" s="30">
        <f>IFERROR(100*_xlfn.IFNA(VLOOKUP($B181,KviZDarije2!$A$1:$K$1000, 11, 0), 0)/'TOP SCORES'!C$10,0)</f>
        <v>0</v>
      </c>
      <c r="F181" s="30">
        <f>IFERROR(100*_xlfn.IFNA(VLOOKUP($B181,KviZDarije3!$A$1:$K$1000, 11, 0), 0)/'TOP SCORES'!D$10,0)</f>
        <v>0</v>
      </c>
      <c r="G181" s="30">
        <f>IFERROR(100*_xlfn.IFNA(VLOOKUP($B181,KviZDarije4!$A$1:$K$1000, 11, 0), 0)/'TOP SCORES'!E$10,0)</f>
        <v>0</v>
      </c>
      <c r="H181" s="30">
        <f>IFERROR(100*_xlfn.IFNA(VLOOKUP($B181,KviZDarije5!$A$1:$K$1000, 11, 0), 0)/'TOP SCORES'!F$10,0)</f>
        <v>0</v>
      </c>
      <c r="I181" s="30">
        <f>IFERROR(100*_xlfn.IFNA(VLOOKUP($B181,KviZDarije6!$A$1:$K$1000, 11, 0), 0)/'TOP SCORES'!G$10,0)</f>
        <v>0</v>
      </c>
      <c r="J181" s="30">
        <f>IFERROR(100*_xlfn.IFNA(VLOOKUP($B181,KviZDarije7!$A$1:$K$1000, 11, 0), 0)/'TOP SCORES'!H$10,0)</f>
        <v>0</v>
      </c>
      <c r="K181" s="30">
        <f>IFERROR(100*_xlfn.IFNA(VLOOKUP($B181,KviZDarije8!$A$1:$K$1000, 11, 0), 0)/'TOP SCORES'!I$10,0)</f>
        <v>0</v>
      </c>
      <c r="L181" s="30">
        <f>IFERROR(100*_xlfn.IFNA(VLOOKUP($B181,[1]KviZDarije9!$A$1:$K$1000, 11, 0), 0)/'TOP SCORES'!J$10,0)</f>
        <v>0</v>
      </c>
      <c r="M181" s="30">
        <f>IFERROR(100*_xlfn.IFNA(VLOOKUP($B181,[2]KviZDarije10!$A$1:$K$1000, 11, 0), 0)/'TOP SCORES'!K$10,0)</f>
        <v>0</v>
      </c>
    </row>
    <row r="182" spans="1:13">
      <c r="A182" s="33">
        <f t="shared" ca="1" si="2"/>
        <v>182</v>
      </c>
      <c r="B182" s="78" t="s">
        <v>211</v>
      </c>
      <c r="C182" s="31" cm="1">
        <f t="array" aca="1" ref="C182" ca="1">SUM(LARGE(D182:M182,ROW(INDIRECT("1:6"))))</f>
        <v>31.683168316831683</v>
      </c>
      <c r="D182" s="30">
        <f>IFERROR(100*_xlfn.IFNA(VLOOKUP($B182,KviZDarije1!$A$1:$K$1000, 11, 0), 0)/'TOP SCORES'!B$10,0)</f>
        <v>0</v>
      </c>
      <c r="E182" s="30">
        <f>IFERROR(100*_xlfn.IFNA(VLOOKUP($B182,KviZDarije2!$A$1:$K$1000, 11, 0), 0)/'TOP SCORES'!C$10,0)</f>
        <v>0</v>
      </c>
      <c r="F182" s="30">
        <f>IFERROR(100*_xlfn.IFNA(VLOOKUP($B182,KviZDarije3!$A$1:$K$1000, 11, 0), 0)/'TOP SCORES'!D$10,0)</f>
        <v>31.683168316831683</v>
      </c>
      <c r="G182" s="30">
        <f>IFERROR(100*_xlfn.IFNA(VLOOKUP($B182,KviZDarije4!$A$1:$K$1000, 11, 0), 0)/'TOP SCORES'!E$10,0)</f>
        <v>0</v>
      </c>
      <c r="H182" s="30">
        <f>IFERROR(100*_xlfn.IFNA(VLOOKUP($B182,KviZDarije5!$A$1:$K$1000, 11, 0), 0)/'TOP SCORES'!F$10,0)</f>
        <v>0</v>
      </c>
      <c r="I182" s="30">
        <f>IFERROR(100*_xlfn.IFNA(VLOOKUP($B182,KviZDarije6!$A$1:$K$1000, 11, 0), 0)/'TOP SCORES'!G$10,0)</f>
        <v>0</v>
      </c>
      <c r="J182" s="30">
        <f>IFERROR(100*_xlfn.IFNA(VLOOKUP($B182,KviZDarije7!$A$1:$K$1000, 11, 0), 0)/'TOP SCORES'!H$10,0)</f>
        <v>0</v>
      </c>
      <c r="K182" s="30">
        <f>IFERROR(100*_xlfn.IFNA(VLOOKUP($B182,KviZDarije8!$A$1:$K$1000, 11, 0), 0)/'TOP SCORES'!I$10,0)</f>
        <v>0</v>
      </c>
      <c r="L182" s="30">
        <f>IFERROR(100*_xlfn.IFNA(VLOOKUP($B182,[1]KviZDarije9!$A$1:$K$1000, 11, 0), 0)/'TOP SCORES'!J$10,0)</f>
        <v>0</v>
      </c>
      <c r="M182" s="30">
        <f>IFERROR(100*_xlfn.IFNA(VLOOKUP($B182,[2]KviZDarije10!$A$1:$K$1000, 11, 0), 0)/'TOP SCORES'!K$10,0)</f>
        <v>0</v>
      </c>
    </row>
    <row r="183" spans="1:13">
      <c r="A183" s="33">
        <f t="shared" ca="1" si="2"/>
        <v>183</v>
      </c>
      <c r="B183" s="42" t="s">
        <v>252</v>
      </c>
      <c r="C183" s="31" cm="1">
        <f t="array" aca="1" ref="C183" ca="1">SUM(LARGE(D183:M183,ROW(INDIRECT("1:6"))))</f>
        <v>30.526315789473685</v>
      </c>
      <c r="D183" s="30">
        <f>IFERROR(100*_xlfn.IFNA(VLOOKUP($B183,KviZDarije1!$A$1:$K$1000, 11, 0), 0)/'TOP SCORES'!B$10,0)</f>
        <v>0</v>
      </c>
      <c r="E183" s="30">
        <f>IFERROR(100*_xlfn.IFNA(VLOOKUP($B183,KviZDarije2!$A$1:$K$1000, 11, 0), 0)/'TOP SCORES'!C$10,0)</f>
        <v>0</v>
      </c>
      <c r="F183" s="30">
        <f>IFERROR(100*_xlfn.IFNA(VLOOKUP($B183,KviZDarije3!$A$1:$K$1000, 11, 0), 0)/'TOP SCORES'!D$10,0)</f>
        <v>0</v>
      </c>
      <c r="G183" s="30">
        <f>IFERROR(100*_xlfn.IFNA(VLOOKUP($B183,KviZDarije4!$A$1:$K$1000, 11, 0), 0)/'TOP SCORES'!E$10,0)</f>
        <v>0</v>
      </c>
      <c r="H183" s="30">
        <f>IFERROR(100*_xlfn.IFNA(VLOOKUP($B183,KviZDarije5!$A$1:$K$1000, 11, 0), 0)/'TOP SCORES'!F$10,0)</f>
        <v>0</v>
      </c>
      <c r="I183" s="30">
        <f>IFERROR(100*_xlfn.IFNA(VLOOKUP($B183,KviZDarije6!$A$1:$K$1000, 11, 0), 0)/'TOP SCORES'!G$10,0)</f>
        <v>0</v>
      </c>
      <c r="J183" s="30">
        <f>IFERROR(100*_xlfn.IFNA(VLOOKUP($B183,KviZDarije7!$A$1:$K$1000, 11, 0), 0)/'TOP SCORES'!H$10,0)</f>
        <v>30.526315789473685</v>
      </c>
      <c r="K183" s="30">
        <f>IFERROR(100*_xlfn.IFNA(VLOOKUP($B183,KviZDarije8!$A$1:$K$1000, 11, 0), 0)/'TOP SCORES'!I$10,0)</f>
        <v>0</v>
      </c>
      <c r="L183" s="30">
        <f>IFERROR(100*_xlfn.IFNA(VLOOKUP($B183,[1]KviZDarije9!$A$1:$K$1000, 11, 0), 0)/'TOP SCORES'!J$10,0)</f>
        <v>0</v>
      </c>
      <c r="M183" s="30">
        <f>IFERROR(100*_xlfn.IFNA(VLOOKUP($B183,[2]KviZDarije10!$A$1:$K$1000, 11, 0), 0)/'TOP SCORES'!K$10,0)</f>
        <v>0</v>
      </c>
    </row>
    <row r="184" spans="1:13">
      <c r="A184" s="33">
        <f t="shared" ca="1" si="2"/>
        <v>184</v>
      </c>
      <c r="B184" s="77" t="s">
        <v>74</v>
      </c>
      <c r="C184" s="31" cm="1">
        <f t="array" aca="1" ref="C184" ca="1">SUM(LARGE(D184:M184,ROW(INDIRECT("1:6"))))</f>
        <v>30.097087378640776</v>
      </c>
      <c r="D184" s="30">
        <f>IFERROR(100*_xlfn.IFNA(VLOOKUP($B184,KviZDarije1!$A$1:$K$1000, 11, 0), 0)/'TOP SCORES'!B$10,0)</f>
        <v>30.097087378640776</v>
      </c>
      <c r="E184" s="30">
        <f>IFERROR(100*_xlfn.IFNA(VLOOKUP($B184,KviZDarije2!$A$1:$K$1000, 11, 0), 0)/'TOP SCORES'!C$10,0)</f>
        <v>0</v>
      </c>
      <c r="F184" s="30">
        <f>IFERROR(100*_xlfn.IFNA(VLOOKUP($B184,KviZDarije3!$A$1:$K$1000, 11, 0), 0)/'TOP SCORES'!D$10,0)</f>
        <v>0</v>
      </c>
      <c r="G184" s="30">
        <f>IFERROR(100*_xlfn.IFNA(VLOOKUP($B184,KviZDarije4!$A$1:$K$1000, 11, 0), 0)/'TOP SCORES'!E$10,0)</f>
        <v>0</v>
      </c>
      <c r="H184" s="30">
        <f>IFERROR(100*_xlfn.IFNA(VLOOKUP($B184,KviZDarije5!$A$1:$K$1000, 11, 0), 0)/'TOP SCORES'!F$10,0)</f>
        <v>0</v>
      </c>
      <c r="I184" s="30">
        <f>IFERROR(100*_xlfn.IFNA(VLOOKUP($B184,KviZDarije6!$A$1:$K$1000, 11, 0), 0)/'TOP SCORES'!G$10,0)</f>
        <v>0</v>
      </c>
      <c r="J184" s="30">
        <f>IFERROR(100*_xlfn.IFNA(VLOOKUP($B184,KviZDarije7!$A$1:$K$1000, 11, 0), 0)/'TOP SCORES'!H$10,0)</f>
        <v>0</v>
      </c>
      <c r="K184" s="30">
        <f>IFERROR(100*_xlfn.IFNA(VLOOKUP($B184,KviZDarije8!$A$1:$K$1000, 11, 0), 0)/'TOP SCORES'!I$10,0)</f>
        <v>0</v>
      </c>
      <c r="L184" s="30">
        <f>IFERROR(100*_xlfn.IFNA(VLOOKUP($B184,[1]KviZDarije9!$A$1:$K$1000, 11, 0), 0)/'TOP SCORES'!J$10,0)</f>
        <v>0</v>
      </c>
      <c r="M184" s="30">
        <f>IFERROR(100*_xlfn.IFNA(VLOOKUP($B184,[2]KviZDarije10!$A$1:$K$1000, 11, 0), 0)/'TOP SCORES'!K$10,0)</f>
        <v>0</v>
      </c>
    </row>
    <row r="185" spans="1:13">
      <c r="A185" s="33">
        <f t="shared" ca="1" si="2"/>
        <v>185</v>
      </c>
      <c r="B185" s="78" t="s">
        <v>192</v>
      </c>
      <c r="C185" s="31" cm="1">
        <f t="array" aca="1" ref="C185" ca="1">SUM(LARGE(D185:M185,ROW(INDIRECT("1:6"))))</f>
        <v>25.242718446601941</v>
      </c>
      <c r="D185" s="30">
        <f>IFERROR(100*_xlfn.IFNA(VLOOKUP($B185,KviZDarije1!$A$1:$K$1000, 11, 0), 0)/'TOP SCORES'!B$10,0)</f>
        <v>25.242718446601941</v>
      </c>
      <c r="E185" s="30">
        <f>IFERROR(100*_xlfn.IFNA(VLOOKUP($B185,KviZDarije2!$A$1:$K$1000, 11, 0), 0)/'TOP SCORES'!C$10,0)</f>
        <v>0</v>
      </c>
      <c r="F185" s="30">
        <f>IFERROR(100*_xlfn.IFNA(VLOOKUP($B185,KviZDarije3!$A$1:$K$1000, 11, 0), 0)/'TOP SCORES'!D$10,0)</f>
        <v>0</v>
      </c>
      <c r="G185" s="30">
        <f>IFERROR(100*_xlfn.IFNA(VLOOKUP($B185,KviZDarije4!$A$1:$K$1000, 11, 0), 0)/'TOP SCORES'!E$10,0)</f>
        <v>0</v>
      </c>
      <c r="H185" s="30">
        <f>IFERROR(100*_xlfn.IFNA(VLOOKUP($B185,KviZDarije5!$A$1:$K$1000, 11, 0), 0)/'TOP SCORES'!F$10,0)</f>
        <v>0</v>
      </c>
      <c r="I185" s="30">
        <f>IFERROR(100*_xlfn.IFNA(VLOOKUP($B185,KviZDarije6!$A$1:$K$1000, 11, 0), 0)/'TOP SCORES'!G$10,0)</f>
        <v>0</v>
      </c>
      <c r="J185" s="30">
        <f>IFERROR(100*_xlfn.IFNA(VLOOKUP($B185,KviZDarije7!$A$1:$K$1000, 11, 0), 0)/'TOP SCORES'!H$10,0)</f>
        <v>0</v>
      </c>
      <c r="K185" s="30">
        <f>IFERROR(100*_xlfn.IFNA(VLOOKUP($B185,KviZDarije8!$A$1:$K$1000, 11, 0), 0)/'TOP SCORES'!I$10,0)</f>
        <v>0</v>
      </c>
      <c r="L185" s="30">
        <f>IFERROR(100*_xlfn.IFNA(VLOOKUP($B185,[1]KviZDarije9!$A$1:$K$1000, 11, 0), 0)/'TOP SCORES'!J$10,0)</f>
        <v>0</v>
      </c>
      <c r="M185" s="30">
        <f>IFERROR(100*_xlfn.IFNA(VLOOKUP($B185,[2]KviZDarije10!$A$1:$K$1000, 11, 0), 0)/'TOP SCORES'!K$10,0)</f>
        <v>0</v>
      </c>
    </row>
    <row r="186" spans="1:13">
      <c r="A186" s="33">
        <f t="shared" ca="1" si="2"/>
        <v>186</v>
      </c>
      <c r="B186" s="77" t="s">
        <v>151</v>
      </c>
      <c r="C186" s="31" cm="1">
        <f t="array" aca="1" ref="C186" ca="1">SUM(LARGE(D186:M186,ROW(INDIRECT("1:6"))))</f>
        <v>24.271844660194176</v>
      </c>
      <c r="D186" s="30">
        <f>IFERROR(100*_xlfn.IFNA(VLOOKUP($B186,KviZDarije1!$A$1:$K$1000, 11, 0), 0)/'TOP SCORES'!B$10,0)</f>
        <v>24.271844660194176</v>
      </c>
      <c r="E186" s="30">
        <f>IFERROR(100*_xlfn.IFNA(VLOOKUP($B186,KviZDarije2!$A$1:$K$1000, 11, 0), 0)/'TOP SCORES'!C$10,0)</f>
        <v>0</v>
      </c>
      <c r="F186" s="30">
        <f>IFERROR(100*_xlfn.IFNA(VLOOKUP($B186,KviZDarije3!$A$1:$K$1000, 11, 0), 0)/'TOP SCORES'!D$10,0)</f>
        <v>0</v>
      </c>
      <c r="G186" s="30">
        <f>IFERROR(100*_xlfn.IFNA(VLOOKUP($B186,KviZDarije4!$A$1:$K$1000, 11, 0), 0)/'TOP SCORES'!E$10,0)</f>
        <v>0</v>
      </c>
      <c r="H186" s="30">
        <f>IFERROR(100*_xlfn.IFNA(VLOOKUP($B186,KviZDarije5!$A$1:$K$1000, 11, 0), 0)/'TOP SCORES'!F$10,0)</f>
        <v>0</v>
      </c>
      <c r="I186" s="30">
        <f>IFERROR(100*_xlfn.IFNA(VLOOKUP($B186,KviZDarije6!$A$1:$K$1000, 11, 0), 0)/'TOP SCORES'!G$10,0)</f>
        <v>0</v>
      </c>
      <c r="J186" s="30">
        <f>IFERROR(100*_xlfn.IFNA(VLOOKUP($B186,KviZDarije7!$A$1:$K$1000, 11, 0), 0)/'TOP SCORES'!H$10,0)</f>
        <v>0</v>
      </c>
      <c r="K186" s="30">
        <f>IFERROR(100*_xlfn.IFNA(VLOOKUP($B186,KviZDarije8!$A$1:$K$1000, 11, 0), 0)/'TOP SCORES'!I$10,0)</f>
        <v>0</v>
      </c>
      <c r="L186" s="30">
        <f>IFERROR(100*_xlfn.IFNA(VLOOKUP($B186,[1]KviZDarije9!$A$1:$K$1000, 11, 0), 0)/'TOP SCORES'!J$10,0)</f>
        <v>0</v>
      </c>
      <c r="M186" s="30">
        <f>IFERROR(100*_xlfn.IFNA(VLOOKUP($B186,[2]KviZDarije10!$A$1:$K$1000, 11, 0), 0)/'TOP SCORES'!K$10,0)</f>
        <v>0</v>
      </c>
    </row>
    <row r="187" spans="1:13">
      <c r="A187" s="33">
        <f t="shared" ca="1" si="2"/>
        <v>187</v>
      </c>
      <c r="B187" s="78" t="s">
        <v>191</v>
      </c>
      <c r="C187" s="31" cm="1">
        <f t="array" aca="1" ref="C187" ca="1">SUM(LARGE(D187:M187,ROW(INDIRECT("1:6"))))</f>
        <v>23.300970873786408</v>
      </c>
      <c r="D187" s="30">
        <f>IFERROR(100*_xlfn.IFNA(VLOOKUP($B187,KviZDarije1!$A$1:$K$1000, 11, 0), 0)/'TOP SCORES'!B$10,0)</f>
        <v>23.300970873786408</v>
      </c>
      <c r="E187" s="30">
        <f>IFERROR(100*_xlfn.IFNA(VLOOKUP($B187,KviZDarije2!$A$1:$K$1000, 11, 0), 0)/'TOP SCORES'!C$10,0)</f>
        <v>0</v>
      </c>
      <c r="F187" s="30">
        <f>IFERROR(100*_xlfn.IFNA(VLOOKUP($B187,KviZDarije3!$A$1:$K$1000, 11, 0), 0)/'TOP SCORES'!D$10,0)</f>
        <v>0</v>
      </c>
      <c r="G187" s="30">
        <f>IFERROR(100*_xlfn.IFNA(VLOOKUP($B187,KviZDarije4!$A$1:$K$1000, 11, 0), 0)/'TOP SCORES'!E$10,0)</f>
        <v>0</v>
      </c>
      <c r="H187" s="30">
        <f>IFERROR(100*_xlfn.IFNA(VLOOKUP($B187,KviZDarije5!$A$1:$K$1000, 11, 0), 0)/'TOP SCORES'!F$10,0)</f>
        <v>0</v>
      </c>
      <c r="I187" s="30">
        <f>IFERROR(100*_xlfn.IFNA(VLOOKUP($B187,KviZDarije6!$A$1:$K$1000, 11, 0), 0)/'TOP SCORES'!G$10,0)</f>
        <v>0</v>
      </c>
      <c r="J187" s="30">
        <f>IFERROR(100*_xlfn.IFNA(VLOOKUP($B187,KviZDarije7!$A$1:$K$1000, 11, 0), 0)/'TOP SCORES'!H$10,0)</f>
        <v>0</v>
      </c>
      <c r="K187" s="30">
        <f>IFERROR(100*_xlfn.IFNA(VLOOKUP($B187,KviZDarije8!$A$1:$K$1000, 11, 0), 0)/'TOP SCORES'!I$10,0)</f>
        <v>0</v>
      </c>
      <c r="L187" s="30">
        <f>IFERROR(100*_xlfn.IFNA(VLOOKUP($B187,[1]KviZDarije9!$A$1:$K$1000, 11, 0), 0)/'TOP SCORES'!J$10,0)</f>
        <v>0</v>
      </c>
      <c r="M187" s="30">
        <f>IFERROR(100*_xlfn.IFNA(VLOOKUP($B187,[2]KviZDarije10!$A$1:$K$1000, 11, 0), 0)/'TOP SCORES'!K$10,0)</f>
        <v>0</v>
      </c>
    </row>
    <row r="188" spans="1:13">
      <c r="A188" s="33">
        <f t="shared" ca="1" si="2"/>
        <v>188</v>
      </c>
      <c r="B188" s="78" t="s">
        <v>225</v>
      </c>
      <c r="C188" s="31" cm="1">
        <f t="array" aca="1" ref="C188" ca="1">SUM(LARGE(D188:M188,ROW(INDIRECT("1:6"))))</f>
        <v>20.212765957446809</v>
      </c>
      <c r="D188" s="30">
        <f>IFERROR(100*_xlfn.IFNA(VLOOKUP($B188,KviZDarije1!$A$1:$K$1000, 11, 0), 0)/'TOP SCORES'!B$10,0)</f>
        <v>0</v>
      </c>
      <c r="E188" s="30">
        <f>IFERROR(100*_xlfn.IFNA(VLOOKUP($B188,KviZDarije2!$A$1:$K$1000, 11, 0), 0)/'TOP SCORES'!C$10,0)</f>
        <v>0</v>
      </c>
      <c r="F188" s="30">
        <f>IFERROR(100*_xlfn.IFNA(VLOOKUP($B188,KviZDarije3!$A$1:$K$1000, 11, 0), 0)/'TOP SCORES'!D$10,0)</f>
        <v>0</v>
      </c>
      <c r="G188" s="30">
        <f>IFERROR(100*_xlfn.IFNA(VLOOKUP($B188,KviZDarije4!$A$1:$K$1000, 11, 0), 0)/'TOP SCORES'!E$10,0)</f>
        <v>20.212765957446809</v>
      </c>
      <c r="H188" s="30">
        <f>IFERROR(100*_xlfn.IFNA(VLOOKUP($B188,KviZDarije5!$A$1:$K$1000, 11, 0), 0)/'TOP SCORES'!F$10,0)</f>
        <v>0</v>
      </c>
      <c r="I188" s="30">
        <f>IFERROR(100*_xlfn.IFNA(VLOOKUP($B188,KviZDarije6!$A$1:$K$1000, 11, 0), 0)/'TOP SCORES'!G$10,0)</f>
        <v>0</v>
      </c>
      <c r="J188" s="30">
        <f>IFERROR(100*_xlfn.IFNA(VLOOKUP($B188,KviZDarije7!$A$1:$K$1000, 11, 0), 0)/'TOP SCORES'!H$10,0)</f>
        <v>0</v>
      </c>
      <c r="K188" s="30">
        <f>IFERROR(100*_xlfn.IFNA(VLOOKUP($B188,KviZDarije8!$A$1:$K$1000, 11, 0), 0)/'TOP SCORES'!I$10,0)</f>
        <v>0</v>
      </c>
      <c r="L188" s="30">
        <f>IFERROR(100*_xlfn.IFNA(VLOOKUP($B188,[1]KviZDarije9!$A$1:$K$1000, 11, 0), 0)/'TOP SCORES'!J$10,0)</f>
        <v>0</v>
      </c>
      <c r="M188" s="30">
        <f>IFERROR(100*_xlfn.IFNA(VLOOKUP($B188,[2]KviZDarije10!$A$1:$K$1000, 11, 0), 0)/'TOP SCORES'!K$10,0)</f>
        <v>0</v>
      </c>
    </row>
    <row r="189" spans="1:13">
      <c r="A189" s="33">
        <f t="shared" ca="1" si="2"/>
        <v>189</v>
      </c>
      <c r="B189" s="78" t="s">
        <v>197</v>
      </c>
      <c r="C189" s="31" cm="1">
        <f t="array" aca="1" ref="C189" ca="1">SUM(LARGE(D189:M189,ROW(INDIRECT("1:6"))))</f>
        <v>15.533980582524272</v>
      </c>
      <c r="D189" s="30">
        <f>IFERROR(100*_xlfn.IFNA(VLOOKUP($B189,KviZDarije1!$A$1:$K$1000, 11, 0), 0)/'TOP SCORES'!B$10,0)</f>
        <v>15.533980582524272</v>
      </c>
      <c r="E189" s="30">
        <f>IFERROR(100*_xlfn.IFNA(VLOOKUP($B189,KviZDarije2!$A$1:$K$1000, 11, 0), 0)/'TOP SCORES'!C$10,0)</f>
        <v>0</v>
      </c>
      <c r="F189" s="30">
        <f>IFERROR(100*_xlfn.IFNA(VLOOKUP($B189,KviZDarije3!$A$1:$K$1000, 11, 0), 0)/'TOP SCORES'!D$10,0)</f>
        <v>0</v>
      </c>
      <c r="G189" s="30">
        <f>IFERROR(100*_xlfn.IFNA(VLOOKUP($B189,KviZDarije4!$A$1:$K$1000, 11, 0), 0)/'TOP SCORES'!E$10,0)</f>
        <v>0</v>
      </c>
      <c r="H189" s="30">
        <f>IFERROR(100*_xlfn.IFNA(VLOOKUP($B189,KviZDarije5!$A$1:$K$1000, 11, 0), 0)/'TOP SCORES'!F$10,0)</f>
        <v>0</v>
      </c>
      <c r="I189" s="30">
        <f>IFERROR(100*_xlfn.IFNA(VLOOKUP($B189,KviZDarije6!$A$1:$K$1000, 11, 0), 0)/'TOP SCORES'!G$10,0)</f>
        <v>0</v>
      </c>
      <c r="J189" s="30">
        <f>IFERROR(100*_xlfn.IFNA(VLOOKUP($B189,KviZDarije7!$A$1:$K$1000, 11, 0), 0)/'TOP SCORES'!H$10,0)</f>
        <v>0</v>
      </c>
      <c r="K189" s="30">
        <f>IFERROR(100*_xlfn.IFNA(VLOOKUP($B189,KviZDarije8!$A$1:$K$1000, 11, 0), 0)/'TOP SCORES'!I$10,0)</f>
        <v>0</v>
      </c>
      <c r="L189" s="30">
        <f>IFERROR(100*_xlfn.IFNA(VLOOKUP($B189,[1]KviZDarije9!$A$1:$K$1000, 11, 0), 0)/'TOP SCORES'!J$10,0)</f>
        <v>0</v>
      </c>
      <c r="M189" s="30">
        <f>IFERROR(100*_xlfn.IFNA(VLOOKUP($B189,[2]KviZDarije10!$A$1:$K$1000, 11, 0), 0)/'TOP SCORES'!K$10,0)</f>
        <v>0</v>
      </c>
    </row>
    <row r="190" spans="1:13">
      <c r="A190" s="33">
        <f t="shared" ca="1" si="2"/>
        <v>190</v>
      </c>
      <c r="B190" s="78" t="s">
        <v>226</v>
      </c>
      <c r="C190" s="31" cm="1">
        <f t="array" aca="1" ref="C190" ca="1">SUM(LARGE(D190:M190,ROW(INDIRECT("1:6"))))</f>
        <v>8.5106382978723403</v>
      </c>
      <c r="D190" s="30">
        <f>IFERROR(100*_xlfn.IFNA(VLOOKUP($B190,KviZDarije1!$A$1:$K$1000, 11, 0), 0)/'TOP SCORES'!B$10,0)</f>
        <v>0</v>
      </c>
      <c r="E190" s="30">
        <f>IFERROR(100*_xlfn.IFNA(VLOOKUP($B190,KviZDarije2!$A$1:$K$1000, 11, 0), 0)/'TOP SCORES'!C$10,0)</f>
        <v>0</v>
      </c>
      <c r="F190" s="30">
        <f>IFERROR(100*_xlfn.IFNA(VLOOKUP($B190,KviZDarije3!$A$1:$K$1000, 11, 0), 0)/'TOP SCORES'!D$10,0)</f>
        <v>0</v>
      </c>
      <c r="G190" s="30">
        <f>IFERROR(100*_xlfn.IFNA(VLOOKUP($B190,KviZDarije4!$A$1:$K$1000, 11, 0), 0)/'TOP SCORES'!E$10,0)</f>
        <v>8.5106382978723403</v>
      </c>
      <c r="H190" s="30">
        <f>IFERROR(100*_xlfn.IFNA(VLOOKUP($B190,KviZDarije5!$A$1:$K$1000, 11, 0), 0)/'TOP SCORES'!F$10,0)</f>
        <v>0</v>
      </c>
      <c r="I190" s="30">
        <f>IFERROR(100*_xlfn.IFNA(VLOOKUP($B190,KviZDarije6!$A$1:$K$1000, 11, 0), 0)/'TOP SCORES'!G$10,0)</f>
        <v>0</v>
      </c>
      <c r="J190" s="30">
        <f>IFERROR(100*_xlfn.IFNA(VLOOKUP($B190,KviZDarije7!$A$1:$K$1000, 11, 0), 0)/'TOP SCORES'!H$10,0)</f>
        <v>0</v>
      </c>
      <c r="K190" s="30">
        <f>IFERROR(100*_xlfn.IFNA(VLOOKUP($B190,KviZDarije8!$A$1:$K$1000, 11, 0), 0)/'TOP SCORES'!I$10,0)</f>
        <v>0</v>
      </c>
      <c r="L190" s="30">
        <f>IFERROR(100*_xlfn.IFNA(VLOOKUP($B190,[1]KviZDarije9!$A$1:$K$1000, 11, 0), 0)/'TOP SCORES'!J$10,0)</f>
        <v>0</v>
      </c>
      <c r="M190" s="30">
        <f>IFERROR(100*_xlfn.IFNA(VLOOKUP($B190,[2]KviZDarije10!$A$1:$K$1000, 11, 0), 0)/'TOP SCORES'!K$10,0)</f>
        <v>0</v>
      </c>
    </row>
    <row r="191" spans="1:13">
      <c r="A191" s="33">
        <f t="shared" ca="1" si="2"/>
        <v>191</v>
      </c>
      <c r="B191" s="24"/>
      <c r="C191" s="31" cm="1">
        <f t="array" aca="1" ref="C191" ca="1">SUM(LARGE(D191:M191,ROW(INDIRECT("1:6"))))</f>
        <v>0</v>
      </c>
      <c r="D191" s="30">
        <f>IFERROR(100*_xlfn.IFNA(VLOOKUP($B191,KviZDarije1!$A$1:$K$1000, 11, 0), 0)/'TOP SCORES'!B$10,0)</f>
        <v>0</v>
      </c>
      <c r="E191" s="30">
        <f>IFERROR(100*_xlfn.IFNA(VLOOKUP($B191,KviZDarije2!$A$1:$K$1000, 11, 0), 0)/'TOP SCORES'!C$10,0)</f>
        <v>0</v>
      </c>
      <c r="F191" s="30">
        <f>IFERROR(100*_xlfn.IFNA(VLOOKUP($B191,KviZDarije3!$A$1:$K$1000, 11, 0), 0)/'TOP SCORES'!D$10,0)</f>
        <v>0</v>
      </c>
      <c r="G191" s="30">
        <f>IFERROR(100*_xlfn.IFNA(VLOOKUP($B191,KviZDarije4!$A$1:$K$1000, 11, 0), 0)/'TOP SCORES'!E$10,0)</f>
        <v>0</v>
      </c>
      <c r="H191" s="30">
        <f>IFERROR(100*_xlfn.IFNA(VLOOKUP($B191,KviZDarije5!$A$1:$K$1000, 11, 0), 0)/'TOP SCORES'!F$10,0)</f>
        <v>0</v>
      </c>
      <c r="I191" s="30">
        <f>IFERROR(100*_xlfn.IFNA(VLOOKUP($B191,KviZDarije6!$A$1:$K$1000, 11, 0), 0)/'TOP SCORES'!G$10,0)</f>
        <v>0</v>
      </c>
      <c r="J191" s="30">
        <f>IFERROR(100*_xlfn.IFNA(VLOOKUP($B191,KviZDarije7!$A$1:$K$1000, 11, 0), 0)/'TOP SCORES'!H$10,0)</f>
        <v>0</v>
      </c>
      <c r="K191" s="30">
        <f>IFERROR(100*_xlfn.IFNA(VLOOKUP($B191,KviZDarije8!$A$1:$K$1000, 11, 0), 0)/'TOP SCORES'!I$10,0)</f>
        <v>0</v>
      </c>
      <c r="L191" s="30">
        <f>IFERROR(100*_xlfn.IFNA(VLOOKUP($B191,[1]KviZDarije9!$A$1:$K$1000, 11, 0), 0)/'TOP SCORES'!J$10,0)</f>
        <v>0</v>
      </c>
      <c r="M191" s="30">
        <f>IFERROR(100*_xlfn.IFNA(VLOOKUP($B191,[2]KviZDarije10!$A$1:$K$1000, 11, 0), 0)/'TOP SCORES'!K$10,0)</f>
        <v>0</v>
      </c>
    </row>
    <row r="192" spans="1:13">
      <c r="A192" s="33">
        <f t="shared" ca="1" si="2"/>
        <v>191</v>
      </c>
      <c r="B192" s="24"/>
      <c r="C192" s="31" cm="1">
        <f t="array" aca="1" ref="C192" ca="1">SUM(LARGE(D192:M192,ROW(INDIRECT("1:6"))))</f>
        <v>0</v>
      </c>
      <c r="D192" s="30">
        <f>IFERROR(100*_xlfn.IFNA(VLOOKUP($B192,KviZDarije1!$A$1:$K$1000, 11, 0), 0)/'TOP SCORES'!B$10,0)</f>
        <v>0</v>
      </c>
      <c r="E192" s="30">
        <f>IFERROR(100*_xlfn.IFNA(VLOOKUP($B192,KviZDarije2!$A$1:$K$1000, 11, 0), 0)/'TOP SCORES'!C$10,0)</f>
        <v>0</v>
      </c>
      <c r="F192" s="30">
        <f>IFERROR(100*_xlfn.IFNA(VLOOKUP($B192,KviZDarije3!$A$1:$K$1000, 11, 0), 0)/'TOP SCORES'!D$10,0)</f>
        <v>0</v>
      </c>
      <c r="G192" s="30">
        <f>IFERROR(100*_xlfn.IFNA(VLOOKUP($B192,KviZDarije4!$A$1:$K$1000, 11, 0), 0)/'TOP SCORES'!E$10,0)</f>
        <v>0</v>
      </c>
      <c r="H192" s="30">
        <f>IFERROR(100*_xlfn.IFNA(VLOOKUP($B192,KviZDarije5!$A$1:$K$1000, 11, 0), 0)/'TOP SCORES'!F$10,0)</f>
        <v>0</v>
      </c>
      <c r="I192" s="30">
        <f>IFERROR(100*_xlfn.IFNA(VLOOKUP($B192,KviZDarije6!$A$1:$K$1000, 11, 0), 0)/'TOP SCORES'!G$10,0)</f>
        <v>0</v>
      </c>
      <c r="J192" s="30">
        <f>IFERROR(100*_xlfn.IFNA(VLOOKUP($B192,KviZDarije7!$A$1:$K$1000, 11, 0), 0)/'TOP SCORES'!H$10,0)</f>
        <v>0</v>
      </c>
      <c r="K192" s="30">
        <f>IFERROR(100*_xlfn.IFNA(VLOOKUP($B192,KviZDarije8!$A$1:$K$1000, 11, 0), 0)/'TOP SCORES'!I$10,0)</f>
        <v>0</v>
      </c>
      <c r="L192" s="30">
        <f>IFERROR(100*_xlfn.IFNA(VLOOKUP($B192,[1]KviZDarije9!$A$1:$K$1000, 11, 0), 0)/'TOP SCORES'!J$10,0)</f>
        <v>0</v>
      </c>
      <c r="M192" s="30">
        <f>IFERROR(100*_xlfn.IFNA(VLOOKUP($B192,[2]KviZDarije10!$A$1:$K$1000, 11, 0), 0)/'TOP SCORES'!K$10,0)</f>
        <v>0</v>
      </c>
    </row>
    <row r="193" spans="1:13">
      <c r="A193" s="33">
        <f t="shared" ca="1" si="2"/>
        <v>191</v>
      </c>
      <c r="B193" s="24"/>
      <c r="C193" s="31" cm="1">
        <f t="array" aca="1" ref="C193" ca="1">SUM(LARGE(D193:M193,ROW(INDIRECT("1:6"))))</f>
        <v>0</v>
      </c>
      <c r="D193" s="30">
        <f>IFERROR(100*_xlfn.IFNA(VLOOKUP($B193,KviZDarije1!$A$1:$K$1000, 11, 0), 0)/'TOP SCORES'!B$10,0)</f>
        <v>0</v>
      </c>
      <c r="E193" s="30">
        <f>IFERROR(100*_xlfn.IFNA(VLOOKUP($B193,KviZDarije2!$A$1:$K$1000, 11, 0), 0)/'TOP SCORES'!C$10,0)</f>
        <v>0</v>
      </c>
      <c r="F193" s="30">
        <f>IFERROR(100*_xlfn.IFNA(VLOOKUP($B193,KviZDarije3!$A$1:$K$1000, 11, 0), 0)/'TOP SCORES'!D$10,0)</f>
        <v>0</v>
      </c>
      <c r="G193" s="30">
        <f>IFERROR(100*_xlfn.IFNA(VLOOKUP($B193,KviZDarije4!$A$1:$K$1000, 11, 0), 0)/'TOP SCORES'!E$10,0)</f>
        <v>0</v>
      </c>
      <c r="H193" s="30">
        <f>IFERROR(100*_xlfn.IFNA(VLOOKUP($B193,KviZDarije5!$A$1:$K$1000, 11, 0), 0)/'TOP SCORES'!F$10,0)</f>
        <v>0</v>
      </c>
      <c r="I193" s="30">
        <f>IFERROR(100*_xlfn.IFNA(VLOOKUP($B193,KviZDarije6!$A$1:$K$1000, 11, 0), 0)/'TOP SCORES'!G$10,0)</f>
        <v>0</v>
      </c>
      <c r="J193" s="30">
        <f>IFERROR(100*_xlfn.IFNA(VLOOKUP($B193,KviZDarije7!$A$1:$K$1000, 11, 0), 0)/'TOP SCORES'!H$10,0)</f>
        <v>0</v>
      </c>
      <c r="K193" s="30">
        <f>IFERROR(100*_xlfn.IFNA(VLOOKUP($B193,KviZDarije8!$A$1:$K$1000, 11, 0), 0)/'TOP SCORES'!I$10,0)</f>
        <v>0</v>
      </c>
      <c r="L193" s="30">
        <f>IFERROR(100*_xlfn.IFNA(VLOOKUP($B193,[1]KviZDarije9!$A$1:$K$1000, 11, 0), 0)/'TOP SCORES'!J$10,0)</f>
        <v>0</v>
      </c>
      <c r="M193" s="30">
        <f>IFERROR(100*_xlfn.IFNA(VLOOKUP($B193,[2]KviZDarije10!$A$1:$K$1000, 11, 0), 0)/'TOP SCORES'!K$10,0)</f>
        <v>0</v>
      </c>
    </row>
    <row r="194" spans="1:13">
      <c r="A194" s="33">
        <f t="shared" ref="A194:A204" ca="1" si="3">RANK(C194,C$2:C$983)</f>
        <v>191</v>
      </c>
      <c r="B194" s="24"/>
      <c r="C194" s="31" cm="1">
        <f t="array" aca="1" ref="C194" ca="1">SUM(LARGE(D194:M194,ROW(INDIRECT("1:6"))))</f>
        <v>0</v>
      </c>
      <c r="D194" s="30">
        <f>IFERROR(100*_xlfn.IFNA(VLOOKUP($B194,KviZDarije1!$A$1:$K$1000, 11, 0), 0)/'TOP SCORES'!B$10,0)</f>
        <v>0</v>
      </c>
      <c r="E194" s="30">
        <f>IFERROR(100*_xlfn.IFNA(VLOOKUP($B194,KviZDarije2!$A$1:$K$1000, 11, 0), 0)/'TOP SCORES'!C$10,0)</f>
        <v>0</v>
      </c>
      <c r="F194" s="30">
        <f>IFERROR(100*_xlfn.IFNA(VLOOKUP($B194,KviZDarije3!$A$1:$K$1000, 11, 0), 0)/'TOP SCORES'!D$10,0)</f>
        <v>0</v>
      </c>
      <c r="G194" s="30">
        <f>IFERROR(100*_xlfn.IFNA(VLOOKUP($B194,KviZDarije4!$A$1:$K$1000, 11, 0), 0)/'TOP SCORES'!E$10,0)</f>
        <v>0</v>
      </c>
      <c r="H194" s="30">
        <f>IFERROR(100*_xlfn.IFNA(VLOOKUP($B194,KviZDarije5!$A$1:$K$1000, 11, 0), 0)/'TOP SCORES'!F$10,0)</f>
        <v>0</v>
      </c>
      <c r="I194" s="30">
        <f>IFERROR(100*_xlfn.IFNA(VLOOKUP($B194,KviZDarije6!$A$1:$K$1000, 11, 0), 0)/'TOP SCORES'!G$10,0)</f>
        <v>0</v>
      </c>
      <c r="J194" s="30">
        <f>IFERROR(100*_xlfn.IFNA(VLOOKUP($B194,KviZDarije7!$A$1:$K$1000, 11, 0), 0)/'TOP SCORES'!H$10,0)</f>
        <v>0</v>
      </c>
      <c r="K194" s="30">
        <f>IFERROR(100*_xlfn.IFNA(VLOOKUP($B194,KviZDarije8!$A$1:$K$1000, 11, 0), 0)/'TOP SCORES'!I$10,0)</f>
        <v>0</v>
      </c>
      <c r="L194" s="30">
        <f>IFERROR(100*_xlfn.IFNA(VLOOKUP($B194,[1]KviZDarije9!$A$1:$K$1000, 11, 0), 0)/'TOP SCORES'!J$10,0)</f>
        <v>0</v>
      </c>
      <c r="M194" s="30">
        <f>IFERROR(100*_xlfn.IFNA(VLOOKUP($B194,[2]KviZDarije10!$A$1:$K$1000, 11, 0), 0)/'TOP SCORES'!K$10,0)</f>
        <v>0</v>
      </c>
    </row>
    <row r="195" spans="1:13">
      <c r="A195" s="33">
        <f t="shared" ca="1" si="3"/>
        <v>191</v>
      </c>
      <c r="B195" s="24"/>
      <c r="C195" s="31" cm="1">
        <f t="array" aca="1" ref="C195" ca="1">SUM(LARGE(D195:M195,ROW(INDIRECT("1:6"))))</f>
        <v>0</v>
      </c>
      <c r="D195" s="30">
        <f>IFERROR(100*_xlfn.IFNA(VLOOKUP($B195,KviZDarije1!$A$1:$K$1000, 11, 0), 0)/'TOP SCORES'!B$10,0)</f>
        <v>0</v>
      </c>
      <c r="E195" s="30">
        <f>IFERROR(100*_xlfn.IFNA(VLOOKUP($B195,KviZDarije2!$A$1:$K$1000, 11, 0), 0)/'TOP SCORES'!C$10,0)</f>
        <v>0</v>
      </c>
      <c r="F195" s="30">
        <f>IFERROR(100*_xlfn.IFNA(VLOOKUP($B195,KviZDarije3!$A$1:$K$1000, 11, 0), 0)/'TOP SCORES'!D$10,0)</f>
        <v>0</v>
      </c>
      <c r="G195" s="30">
        <f>IFERROR(100*_xlfn.IFNA(VLOOKUP($B195,KviZDarije4!$A$1:$K$1000, 11, 0), 0)/'TOP SCORES'!E$10,0)</f>
        <v>0</v>
      </c>
      <c r="H195" s="30">
        <f>IFERROR(100*_xlfn.IFNA(VLOOKUP($B195,KviZDarije5!$A$1:$K$1000, 11, 0), 0)/'TOP SCORES'!F$10,0)</f>
        <v>0</v>
      </c>
      <c r="I195" s="30">
        <f>IFERROR(100*_xlfn.IFNA(VLOOKUP($B195,KviZDarije6!$A$1:$K$1000, 11, 0), 0)/'TOP SCORES'!G$10,0)</f>
        <v>0</v>
      </c>
      <c r="J195" s="30">
        <f>IFERROR(100*_xlfn.IFNA(VLOOKUP($B195,KviZDarije7!$A$1:$K$1000, 11, 0), 0)/'TOP SCORES'!H$10,0)</f>
        <v>0</v>
      </c>
      <c r="K195" s="30">
        <f>IFERROR(100*_xlfn.IFNA(VLOOKUP($B195,KviZDarije8!$A$1:$K$1000, 11, 0), 0)/'TOP SCORES'!I$10,0)</f>
        <v>0</v>
      </c>
      <c r="L195" s="30">
        <f>IFERROR(100*_xlfn.IFNA(VLOOKUP($B195,[1]KviZDarije9!$A$1:$K$1000, 11, 0), 0)/'TOP SCORES'!J$10,0)</f>
        <v>0</v>
      </c>
      <c r="M195" s="30">
        <f>IFERROR(100*_xlfn.IFNA(VLOOKUP($B195,[2]KviZDarije10!$A$1:$K$1000, 11, 0), 0)/'TOP SCORES'!K$10,0)</f>
        <v>0</v>
      </c>
    </row>
    <row r="196" spans="1:13">
      <c r="A196" s="33">
        <f t="shared" ca="1" si="3"/>
        <v>191</v>
      </c>
      <c r="B196" s="24"/>
      <c r="C196" s="31" cm="1">
        <f t="array" aca="1" ref="C196" ca="1">SUM(LARGE(D196:M196,ROW(INDIRECT("1:6"))))</f>
        <v>0</v>
      </c>
      <c r="D196" s="30">
        <f>IFERROR(100*_xlfn.IFNA(VLOOKUP($B196,KviZDarije1!$A$1:$K$1000, 11, 0), 0)/'TOP SCORES'!B$10,0)</f>
        <v>0</v>
      </c>
      <c r="E196" s="30">
        <f>IFERROR(100*_xlfn.IFNA(VLOOKUP($B196,KviZDarije2!$A$1:$K$1000, 11, 0), 0)/'TOP SCORES'!C$10,0)</f>
        <v>0</v>
      </c>
      <c r="F196" s="30">
        <f>IFERROR(100*_xlfn.IFNA(VLOOKUP($B196,KviZDarije3!$A$1:$K$1000, 11, 0), 0)/'TOP SCORES'!D$10,0)</f>
        <v>0</v>
      </c>
      <c r="G196" s="30">
        <f>IFERROR(100*_xlfn.IFNA(VLOOKUP($B196,KviZDarije4!$A$1:$K$1000, 11, 0), 0)/'TOP SCORES'!E$10,0)</f>
        <v>0</v>
      </c>
      <c r="H196" s="30">
        <f>IFERROR(100*_xlfn.IFNA(VLOOKUP($B196,KviZDarije5!$A$1:$K$1000, 11, 0), 0)/'TOP SCORES'!F$10,0)</f>
        <v>0</v>
      </c>
      <c r="I196" s="30">
        <f>IFERROR(100*_xlfn.IFNA(VLOOKUP($B196,KviZDarije6!$A$1:$K$1000, 11, 0), 0)/'TOP SCORES'!G$10,0)</f>
        <v>0</v>
      </c>
      <c r="J196" s="30">
        <f>IFERROR(100*_xlfn.IFNA(VLOOKUP($B196,KviZDarije7!$A$1:$K$1000, 11, 0), 0)/'TOP SCORES'!H$10,0)</f>
        <v>0</v>
      </c>
      <c r="K196" s="30">
        <f>IFERROR(100*_xlfn.IFNA(VLOOKUP($B196,KviZDarije8!$A$1:$K$1000, 11, 0), 0)/'TOP SCORES'!I$10,0)</f>
        <v>0</v>
      </c>
      <c r="L196" s="30">
        <f>IFERROR(100*_xlfn.IFNA(VLOOKUP($B196,[1]KviZDarije9!$A$1:$K$1000, 11, 0), 0)/'TOP SCORES'!J$10,0)</f>
        <v>0</v>
      </c>
      <c r="M196" s="30">
        <f>IFERROR(100*_xlfn.IFNA(VLOOKUP($B196,[2]KviZDarije10!$A$1:$K$1000, 11, 0), 0)/'TOP SCORES'!K$10,0)</f>
        <v>0</v>
      </c>
    </row>
    <row r="197" spans="1:13">
      <c r="A197" s="33">
        <f t="shared" ca="1" si="3"/>
        <v>191</v>
      </c>
      <c r="B197" s="24"/>
      <c r="C197" s="31" cm="1">
        <f t="array" aca="1" ref="C197" ca="1">SUM(LARGE(D197:M197,ROW(INDIRECT("1:6"))))</f>
        <v>0</v>
      </c>
      <c r="D197" s="30">
        <f>IFERROR(100*_xlfn.IFNA(VLOOKUP($B197,KviZDarije1!$A$1:$K$1000, 11, 0), 0)/'TOP SCORES'!B$10,0)</f>
        <v>0</v>
      </c>
      <c r="E197" s="30">
        <f>IFERROR(100*_xlfn.IFNA(VLOOKUP($B197,KviZDarije2!$A$1:$K$1000, 11, 0), 0)/'TOP SCORES'!C$10,0)</f>
        <v>0</v>
      </c>
      <c r="F197" s="30">
        <f>IFERROR(100*_xlfn.IFNA(VLOOKUP($B197,KviZDarije3!$A$1:$K$1000, 11, 0), 0)/'TOP SCORES'!D$10,0)</f>
        <v>0</v>
      </c>
      <c r="G197" s="30">
        <f>IFERROR(100*_xlfn.IFNA(VLOOKUP($B197,KviZDarije4!$A$1:$K$1000, 11, 0), 0)/'TOP SCORES'!E$10,0)</f>
        <v>0</v>
      </c>
      <c r="H197" s="30">
        <f>IFERROR(100*_xlfn.IFNA(VLOOKUP($B197,KviZDarije5!$A$1:$K$1000, 11, 0), 0)/'TOP SCORES'!F$10,0)</f>
        <v>0</v>
      </c>
      <c r="I197" s="30">
        <f>IFERROR(100*_xlfn.IFNA(VLOOKUP($B197,KviZDarije6!$A$1:$K$1000, 11, 0), 0)/'TOP SCORES'!G$10,0)</f>
        <v>0</v>
      </c>
      <c r="J197" s="30">
        <f>IFERROR(100*_xlfn.IFNA(VLOOKUP($B197,KviZDarije7!$A$1:$K$1000, 11, 0), 0)/'TOP SCORES'!H$10,0)</f>
        <v>0</v>
      </c>
      <c r="K197" s="30">
        <f>IFERROR(100*_xlfn.IFNA(VLOOKUP($B197,KviZDarije8!$A$1:$K$1000, 11, 0), 0)/'TOP SCORES'!I$10,0)</f>
        <v>0</v>
      </c>
      <c r="L197" s="30">
        <f>IFERROR(100*_xlfn.IFNA(VLOOKUP($B197,[1]KviZDarije9!$A$1:$K$1000, 11, 0), 0)/'TOP SCORES'!J$10,0)</f>
        <v>0</v>
      </c>
      <c r="M197" s="30">
        <f>IFERROR(100*_xlfn.IFNA(VLOOKUP($B197,[2]KviZDarije10!$A$1:$K$1000, 11, 0), 0)/'TOP SCORES'!K$10,0)</f>
        <v>0</v>
      </c>
    </row>
    <row r="198" spans="1:13">
      <c r="A198" s="33">
        <f t="shared" ca="1" si="3"/>
        <v>191</v>
      </c>
      <c r="B198" s="24"/>
      <c r="C198" s="31" cm="1">
        <f t="array" aca="1" ref="C198" ca="1">SUM(LARGE(D198:M198,ROW(INDIRECT("1:6"))))</f>
        <v>0</v>
      </c>
      <c r="D198" s="30">
        <f>IFERROR(100*_xlfn.IFNA(VLOOKUP($B198,KviZDarije1!$A$1:$K$1000, 11, 0), 0)/'TOP SCORES'!B$10,0)</f>
        <v>0</v>
      </c>
      <c r="E198" s="30">
        <f>IFERROR(100*_xlfn.IFNA(VLOOKUP($B198,KviZDarije2!$A$1:$K$1000, 11, 0), 0)/'TOP SCORES'!C$10,0)</f>
        <v>0</v>
      </c>
      <c r="F198" s="30">
        <f>IFERROR(100*_xlfn.IFNA(VLOOKUP($B198,KviZDarije3!$A$1:$K$1000, 11, 0), 0)/'TOP SCORES'!D$10,0)</f>
        <v>0</v>
      </c>
      <c r="G198" s="30">
        <f>IFERROR(100*_xlfn.IFNA(VLOOKUP($B198,KviZDarije4!$A$1:$K$1000, 11, 0), 0)/'TOP SCORES'!E$10,0)</f>
        <v>0</v>
      </c>
      <c r="H198" s="30">
        <f>IFERROR(100*_xlfn.IFNA(VLOOKUP($B198,KviZDarije5!$A$1:$K$1000, 11, 0), 0)/'TOP SCORES'!F$10,0)</f>
        <v>0</v>
      </c>
      <c r="I198" s="30">
        <f>IFERROR(100*_xlfn.IFNA(VLOOKUP($B198,KviZDarije6!$A$1:$K$1000, 11, 0), 0)/'TOP SCORES'!G$10,0)</f>
        <v>0</v>
      </c>
      <c r="J198" s="30">
        <f>IFERROR(100*_xlfn.IFNA(VLOOKUP($B198,KviZDarije7!$A$1:$K$1000, 11, 0), 0)/'TOP SCORES'!H$10,0)</f>
        <v>0</v>
      </c>
      <c r="K198" s="30">
        <f>IFERROR(100*_xlfn.IFNA(VLOOKUP($B198,KviZDarije8!$A$1:$K$1000, 11, 0), 0)/'TOP SCORES'!I$10,0)</f>
        <v>0</v>
      </c>
      <c r="L198" s="30">
        <f>IFERROR(100*_xlfn.IFNA(VLOOKUP($B198,[1]KviZDarije9!$A$1:$K$1000, 11, 0), 0)/'TOP SCORES'!J$10,0)</f>
        <v>0</v>
      </c>
      <c r="M198" s="30">
        <f>IFERROR(100*_xlfn.IFNA(VLOOKUP($B198,[2]KviZDarije10!$A$1:$K$1000, 11, 0), 0)/'TOP SCORES'!K$10,0)</f>
        <v>0</v>
      </c>
    </row>
    <row r="199" spans="1:13">
      <c r="A199" s="33">
        <f t="shared" ca="1" si="3"/>
        <v>191</v>
      </c>
      <c r="B199" s="24"/>
      <c r="C199" s="31" cm="1">
        <f t="array" aca="1" ref="C199" ca="1">SUM(LARGE(D199:M199,ROW(INDIRECT("1:6"))))</f>
        <v>0</v>
      </c>
      <c r="D199" s="30">
        <f>IFERROR(100*_xlfn.IFNA(VLOOKUP($B199,KviZDarije1!$A$1:$K$1000, 11, 0), 0)/'TOP SCORES'!B$10,0)</f>
        <v>0</v>
      </c>
      <c r="E199" s="30">
        <f>IFERROR(100*_xlfn.IFNA(VLOOKUP($B199,KviZDarije2!$A$1:$K$1000, 11, 0), 0)/'TOP SCORES'!C$10,0)</f>
        <v>0</v>
      </c>
      <c r="F199" s="30">
        <f>IFERROR(100*_xlfn.IFNA(VLOOKUP($B199,KviZDarije3!$A$1:$K$1000, 11, 0), 0)/'TOP SCORES'!D$10,0)</f>
        <v>0</v>
      </c>
      <c r="G199" s="30">
        <f>IFERROR(100*_xlfn.IFNA(VLOOKUP($B199,KviZDarije4!$A$1:$K$1000, 11, 0), 0)/'TOP SCORES'!E$10,0)</f>
        <v>0</v>
      </c>
      <c r="H199" s="30">
        <f>IFERROR(100*_xlfn.IFNA(VLOOKUP($B199,KviZDarije5!$A$1:$K$1000, 11, 0), 0)/'TOP SCORES'!F$10,0)</f>
        <v>0</v>
      </c>
      <c r="I199" s="30">
        <f>IFERROR(100*_xlfn.IFNA(VLOOKUP($B199,KviZDarije6!$A$1:$K$1000, 11, 0), 0)/'TOP SCORES'!G$10,0)</f>
        <v>0</v>
      </c>
      <c r="J199" s="30">
        <f>IFERROR(100*_xlfn.IFNA(VLOOKUP($B199,KviZDarije7!$A$1:$K$1000, 11, 0), 0)/'TOP SCORES'!H$10,0)</f>
        <v>0</v>
      </c>
      <c r="K199" s="30">
        <f>IFERROR(100*_xlfn.IFNA(VLOOKUP($B199,KviZDarije8!$A$1:$K$1000, 11, 0), 0)/'TOP SCORES'!I$10,0)</f>
        <v>0</v>
      </c>
      <c r="L199" s="30">
        <f>IFERROR(100*_xlfn.IFNA(VLOOKUP($B199,[1]KviZDarije9!$A$1:$K$1000, 11, 0), 0)/'TOP SCORES'!J$10,0)</f>
        <v>0</v>
      </c>
      <c r="M199" s="30">
        <f>IFERROR(100*_xlfn.IFNA(VLOOKUP($B199,[2]KviZDarije10!$A$1:$K$1000, 11, 0), 0)/'TOP SCORES'!K$10,0)</f>
        <v>0</v>
      </c>
    </row>
    <row r="200" spans="1:13">
      <c r="A200" s="33">
        <f t="shared" ca="1" si="3"/>
        <v>191</v>
      </c>
      <c r="B200" s="24"/>
      <c r="C200" s="31" cm="1">
        <f t="array" aca="1" ref="C200" ca="1">SUM(LARGE(D200:M200,ROW(INDIRECT("1:6"))))</f>
        <v>0</v>
      </c>
      <c r="D200" s="30">
        <f>IFERROR(100*_xlfn.IFNA(VLOOKUP($B200,KviZDarije1!$A$1:$K$1000, 11, 0), 0)/'TOP SCORES'!B$10,0)</f>
        <v>0</v>
      </c>
      <c r="E200" s="30">
        <f>IFERROR(100*_xlfn.IFNA(VLOOKUP($B200,KviZDarije2!$A$1:$K$1000, 11, 0), 0)/'TOP SCORES'!C$10,0)</f>
        <v>0</v>
      </c>
      <c r="F200" s="30">
        <f>IFERROR(100*_xlfn.IFNA(VLOOKUP($B200,KviZDarije3!$A$1:$K$1000, 11, 0), 0)/'TOP SCORES'!D$10,0)</f>
        <v>0</v>
      </c>
      <c r="G200" s="30">
        <f>IFERROR(100*_xlfn.IFNA(VLOOKUP($B200,KviZDarije4!$A$1:$K$1000, 11, 0), 0)/'TOP SCORES'!E$10,0)</f>
        <v>0</v>
      </c>
      <c r="H200" s="30">
        <f>IFERROR(100*_xlfn.IFNA(VLOOKUP($B200,KviZDarije5!$A$1:$K$1000, 11, 0), 0)/'TOP SCORES'!F$10,0)</f>
        <v>0</v>
      </c>
      <c r="I200" s="30">
        <f>IFERROR(100*_xlfn.IFNA(VLOOKUP($B200,KviZDarije6!$A$1:$K$1000, 11, 0), 0)/'TOP SCORES'!G$10,0)</f>
        <v>0</v>
      </c>
      <c r="J200" s="30">
        <f>IFERROR(100*_xlfn.IFNA(VLOOKUP($B200,KviZDarije7!$A$1:$K$1000, 11, 0), 0)/'TOP SCORES'!H$10,0)</f>
        <v>0</v>
      </c>
      <c r="K200" s="30">
        <f>IFERROR(100*_xlfn.IFNA(VLOOKUP($B200,KviZDarije8!$A$1:$K$1000, 11, 0), 0)/'TOP SCORES'!I$10,0)</f>
        <v>0</v>
      </c>
      <c r="L200" s="30">
        <f>IFERROR(100*_xlfn.IFNA(VLOOKUP($B200,[1]KviZDarije9!$A$1:$K$1000, 11, 0), 0)/'TOP SCORES'!J$10,0)</f>
        <v>0</v>
      </c>
      <c r="M200" s="30">
        <f>IFERROR(100*_xlfn.IFNA(VLOOKUP($B200,[2]KviZDarije10!$A$1:$K$1000, 11, 0), 0)/'TOP SCORES'!K$10,0)</f>
        <v>0</v>
      </c>
    </row>
    <row r="201" spans="1:13">
      <c r="A201" s="33">
        <f t="shared" ca="1" si="3"/>
        <v>191</v>
      </c>
      <c r="B201" s="24"/>
      <c r="C201" s="31" cm="1">
        <f t="array" aca="1" ref="C201" ca="1">SUM(LARGE(D201:M201,ROW(INDIRECT("1:6"))))</f>
        <v>0</v>
      </c>
      <c r="D201" s="30">
        <f>IFERROR(100*_xlfn.IFNA(VLOOKUP($B201,KviZDarije1!$A$1:$K$1000, 11, 0), 0)/'TOP SCORES'!B$10,0)</f>
        <v>0</v>
      </c>
      <c r="E201" s="30">
        <f>IFERROR(100*_xlfn.IFNA(VLOOKUP($B201,KviZDarije2!$A$1:$K$1000, 11, 0), 0)/'TOP SCORES'!C$10,0)</f>
        <v>0</v>
      </c>
      <c r="F201" s="30">
        <f>IFERROR(100*_xlfn.IFNA(VLOOKUP($B201,KviZDarije3!$A$1:$K$1000, 11, 0), 0)/'TOP SCORES'!D$10,0)</f>
        <v>0</v>
      </c>
      <c r="G201" s="30">
        <f>IFERROR(100*_xlfn.IFNA(VLOOKUP($B201,KviZDarije4!$A$1:$K$1000, 11, 0), 0)/'TOP SCORES'!E$10,0)</f>
        <v>0</v>
      </c>
      <c r="H201" s="30">
        <f>IFERROR(100*_xlfn.IFNA(VLOOKUP($B201,KviZDarije5!$A$1:$K$1000, 11, 0), 0)/'TOP SCORES'!F$10,0)</f>
        <v>0</v>
      </c>
      <c r="I201" s="30">
        <f>IFERROR(100*_xlfn.IFNA(VLOOKUP($B201,KviZDarije6!$A$1:$K$1000, 11, 0), 0)/'TOP SCORES'!G$10,0)</f>
        <v>0</v>
      </c>
      <c r="J201" s="30">
        <f>IFERROR(100*_xlfn.IFNA(VLOOKUP($B201,KviZDarije7!$A$1:$K$1000, 11, 0), 0)/'TOP SCORES'!H$10,0)</f>
        <v>0</v>
      </c>
      <c r="K201" s="30">
        <f>IFERROR(100*_xlfn.IFNA(VLOOKUP($B201,KviZDarije8!$A$1:$K$1000, 11, 0), 0)/'TOP SCORES'!I$10,0)</f>
        <v>0</v>
      </c>
      <c r="L201" s="30">
        <f>IFERROR(100*_xlfn.IFNA(VLOOKUP($B201,[1]KviZDarije9!$A$1:$K$1000, 11, 0), 0)/'TOP SCORES'!J$10,0)</f>
        <v>0</v>
      </c>
      <c r="M201" s="30">
        <f>IFERROR(100*_xlfn.IFNA(VLOOKUP($B201,[2]KviZDarije10!$A$1:$K$1000, 11, 0), 0)/'TOP SCORES'!K$10,0)</f>
        <v>0</v>
      </c>
    </row>
    <row r="202" spans="1:13">
      <c r="A202" s="33">
        <f t="shared" ca="1" si="3"/>
        <v>191</v>
      </c>
      <c r="C202" s="31" cm="1">
        <f t="array" aca="1" ref="C202" ca="1">SUM(LARGE(D202:M202,ROW(INDIRECT("1:6"))))</f>
        <v>0</v>
      </c>
      <c r="D202" s="30">
        <f>IFERROR(100*_xlfn.IFNA(VLOOKUP($B202,KviZDarije1!$A$1:$K$1000, 11, 0), 0)/'TOP SCORES'!B$10,0)</f>
        <v>0</v>
      </c>
      <c r="E202" s="30">
        <f>IFERROR(100*_xlfn.IFNA(VLOOKUP($B202,KviZDarije2!$A$1:$K$1000, 11, 0), 0)/'TOP SCORES'!C$10,0)</f>
        <v>0</v>
      </c>
      <c r="F202" s="30">
        <f>IFERROR(100*_xlfn.IFNA(VLOOKUP($B202,KviZDarije3!$A$1:$K$1000, 11, 0), 0)/'TOP SCORES'!D$10,0)</f>
        <v>0</v>
      </c>
      <c r="G202" s="30">
        <f>IFERROR(100*_xlfn.IFNA(VLOOKUP($B202,KviZDarije4!$A$1:$K$1000, 11, 0), 0)/'TOP SCORES'!E$10,0)</f>
        <v>0</v>
      </c>
      <c r="H202" s="30">
        <f>IFERROR(100*_xlfn.IFNA(VLOOKUP($B202,KviZDarije5!$A$1:$K$1000, 11, 0), 0)/'TOP SCORES'!F$10,0)</f>
        <v>0</v>
      </c>
      <c r="I202" s="30">
        <f>IFERROR(100*_xlfn.IFNA(VLOOKUP($B202,KviZDarije6!$A$1:$K$1000, 11, 0), 0)/'TOP SCORES'!G$10,0)</f>
        <v>0</v>
      </c>
      <c r="J202" s="30">
        <f>IFERROR(100*_xlfn.IFNA(VLOOKUP($B202,KviZDarije7!$A$1:$K$1000, 11, 0), 0)/'TOP SCORES'!H$10,0)</f>
        <v>0</v>
      </c>
      <c r="K202" s="30">
        <f>IFERROR(100*_xlfn.IFNA(VLOOKUP($B202,KviZDarije8!$A$1:$K$1000, 11, 0), 0)/'TOP SCORES'!I$10,0)</f>
        <v>0</v>
      </c>
      <c r="L202" s="30">
        <f>IFERROR(100*_xlfn.IFNA(VLOOKUP($B202,[1]KviZDarije9!$A$1:$K$1000, 11, 0), 0)/'TOP SCORES'!J$10,0)</f>
        <v>0</v>
      </c>
      <c r="M202" s="30">
        <f>IFERROR(100*_xlfn.IFNA(VLOOKUP($B202,[2]KviZDarije10!$A$1:$K$1000, 11, 0), 0)/'TOP SCORES'!K$10,0)</f>
        <v>0</v>
      </c>
    </row>
    <row r="203" spans="1:13">
      <c r="A203" s="33">
        <f t="shared" ca="1" si="3"/>
        <v>191</v>
      </c>
      <c r="C203" s="31" cm="1">
        <f t="array" aca="1" ref="C203" ca="1">SUM(LARGE(D203:M203,ROW(INDIRECT("1:6"))))</f>
        <v>0</v>
      </c>
      <c r="D203" s="30">
        <f>IFERROR(100*_xlfn.IFNA(VLOOKUP($B203,KviZDarije1!$A$1:$K$1000, 11, 0), 0)/'TOP SCORES'!B$10,0)</f>
        <v>0</v>
      </c>
      <c r="E203" s="30">
        <f>IFERROR(100*_xlfn.IFNA(VLOOKUP($B203,KviZDarije2!$A$1:$K$1000, 11, 0), 0)/'TOP SCORES'!C$10,0)</f>
        <v>0</v>
      </c>
      <c r="F203" s="30">
        <f>IFERROR(100*_xlfn.IFNA(VLOOKUP($B203,KviZDarije3!$A$1:$K$1000, 11, 0), 0)/'TOP SCORES'!D$10,0)</f>
        <v>0</v>
      </c>
      <c r="G203" s="30">
        <f>IFERROR(100*_xlfn.IFNA(VLOOKUP($B203,KviZDarije4!$A$1:$K$1000, 11, 0), 0)/'TOP SCORES'!E$10,0)</f>
        <v>0</v>
      </c>
      <c r="H203" s="30">
        <f>IFERROR(100*_xlfn.IFNA(VLOOKUP($B203,KviZDarije5!$A$1:$K$1000, 11, 0), 0)/'TOP SCORES'!F$10,0)</f>
        <v>0</v>
      </c>
      <c r="I203" s="30">
        <f>IFERROR(100*_xlfn.IFNA(VLOOKUP($B203,KviZDarije6!$A$1:$K$1000, 11, 0), 0)/'TOP SCORES'!G$10,0)</f>
        <v>0</v>
      </c>
      <c r="J203" s="30">
        <f>IFERROR(100*_xlfn.IFNA(VLOOKUP($B203,KviZDarije7!$A$1:$K$1000, 11, 0), 0)/'TOP SCORES'!H$10,0)</f>
        <v>0</v>
      </c>
      <c r="K203" s="30">
        <f>IFERROR(100*_xlfn.IFNA(VLOOKUP($B203,KviZDarije8!$A$1:$K$1000, 11, 0), 0)/'TOP SCORES'!I$10,0)</f>
        <v>0</v>
      </c>
      <c r="L203" s="30">
        <f>IFERROR(100*_xlfn.IFNA(VLOOKUP($B203,[1]KviZDarije9!$A$1:$K$1000, 11, 0), 0)/'TOP SCORES'!J$10,0)</f>
        <v>0</v>
      </c>
      <c r="M203" s="30">
        <f>IFERROR(100*_xlfn.IFNA(VLOOKUP($B203,[2]KviZDarije10!$A$1:$K$1000, 11, 0), 0)/'TOP SCORES'!K$10,0)</f>
        <v>0</v>
      </c>
    </row>
    <row r="204" spans="1:13">
      <c r="A204" s="33">
        <f t="shared" ca="1" si="3"/>
        <v>191</v>
      </c>
      <c r="B204" s="24"/>
      <c r="C204" s="31" cm="1">
        <f t="array" aca="1" ref="C204" ca="1">SUM(LARGE(D204:M204,ROW(INDIRECT("1:6"))))</f>
        <v>0</v>
      </c>
      <c r="D204" s="30">
        <f>IFERROR(100*_xlfn.IFNA(VLOOKUP($B204,KviZDarije1!$A$1:$K$1000, 11, 0), 0)/'TOP SCORES'!B$10,0)</f>
        <v>0</v>
      </c>
      <c r="E204" s="30">
        <f>IFERROR(100*_xlfn.IFNA(VLOOKUP($B204,KviZDarije2!$A$1:$K$1000, 11, 0), 0)/'TOP SCORES'!C$10,0)</f>
        <v>0</v>
      </c>
      <c r="F204" s="30">
        <f>IFERROR(100*_xlfn.IFNA(VLOOKUP($B204,KviZDarije3!$A$1:$K$1000, 11, 0), 0)/'TOP SCORES'!D$10,0)</f>
        <v>0</v>
      </c>
      <c r="G204" s="30">
        <f>IFERROR(100*_xlfn.IFNA(VLOOKUP($B204,KviZDarije4!$A$1:$K$1000, 11, 0), 0)/'TOP SCORES'!E$10,0)</f>
        <v>0</v>
      </c>
      <c r="H204" s="30">
        <f>IFERROR(100*_xlfn.IFNA(VLOOKUP($B204,KviZDarije5!$A$1:$K$1000, 11, 0), 0)/'TOP SCORES'!F$10,0)</f>
        <v>0</v>
      </c>
      <c r="I204" s="30">
        <f>IFERROR(100*_xlfn.IFNA(VLOOKUP($B204,KviZDarije6!$A$1:$K$1000, 11, 0), 0)/'TOP SCORES'!G$10,0)</f>
        <v>0</v>
      </c>
      <c r="J204" s="30">
        <f>IFERROR(100*_xlfn.IFNA(VLOOKUP($B204,KviZDarije7!$A$1:$K$1000, 11, 0), 0)/'TOP SCORES'!H$10,0)</f>
        <v>0</v>
      </c>
      <c r="K204" s="30">
        <f>IFERROR(100*_xlfn.IFNA(VLOOKUP($B204,KviZDarije8!$A$1:$K$1000, 11, 0), 0)/'TOP SCORES'!I$10,0)</f>
        <v>0</v>
      </c>
      <c r="L204" s="30">
        <f>IFERROR(100*_xlfn.IFNA(VLOOKUP($B204,[1]KviZDarije9!$A$1:$K$1000, 11, 0), 0)/'TOP SCORES'!J$10,0)</f>
        <v>0</v>
      </c>
      <c r="M204" s="30">
        <f>IFERROR(100*_xlfn.IFNA(VLOOKUP($B204,[2]KviZDarije10!$A$1:$K$1000, 11, 0), 0)/'TOP SCORES'!K$10,0)</f>
        <v>0</v>
      </c>
    </row>
    <row r="205" spans="1:13">
      <c r="C205" s="31"/>
      <c r="D205" s="30"/>
      <c r="E205" s="30"/>
      <c r="F205" s="30"/>
      <c r="G205" s="30"/>
      <c r="H205" s="30"/>
      <c r="I205" s="30"/>
      <c r="J205" s="30"/>
      <c r="K205" s="30"/>
      <c r="L205" s="30"/>
      <c r="M205" s="30"/>
    </row>
    <row r="206" spans="1:13">
      <c r="C206" s="31"/>
      <c r="D206" s="30"/>
      <c r="E206" s="30"/>
      <c r="F206" s="30"/>
      <c r="G206" s="30"/>
      <c r="H206" s="30"/>
      <c r="I206" s="30"/>
      <c r="J206" s="30"/>
      <c r="K206" s="30"/>
      <c r="L206" s="30"/>
      <c r="M206" s="30"/>
    </row>
    <row r="207" spans="1:13">
      <c r="B207" s="24"/>
      <c r="C207" s="31"/>
      <c r="D207" s="30"/>
      <c r="E207" s="30"/>
      <c r="F207" s="30"/>
      <c r="G207" s="30"/>
      <c r="H207" s="30"/>
      <c r="I207" s="30"/>
      <c r="J207" s="30"/>
      <c r="K207" s="30"/>
      <c r="L207" s="30"/>
      <c r="M207" s="30"/>
    </row>
    <row r="208" spans="1:13">
      <c r="B208" s="24"/>
      <c r="C208" s="31"/>
      <c r="D208" s="30"/>
      <c r="E208" s="30"/>
      <c r="F208" s="30"/>
      <c r="G208" s="30"/>
      <c r="H208" s="30"/>
      <c r="I208" s="30"/>
      <c r="J208" s="30"/>
      <c r="K208" s="30"/>
      <c r="L208" s="30"/>
      <c r="M208" s="30"/>
    </row>
    <row r="209" spans="2:13">
      <c r="C209" s="31"/>
      <c r="D209" s="30"/>
      <c r="E209" s="30"/>
      <c r="F209" s="30"/>
      <c r="G209" s="30"/>
      <c r="H209" s="30"/>
      <c r="I209" s="30"/>
      <c r="J209" s="30"/>
      <c r="K209" s="30"/>
      <c r="L209" s="30"/>
      <c r="M209" s="30"/>
    </row>
    <row r="210" spans="2:13">
      <c r="B210" s="24"/>
      <c r="C210" s="31"/>
      <c r="D210" s="30"/>
      <c r="E210" s="30"/>
      <c r="F210" s="30"/>
      <c r="G210" s="30"/>
      <c r="H210" s="30"/>
      <c r="I210" s="30"/>
      <c r="J210" s="30"/>
      <c r="K210" s="30"/>
      <c r="L210" s="30"/>
      <c r="M210" s="30"/>
    </row>
    <row r="211" spans="2:13">
      <c r="B211" s="24"/>
      <c r="C211" s="31"/>
      <c r="D211" s="30"/>
      <c r="E211" s="30"/>
      <c r="F211" s="30"/>
      <c r="G211" s="30"/>
      <c r="H211" s="30"/>
      <c r="I211" s="30"/>
      <c r="J211" s="30"/>
      <c r="K211" s="30"/>
      <c r="L211" s="30"/>
      <c r="M211" s="30"/>
    </row>
    <row r="212" spans="2:13">
      <c r="B212" s="24"/>
      <c r="C212" s="31"/>
      <c r="D212" s="30"/>
      <c r="E212" s="30"/>
      <c r="F212" s="30"/>
      <c r="G212" s="30"/>
      <c r="H212" s="30"/>
      <c r="I212" s="30"/>
      <c r="J212" s="30"/>
      <c r="K212" s="30"/>
      <c r="L212" s="30"/>
      <c r="M212" s="30"/>
    </row>
    <row r="213" spans="2:13">
      <c r="B213" s="24"/>
      <c r="C213" s="31"/>
      <c r="D213" s="30"/>
      <c r="E213" s="30"/>
      <c r="F213" s="30"/>
      <c r="G213" s="30"/>
      <c r="H213" s="30"/>
      <c r="I213" s="30"/>
      <c r="J213" s="30"/>
      <c r="K213" s="30"/>
      <c r="L213" s="30"/>
      <c r="M213" s="30"/>
    </row>
    <row r="214" spans="2:13">
      <c r="C214" s="31"/>
      <c r="D214" s="30"/>
      <c r="E214" s="30"/>
      <c r="F214" s="30"/>
      <c r="G214" s="30"/>
      <c r="H214" s="30"/>
      <c r="I214" s="30"/>
      <c r="J214" s="30"/>
      <c r="K214" s="30"/>
      <c r="L214" s="30"/>
      <c r="M214" s="30"/>
    </row>
    <row r="215" spans="2:13">
      <c r="B215" s="24"/>
      <c r="C215" s="31"/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 spans="2:13">
      <c r="C216" s="31"/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 spans="2:13">
      <c r="C217" s="31"/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 spans="2:13">
      <c r="B218" s="24"/>
      <c r="C218" s="31"/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 spans="2:13">
      <c r="C219" s="31"/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 spans="2:13">
      <c r="B220" s="24"/>
      <c r="C220" s="31"/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 spans="2:13">
      <c r="C221" s="31"/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 spans="2:13">
      <c r="C222" s="31"/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 spans="2:13">
      <c r="C223" s="31"/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 spans="2:13">
      <c r="B224" s="24"/>
      <c r="C224" s="31"/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 spans="2:13">
      <c r="C225" s="31"/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 spans="2:13">
      <c r="B226" s="24"/>
      <c r="C226" s="31"/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 spans="2:13">
      <c r="C227" s="31"/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 spans="2:13">
      <c r="B228" s="24"/>
      <c r="C228" s="31"/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 spans="2:13">
      <c r="B229" s="24"/>
      <c r="C229" s="31"/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 spans="2:13">
      <c r="B230" s="24"/>
      <c r="C230" s="31"/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 spans="2:13">
      <c r="B231" s="24"/>
      <c r="C231" s="31"/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 spans="2:13">
      <c r="B232" s="24"/>
      <c r="C232" s="31"/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 spans="2:13">
      <c r="B233" s="24"/>
      <c r="C233" s="31"/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 spans="2:13">
      <c r="B234" s="24"/>
      <c r="C234" s="31"/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 spans="2:13">
      <c r="B235" s="24"/>
      <c r="C235" s="31"/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 spans="2:13">
      <c r="B236" s="24"/>
      <c r="C236" s="31"/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 spans="2:13">
      <c r="B237" s="24"/>
      <c r="C237" s="31"/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 spans="2:13">
      <c r="B238" s="24"/>
      <c r="C238" s="31"/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 spans="2:13">
      <c r="B239" s="24"/>
      <c r="C239" s="31"/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 spans="2:13">
      <c r="B240" s="24"/>
      <c r="C240" s="31"/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 spans="2:13">
      <c r="B241" s="24"/>
      <c r="C241" s="31"/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 spans="2:13">
      <c r="B242" s="24"/>
      <c r="C242" s="31"/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 spans="2:13">
      <c r="B243" s="24"/>
      <c r="C243" s="31"/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 spans="2:13">
      <c r="C244" s="31"/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 spans="2:13">
      <c r="B245" s="24"/>
      <c r="C245" s="31"/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 spans="2:13">
      <c r="B246" s="24"/>
      <c r="C246" s="31"/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 spans="2:13">
      <c r="B247" s="24"/>
      <c r="C247" s="31"/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 spans="2:13">
      <c r="C248" s="31"/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 spans="2:13">
      <c r="B249" s="24"/>
      <c r="C249" s="31"/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 spans="2:13">
      <c r="B250" s="24"/>
      <c r="C250" s="31"/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 spans="2:13">
      <c r="B251" s="24"/>
      <c r="C251" s="31"/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 spans="2:13">
      <c r="B252" s="24"/>
      <c r="C252" s="31"/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 spans="2:13">
      <c r="C253" s="31"/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 spans="2:13">
      <c r="C254" s="31"/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 spans="2:13">
      <c r="B255" s="24"/>
      <c r="C255" s="31"/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 spans="2:13">
      <c r="B256" s="24"/>
      <c r="C256" s="31"/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 spans="1:13">
      <c r="B257" s="24"/>
      <c r="C257" s="31"/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 spans="1:13">
      <c r="B258" s="24"/>
      <c r="C258" s="31"/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 spans="1:13">
      <c r="B259" s="24"/>
      <c r="C259" s="31"/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 spans="1:13">
      <c r="C260" s="31"/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 spans="1:13">
      <c r="B261" s="24"/>
      <c r="C261" s="31"/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 spans="1:13">
      <c r="B262" s="24"/>
      <c r="C262" s="31"/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 spans="1:13">
      <c r="B263" s="24"/>
      <c r="C263" s="31"/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 spans="1:13">
      <c r="B264" s="24"/>
      <c r="C264" s="31"/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 spans="1:13" ht="15">
      <c r="A265"/>
      <c r="B265" s="18"/>
      <c r="C265"/>
      <c r="D265"/>
      <c r="E265"/>
      <c r="F265"/>
      <c r="G265"/>
      <c r="H265"/>
      <c r="I265"/>
      <c r="J265"/>
      <c r="K265"/>
      <c r="L265"/>
      <c r="M265"/>
    </row>
    <row r="266" spans="1:13" ht="15">
      <c r="A266"/>
      <c r="B266" s="18"/>
      <c r="C266"/>
      <c r="D266"/>
      <c r="E266"/>
      <c r="F266"/>
      <c r="G266"/>
      <c r="H266"/>
      <c r="I266"/>
      <c r="J266"/>
      <c r="K266"/>
      <c r="L266"/>
      <c r="M266"/>
    </row>
    <row r="267" spans="1:13" ht="15">
      <c r="A267"/>
      <c r="B267" s="18"/>
      <c r="C267"/>
      <c r="D267"/>
      <c r="E267"/>
      <c r="F267"/>
      <c r="G267"/>
      <c r="H267"/>
      <c r="I267"/>
      <c r="J267"/>
      <c r="K267"/>
      <c r="L267"/>
      <c r="M267"/>
    </row>
    <row r="268" spans="1:13" ht="15">
      <c r="A268"/>
      <c r="B268" s="18"/>
      <c r="C268"/>
      <c r="D268"/>
      <c r="E268"/>
      <c r="F268"/>
      <c r="G268"/>
      <c r="H268"/>
      <c r="I268"/>
      <c r="J268"/>
      <c r="K268"/>
      <c r="L268"/>
      <c r="M268"/>
    </row>
    <row r="269" spans="1:13" ht="15">
      <c r="A269"/>
      <c r="B269" s="18"/>
      <c r="C269"/>
      <c r="D269"/>
      <c r="E269"/>
      <c r="F269"/>
      <c r="G269"/>
      <c r="H269"/>
      <c r="I269"/>
      <c r="J269"/>
      <c r="K269"/>
      <c r="L269"/>
      <c r="M269"/>
    </row>
    <row r="270" spans="1:13" ht="15">
      <c r="A270"/>
      <c r="B270" s="18"/>
      <c r="C270"/>
      <c r="D270"/>
      <c r="E270"/>
      <c r="F270"/>
      <c r="G270"/>
      <c r="H270"/>
      <c r="I270"/>
      <c r="J270"/>
      <c r="K270"/>
      <c r="L270"/>
      <c r="M270"/>
    </row>
    <row r="271" spans="1:13" ht="15">
      <c r="A271"/>
      <c r="B271" s="18"/>
      <c r="C271"/>
      <c r="D271"/>
      <c r="E271"/>
      <c r="F271"/>
      <c r="G271"/>
      <c r="H271"/>
      <c r="I271"/>
      <c r="J271"/>
      <c r="K271"/>
      <c r="L271"/>
      <c r="M271"/>
    </row>
    <row r="272" spans="1:13" ht="15">
      <c r="A272"/>
      <c r="B272" s="18"/>
      <c r="C272"/>
      <c r="D272"/>
      <c r="E272"/>
      <c r="F272"/>
      <c r="G272"/>
      <c r="H272"/>
      <c r="I272"/>
      <c r="J272"/>
      <c r="K272"/>
      <c r="L272"/>
      <c r="M272"/>
    </row>
    <row r="273" spans="1:13" ht="15">
      <c r="A273"/>
      <c r="B273" s="18"/>
      <c r="C273"/>
      <c r="D273"/>
      <c r="E273"/>
      <c r="F273"/>
      <c r="G273"/>
      <c r="H273"/>
      <c r="I273"/>
      <c r="J273"/>
      <c r="K273"/>
      <c r="L273"/>
      <c r="M273"/>
    </row>
    <row r="274" spans="1:13" ht="15">
      <c r="A274"/>
      <c r="B274" s="18"/>
      <c r="C274"/>
      <c r="D274"/>
      <c r="E274"/>
      <c r="F274"/>
      <c r="G274"/>
      <c r="H274"/>
      <c r="I274"/>
      <c r="J274"/>
      <c r="K274"/>
      <c r="L274"/>
      <c r="M274"/>
    </row>
    <row r="275" spans="1:13" ht="15">
      <c r="A275"/>
      <c r="B275" s="18"/>
      <c r="C275"/>
      <c r="D275"/>
      <c r="E275"/>
      <c r="F275"/>
      <c r="G275"/>
      <c r="H275"/>
      <c r="I275"/>
      <c r="J275"/>
      <c r="K275"/>
      <c r="L275"/>
      <c r="M275"/>
    </row>
    <row r="276" spans="1:13" ht="15">
      <c r="A276"/>
      <c r="B276" s="18"/>
      <c r="C276"/>
      <c r="D276"/>
      <c r="E276"/>
      <c r="F276"/>
      <c r="G276"/>
      <c r="H276"/>
      <c r="I276"/>
      <c r="J276"/>
      <c r="K276"/>
      <c r="L276"/>
      <c r="M276"/>
    </row>
    <row r="277" spans="1:13" ht="15">
      <c r="A277"/>
      <c r="B277" s="18"/>
      <c r="C277"/>
      <c r="D277"/>
      <c r="E277"/>
      <c r="F277"/>
      <c r="G277"/>
      <c r="H277"/>
      <c r="I277"/>
      <c r="J277"/>
      <c r="K277"/>
      <c r="L277"/>
      <c r="M277"/>
    </row>
    <row r="278" spans="1:13" ht="15">
      <c r="A278"/>
      <c r="B278" s="18"/>
      <c r="C278"/>
      <c r="D278"/>
      <c r="E278"/>
      <c r="F278"/>
      <c r="G278"/>
      <c r="H278"/>
      <c r="I278"/>
      <c r="J278"/>
      <c r="K278"/>
      <c r="L278"/>
      <c r="M278"/>
    </row>
    <row r="279" spans="1:13" ht="15">
      <c r="A279"/>
      <c r="B279" s="18"/>
      <c r="C279"/>
      <c r="D279"/>
      <c r="E279"/>
      <c r="F279"/>
      <c r="G279"/>
      <c r="H279"/>
      <c r="I279"/>
      <c r="J279"/>
      <c r="K279"/>
      <c r="L279"/>
      <c r="M279"/>
    </row>
    <row r="280" spans="1:13" ht="15">
      <c r="A280"/>
      <c r="B280" s="18"/>
      <c r="C280"/>
      <c r="D280"/>
      <c r="E280"/>
      <c r="F280"/>
      <c r="G280"/>
      <c r="H280"/>
      <c r="I280"/>
      <c r="J280"/>
      <c r="K280"/>
      <c r="L280"/>
      <c r="M280"/>
    </row>
    <row r="281" spans="1:13" ht="15">
      <c r="A281"/>
      <c r="B281" s="18"/>
      <c r="C281"/>
      <c r="D281"/>
      <c r="E281"/>
      <c r="F281"/>
      <c r="G281"/>
      <c r="H281"/>
      <c r="I281"/>
      <c r="J281"/>
      <c r="K281"/>
      <c r="L281"/>
      <c r="M281"/>
    </row>
    <row r="282" spans="1:13" ht="15">
      <c r="A282"/>
      <c r="B282" s="18"/>
      <c r="C282"/>
      <c r="D282"/>
      <c r="E282"/>
      <c r="F282"/>
      <c r="G282"/>
      <c r="H282"/>
      <c r="I282"/>
      <c r="J282"/>
      <c r="K282"/>
      <c r="L282"/>
      <c r="M282"/>
    </row>
    <row r="283" spans="1:13" ht="15">
      <c r="A283"/>
      <c r="B283" s="18"/>
      <c r="C283"/>
      <c r="D283"/>
      <c r="E283"/>
      <c r="F283"/>
      <c r="G283"/>
      <c r="H283"/>
      <c r="I283"/>
      <c r="J283"/>
      <c r="K283"/>
      <c r="L283"/>
      <c r="M283"/>
    </row>
    <row r="284" spans="1:13" ht="15">
      <c r="A284"/>
      <c r="B284" s="18"/>
      <c r="C284"/>
      <c r="D284"/>
      <c r="E284"/>
      <c r="F284"/>
      <c r="G284"/>
      <c r="H284"/>
      <c r="I284"/>
      <c r="J284"/>
      <c r="K284"/>
      <c r="L284"/>
      <c r="M284"/>
    </row>
    <row r="285" spans="1:13" ht="15">
      <c r="A285"/>
      <c r="B285" s="18"/>
      <c r="C285"/>
      <c r="D285"/>
      <c r="E285"/>
      <c r="F285"/>
      <c r="G285"/>
      <c r="H285"/>
      <c r="I285"/>
      <c r="J285"/>
      <c r="K285"/>
      <c r="L285"/>
      <c r="M285"/>
    </row>
    <row r="286" spans="1:13" ht="15">
      <c r="A286"/>
      <c r="B286" s="18"/>
      <c r="C286"/>
      <c r="D286"/>
      <c r="E286"/>
      <c r="F286"/>
      <c r="G286"/>
      <c r="H286"/>
      <c r="I286"/>
      <c r="J286"/>
      <c r="K286"/>
      <c r="L286"/>
      <c r="M286"/>
    </row>
    <row r="287" spans="1:13" ht="15">
      <c r="A287"/>
      <c r="B287" s="18"/>
      <c r="C287"/>
      <c r="D287"/>
      <c r="E287"/>
      <c r="F287"/>
      <c r="G287"/>
      <c r="H287"/>
      <c r="I287"/>
      <c r="J287"/>
      <c r="K287"/>
      <c r="L287"/>
      <c r="M287"/>
    </row>
    <row r="288" spans="1:13" ht="15">
      <c r="A288"/>
      <c r="B288" s="18"/>
      <c r="C288"/>
      <c r="D288"/>
      <c r="E288"/>
      <c r="F288"/>
      <c r="G288"/>
      <c r="H288"/>
      <c r="I288"/>
      <c r="J288"/>
      <c r="K288"/>
      <c r="L288"/>
      <c r="M288"/>
    </row>
    <row r="289" spans="1:13" ht="15">
      <c r="A289"/>
      <c r="B289" s="18"/>
      <c r="C289"/>
      <c r="D289"/>
      <c r="E289"/>
      <c r="F289"/>
      <c r="G289"/>
      <c r="H289"/>
      <c r="I289"/>
      <c r="J289"/>
      <c r="K289"/>
      <c r="L289"/>
      <c r="M289"/>
    </row>
    <row r="290" spans="1:13" ht="15">
      <c r="A290"/>
      <c r="B290" s="18"/>
      <c r="C290"/>
      <c r="D290"/>
      <c r="E290"/>
      <c r="F290"/>
      <c r="G290"/>
      <c r="H290"/>
      <c r="I290"/>
      <c r="J290"/>
      <c r="K290"/>
      <c r="L290"/>
      <c r="M290"/>
    </row>
    <row r="291" spans="1:13" ht="15">
      <c r="A291"/>
      <c r="B291" s="18"/>
      <c r="C291"/>
      <c r="D291"/>
      <c r="E291"/>
      <c r="F291"/>
      <c r="G291"/>
      <c r="H291"/>
      <c r="I291"/>
      <c r="J291"/>
      <c r="K291"/>
      <c r="L291"/>
      <c r="M291"/>
    </row>
    <row r="292" spans="1:13" ht="15">
      <c r="A292"/>
      <c r="B292" s="18"/>
      <c r="C292"/>
      <c r="D292"/>
      <c r="E292"/>
      <c r="F292"/>
      <c r="G292"/>
      <c r="H292"/>
      <c r="I292"/>
      <c r="J292"/>
      <c r="K292"/>
      <c r="L292"/>
      <c r="M292"/>
    </row>
    <row r="293" spans="1:13" ht="15">
      <c r="A293"/>
      <c r="B293" s="18"/>
      <c r="C293"/>
      <c r="D293"/>
      <c r="E293"/>
      <c r="F293"/>
      <c r="G293"/>
      <c r="H293"/>
      <c r="I293"/>
      <c r="J293"/>
      <c r="K293"/>
      <c r="L293"/>
      <c r="M293"/>
    </row>
    <row r="294" spans="1:13" ht="15">
      <c r="A294"/>
      <c r="B294" s="18"/>
      <c r="C294"/>
      <c r="D294"/>
      <c r="E294"/>
      <c r="F294"/>
      <c r="G294"/>
      <c r="H294"/>
      <c r="I294"/>
      <c r="J294"/>
      <c r="K294"/>
      <c r="L294"/>
      <c r="M294"/>
    </row>
    <row r="295" spans="1:13" ht="15">
      <c r="A295"/>
      <c r="B295" s="18"/>
      <c r="C295"/>
      <c r="D295"/>
      <c r="E295"/>
      <c r="F295"/>
      <c r="G295"/>
      <c r="H295"/>
      <c r="I295"/>
      <c r="J295"/>
      <c r="K295"/>
      <c r="L295"/>
      <c r="M295"/>
    </row>
    <row r="296" spans="1:13" ht="15">
      <c r="A296"/>
      <c r="B296" s="18"/>
      <c r="C296"/>
      <c r="D296"/>
      <c r="E296"/>
      <c r="F296"/>
      <c r="G296"/>
      <c r="H296"/>
      <c r="I296"/>
      <c r="J296"/>
      <c r="K296"/>
      <c r="L296"/>
      <c r="M296"/>
    </row>
    <row r="297" spans="1:13" ht="15">
      <c r="A297"/>
      <c r="B297" s="18"/>
      <c r="C297"/>
      <c r="D297"/>
      <c r="E297"/>
      <c r="F297"/>
      <c r="G297"/>
      <c r="H297"/>
      <c r="I297"/>
      <c r="J297"/>
      <c r="K297"/>
      <c r="L297"/>
      <c r="M297"/>
    </row>
    <row r="298" spans="1:13" ht="15">
      <c r="A298"/>
      <c r="B298" s="18"/>
      <c r="C298"/>
      <c r="D298"/>
      <c r="E298"/>
      <c r="F298"/>
      <c r="G298"/>
      <c r="H298"/>
      <c r="I298"/>
      <c r="J298"/>
      <c r="K298"/>
      <c r="L298"/>
      <c r="M298"/>
    </row>
    <row r="299" spans="1:13" ht="15">
      <c r="A299"/>
      <c r="B299" s="18"/>
      <c r="C299"/>
      <c r="D299"/>
      <c r="E299"/>
      <c r="F299"/>
      <c r="G299"/>
      <c r="H299"/>
      <c r="I299"/>
      <c r="J299"/>
      <c r="K299"/>
      <c r="L299"/>
      <c r="M299"/>
    </row>
    <row r="300" spans="1:13" ht="15">
      <c r="A300"/>
      <c r="B300" s="18"/>
      <c r="C300"/>
      <c r="D300"/>
      <c r="E300"/>
      <c r="F300"/>
      <c r="G300"/>
      <c r="H300"/>
      <c r="I300"/>
      <c r="J300"/>
      <c r="K300"/>
      <c r="L300"/>
      <c r="M300"/>
    </row>
    <row r="301" spans="1:13" ht="15">
      <c r="A301"/>
      <c r="B301" s="18"/>
      <c r="C301"/>
      <c r="D301"/>
      <c r="E301"/>
      <c r="F301"/>
      <c r="G301"/>
      <c r="H301"/>
      <c r="I301"/>
      <c r="J301"/>
      <c r="K301"/>
      <c r="L301"/>
      <c r="M301"/>
    </row>
    <row r="302" spans="1:13" ht="15">
      <c r="A302"/>
      <c r="B302" s="18"/>
      <c r="C302"/>
      <c r="D302"/>
      <c r="E302"/>
      <c r="F302"/>
      <c r="G302"/>
      <c r="H302"/>
      <c r="I302"/>
      <c r="J302"/>
      <c r="K302"/>
      <c r="L302"/>
      <c r="M302"/>
    </row>
    <row r="303" spans="1:13" ht="15">
      <c r="A303"/>
      <c r="B303" s="18"/>
      <c r="C303"/>
      <c r="D303"/>
      <c r="E303"/>
      <c r="F303"/>
      <c r="G303"/>
      <c r="H303"/>
      <c r="I303"/>
      <c r="J303"/>
      <c r="K303"/>
      <c r="L303"/>
      <c r="M303"/>
    </row>
    <row r="304" spans="1:13" ht="15">
      <c r="A304"/>
      <c r="B304" s="18"/>
      <c r="C304"/>
      <c r="D304"/>
      <c r="E304"/>
      <c r="F304"/>
      <c r="G304"/>
      <c r="H304"/>
      <c r="I304"/>
      <c r="J304"/>
      <c r="K304"/>
      <c r="L304"/>
      <c r="M304"/>
    </row>
    <row r="305" spans="1:13" ht="15">
      <c r="A305"/>
      <c r="B305" s="18"/>
      <c r="C305"/>
      <c r="D305"/>
      <c r="E305"/>
      <c r="F305"/>
      <c r="G305"/>
      <c r="H305"/>
      <c r="I305"/>
      <c r="J305"/>
      <c r="K305"/>
      <c r="L305"/>
      <c r="M305"/>
    </row>
    <row r="306" spans="1:13" ht="15">
      <c r="A306"/>
      <c r="B306" s="18"/>
      <c r="C306"/>
      <c r="D306"/>
      <c r="E306"/>
      <c r="F306"/>
      <c r="G306"/>
      <c r="H306"/>
      <c r="I306"/>
      <c r="J306"/>
      <c r="K306"/>
      <c r="L306"/>
      <c r="M306"/>
    </row>
    <row r="307" spans="1:13" ht="15">
      <c r="A307"/>
      <c r="B307" s="18"/>
      <c r="C307"/>
      <c r="D307"/>
      <c r="E307"/>
      <c r="F307"/>
      <c r="G307"/>
      <c r="H307"/>
      <c r="I307"/>
      <c r="J307"/>
      <c r="K307"/>
      <c r="L307"/>
      <c r="M307"/>
    </row>
    <row r="308" spans="1:13" ht="15">
      <c r="A308"/>
      <c r="B308" s="18"/>
      <c r="C308"/>
      <c r="D308"/>
      <c r="E308"/>
      <c r="F308"/>
      <c r="G308"/>
      <c r="H308"/>
      <c r="I308"/>
      <c r="J308"/>
      <c r="K308"/>
      <c r="L308"/>
      <c r="M308"/>
    </row>
    <row r="309" spans="1:13" ht="15">
      <c r="A309"/>
      <c r="B309" s="18"/>
      <c r="C309"/>
      <c r="D309"/>
      <c r="E309"/>
      <c r="F309"/>
      <c r="G309"/>
      <c r="H309"/>
      <c r="I309"/>
      <c r="J309"/>
      <c r="K309"/>
      <c r="L309"/>
      <c r="M309"/>
    </row>
    <row r="310" spans="1:13" ht="15">
      <c r="A310"/>
      <c r="B310" s="18"/>
      <c r="C310"/>
      <c r="D310"/>
      <c r="E310"/>
      <c r="F310"/>
      <c r="G310"/>
      <c r="H310"/>
      <c r="I310"/>
      <c r="J310"/>
      <c r="K310"/>
      <c r="L310"/>
      <c r="M310"/>
    </row>
    <row r="311" spans="1:13" ht="15">
      <c r="A311"/>
      <c r="B311" s="18"/>
      <c r="C311"/>
      <c r="D311"/>
      <c r="E311"/>
      <c r="F311"/>
      <c r="G311"/>
      <c r="H311"/>
      <c r="I311"/>
      <c r="J311"/>
      <c r="K311"/>
      <c r="L311"/>
      <c r="M311"/>
    </row>
    <row r="312" spans="1:13" ht="15">
      <c r="A312"/>
      <c r="B312" s="18"/>
      <c r="C312"/>
      <c r="D312"/>
      <c r="E312"/>
      <c r="F312"/>
      <c r="G312"/>
      <c r="H312"/>
      <c r="I312"/>
      <c r="J312"/>
      <c r="K312"/>
      <c r="L312"/>
      <c r="M312"/>
    </row>
    <row r="313" spans="1:13" ht="15">
      <c r="A313"/>
      <c r="B313" s="18"/>
      <c r="C313"/>
      <c r="D313"/>
      <c r="E313"/>
      <c r="F313"/>
      <c r="G313"/>
      <c r="H313"/>
      <c r="I313"/>
      <c r="J313"/>
      <c r="K313"/>
      <c r="L313"/>
      <c r="M313"/>
    </row>
    <row r="314" spans="1:13" ht="15">
      <c r="A314"/>
      <c r="B314" s="18"/>
      <c r="C314"/>
      <c r="D314"/>
      <c r="E314"/>
      <c r="F314"/>
      <c r="G314"/>
      <c r="H314"/>
      <c r="I314"/>
      <c r="J314"/>
      <c r="K314"/>
      <c r="L314"/>
      <c r="M314"/>
    </row>
    <row r="315" spans="1:13" ht="15">
      <c r="A315"/>
      <c r="B315" s="18"/>
      <c r="C315"/>
      <c r="D315"/>
      <c r="E315"/>
      <c r="F315"/>
      <c r="G315"/>
      <c r="H315"/>
      <c r="I315"/>
      <c r="J315"/>
      <c r="K315"/>
      <c r="L315"/>
      <c r="M315"/>
    </row>
    <row r="316" spans="1:13" ht="15">
      <c r="A316"/>
      <c r="B316" s="18"/>
      <c r="C316"/>
      <c r="D316"/>
      <c r="E316"/>
      <c r="F316"/>
      <c r="G316"/>
      <c r="H316"/>
      <c r="I316"/>
      <c r="J316"/>
      <c r="K316"/>
      <c r="L316"/>
      <c r="M316"/>
    </row>
    <row r="317" spans="1:13" ht="15">
      <c r="A317"/>
      <c r="B317" s="18"/>
      <c r="C317"/>
      <c r="D317"/>
      <c r="E317"/>
      <c r="F317"/>
      <c r="G317"/>
      <c r="H317"/>
      <c r="I317"/>
      <c r="J317"/>
      <c r="K317"/>
      <c r="L317"/>
      <c r="M317"/>
    </row>
    <row r="318" spans="1:13" ht="15">
      <c r="A318"/>
      <c r="B318" s="18"/>
      <c r="C318"/>
      <c r="D318"/>
      <c r="E318"/>
      <c r="F318"/>
      <c r="G318"/>
      <c r="H318"/>
      <c r="I318"/>
      <c r="J318"/>
      <c r="K318"/>
      <c r="L318"/>
      <c r="M318"/>
    </row>
    <row r="319" spans="1:13" ht="15">
      <c r="A319"/>
      <c r="B319" s="18"/>
      <c r="C319"/>
      <c r="D319"/>
      <c r="E319"/>
      <c r="F319"/>
      <c r="G319"/>
      <c r="H319"/>
      <c r="I319"/>
      <c r="J319"/>
      <c r="K319"/>
      <c r="L319"/>
      <c r="M319"/>
    </row>
    <row r="320" spans="1:13" ht="15">
      <c r="A320"/>
      <c r="B320" s="18"/>
      <c r="C320"/>
      <c r="D320"/>
      <c r="E320"/>
      <c r="F320"/>
      <c r="G320"/>
      <c r="H320"/>
      <c r="I320"/>
      <c r="J320"/>
      <c r="K320"/>
      <c r="L320"/>
      <c r="M320"/>
    </row>
    <row r="321" spans="1:13" ht="15">
      <c r="A321"/>
      <c r="B321" s="18"/>
      <c r="C321"/>
      <c r="D321"/>
      <c r="E321"/>
      <c r="F321"/>
      <c r="G321"/>
      <c r="H321"/>
      <c r="I321"/>
      <c r="J321"/>
      <c r="K321"/>
      <c r="L321"/>
      <c r="M321"/>
    </row>
    <row r="322" spans="1:13" ht="15">
      <c r="A322"/>
      <c r="B322" s="18"/>
      <c r="C322"/>
      <c r="D322"/>
      <c r="E322"/>
      <c r="F322"/>
      <c r="G322"/>
      <c r="H322"/>
      <c r="I322"/>
      <c r="J322"/>
      <c r="K322"/>
      <c r="L322"/>
      <c r="M322"/>
    </row>
    <row r="323" spans="1:13" ht="15">
      <c r="A323"/>
      <c r="B323" s="18"/>
      <c r="C323"/>
      <c r="D323"/>
      <c r="E323"/>
      <c r="F323"/>
      <c r="G323"/>
      <c r="H323"/>
      <c r="I323"/>
      <c r="J323"/>
      <c r="K323"/>
      <c r="L323"/>
      <c r="M323"/>
    </row>
    <row r="324" spans="1:13" ht="15">
      <c r="A324"/>
      <c r="B324" s="18"/>
      <c r="C324"/>
      <c r="D324"/>
      <c r="E324"/>
      <c r="F324"/>
      <c r="G324"/>
      <c r="H324"/>
      <c r="I324"/>
      <c r="J324"/>
      <c r="K324"/>
      <c r="L324"/>
      <c r="M324"/>
    </row>
    <row r="325" spans="1:13" ht="15">
      <c r="A325"/>
      <c r="B325" s="18"/>
      <c r="C325"/>
      <c r="D325"/>
      <c r="E325"/>
      <c r="F325"/>
      <c r="G325"/>
      <c r="H325"/>
      <c r="I325"/>
      <c r="J325"/>
      <c r="K325"/>
      <c r="L325"/>
      <c r="M325"/>
    </row>
    <row r="326" spans="1:13" ht="15">
      <c r="A326"/>
      <c r="B326" s="18"/>
      <c r="C326"/>
      <c r="D326"/>
      <c r="E326"/>
      <c r="F326"/>
      <c r="G326"/>
      <c r="H326"/>
      <c r="I326"/>
      <c r="J326"/>
      <c r="K326"/>
      <c r="L326"/>
      <c r="M326"/>
    </row>
    <row r="327" spans="1:13" ht="15">
      <c r="A327"/>
      <c r="B327" s="18"/>
      <c r="C327"/>
      <c r="D327"/>
      <c r="E327"/>
      <c r="F327"/>
      <c r="G327"/>
      <c r="H327"/>
      <c r="I327"/>
      <c r="J327"/>
      <c r="K327"/>
      <c r="L327"/>
      <c r="M327"/>
    </row>
    <row r="328" spans="1:13" ht="15">
      <c r="A328"/>
      <c r="B328" s="18"/>
      <c r="C328"/>
      <c r="D328"/>
      <c r="E328"/>
      <c r="F328"/>
      <c r="G328"/>
      <c r="H328"/>
      <c r="I328"/>
      <c r="J328"/>
      <c r="K328"/>
      <c r="L328"/>
      <c r="M328"/>
    </row>
    <row r="329" spans="1:13" ht="15">
      <c r="A329"/>
      <c r="B329" s="18"/>
      <c r="C329"/>
      <c r="D329"/>
      <c r="E329"/>
      <c r="F329"/>
      <c r="G329"/>
      <c r="H329"/>
      <c r="I329"/>
      <c r="J329"/>
      <c r="K329"/>
      <c r="L329"/>
      <c r="M329"/>
    </row>
    <row r="330" spans="1:13" ht="15">
      <c r="A330"/>
      <c r="B330" s="18"/>
      <c r="C330"/>
      <c r="D330"/>
      <c r="E330"/>
      <c r="F330"/>
      <c r="G330"/>
      <c r="H330"/>
      <c r="I330"/>
      <c r="J330"/>
      <c r="K330"/>
      <c r="L330"/>
      <c r="M330"/>
    </row>
    <row r="331" spans="1:13" ht="15">
      <c r="A331"/>
      <c r="B331" s="18"/>
      <c r="C331"/>
      <c r="D331"/>
      <c r="E331"/>
      <c r="F331"/>
      <c r="G331"/>
      <c r="H331"/>
      <c r="I331"/>
      <c r="J331"/>
      <c r="K331"/>
      <c r="L331"/>
      <c r="M331"/>
    </row>
    <row r="332" spans="1:13" ht="15">
      <c r="A332"/>
      <c r="B332" s="18"/>
      <c r="C332"/>
      <c r="D332"/>
      <c r="E332"/>
      <c r="F332"/>
      <c r="G332"/>
      <c r="H332"/>
      <c r="I332"/>
      <c r="J332"/>
      <c r="K332"/>
      <c r="L332"/>
      <c r="M332"/>
    </row>
    <row r="333" spans="1:13" ht="15">
      <c r="A333"/>
      <c r="B333" s="18"/>
      <c r="C333"/>
      <c r="D333"/>
      <c r="E333"/>
      <c r="F333"/>
      <c r="G333"/>
      <c r="H333"/>
      <c r="I333"/>
      <c r="J333"/>
      <c r="K333"/>
      <c r="L333"/>
      <c r="M333"/>
    </row>
    <row r="334" spans="1:13" ht="15">
      <c r="A334"/>
      <c r="B334" s="18"/>
      <c r="C334"/>
      <c r="D334"/>
      <c r="E334"/>
      <c r="F334"/>
      <c r="G334"/>
      <c r="H334"/>
      <c r="I334"/>
      <c r="J334"/>
      <c r="K334"/>
      <c r="L334"/>
      <c r="M334"/>
    </row>
    <row r="335" spans="1:13" ht="15">
      <c r="A335"/>
      <c r="B335" s="18"/>
      <c r="C335"/>
      <c r="D335"/>
      <c r="E335"/>
      <c r="F335"/>
      <c r="G335"/>
      <c r="H335"/>
      <c r="I335"/>
      <c r="J335"/>
      <c r="K335"/>
      <c r="L335"/>
      <c r="M335"/>
    </row>
    <row r="336" spans="1:13" ht="15">
      <c r="A336"/>
      <c r="B336" s="18"/>
      <c r="C336"/>
      <c r="D336"/>
      <c r="E336"/>
      <c r="F336"/>
      <c r="G336"/>
      <c r="H336"/>
      <c r="I336"/>
      <c r="J336"/>
      <c r="K336"/>
      <c r="L336"/>
      <c r="M336"/>
    </row>
    <row r="337" spans="1:13" ht="15">
      <c r="A337"/>
      <c r="B337" s="18"/>
      <c r="C337"/>
      <c r="D337"/>
      <c r="E337"/>
      <c r="F337"/>
      <c r="G337"/>
      <c r="H337"/>
      <c r="I337"/>
      <c r="J337"/>
      <c r="K337"/>
      <c r="L337"/>
      <c r="M337"/>
    </row>
    <row r="338" spans="1:13" ht="15">
      <c r="A338"/>
      <c r="B338" s="18"/>
      <c r="C338"/>
      <c r="D338"/>
      <c r="E338"/>
      <c r="F338"/>
      <c r="G338"/>
      <c r="H338"/>
      <c r="I338"/>
      <c r="J338"/>
      <c r="K338"/>
      <c r="L338"/>
      <c r="M338"/>
    </row>
    <row r="339" spans="1:13" ht="15">
      <c r="A339"/>
      <c r="B339" s="18"/>
      <c r="C339"/>
      <c r="D339"/>
      <c r="E339"/>
      <c r="F339"/>
      <c r="G339"/>
      <c r="H339"/>
      <c r="I339"/>
      <c r="J339"/>
      <c r="K339"/>
      <c r="L339"/>
      <c r="M339"/>
    </row>
    <row r="340" spans="1:13" ht="15">
      <c r="A340"/>
      <c r="B340" s="18"/>
      <c r="C340"/>
      <c r="D340"/>
      <c r="E340"/>
      <c r="F340"/>
      <c r="G340"/>
      <c r="H340"/>
      <c r="I340"/>
      <c r="J340"/>
      <c r="K340"/>
      <c r="L340"/>
      <c r="M340"/>
    </row>
    <row r="341" spans="1:13" ht="15">
      <c r="A341"/>
      <c r="B341" s="18"/>
      <c r="C341"/>
      <c r="D341"/>
      <c r="E341"/>
      <c r="F341"/>
      <c r="G341"/>
      <c r="H341"/>
      <c r="I341"/>
      <c r="J341"/>
      <c r="K341"/>
      <c r="L341"/>
      <c r="M341"/>
    </row>
    <row r="342" spans="1:13" ht="15">
      <c r="A342"/>
      <c r="B342" s="18"/>
      <c r="C342"/>
      <c r="D342"/>
      <c r="E342"/>
      <c r="F342"/>
      <c r="G342"/>
      <c r="H342"/>
      <c r="I342"/>
      <c r="J342"/>
      <c r="K342"/>
      <c r="L342"/>
      <c r="M342"/>
    </row>
    <row r="343" spans="1:13" ht="15">
      <c r="A343"/>
      <c r="B343" s="18"/>
      <c r="C343"/>
      <c r="D343"/>
      <c r="E343"/>
      <c r="F343"/>
      <c r="G343"/>
      <c r="H343"/>
      <c r="I343"/>
      <c r="J343"/>
      <c r="K343"/>
      <c r="L343"/>
      <c r="M343"/>
    </row>
    <row r="344" spans="1:13" ht="15">
      <c r="A344"/>
      <c r="B344" s="18"/>
      <c r="C344"/>
      <c r="D344"/>
      <c r="E344"/>
      <c r="F344"/>
      <c r="G344"/>
      <c r="H344"/>
      <c r="I344"/>
      <c r="J344"/>
      <c r="K344"/>
      <c r="L344"/>
      <c r="M344"/>
    </row>
    <row r="345" spans="1:13" ht="15">
      <c r="A345"/>
      <c r="B345" s="18"/>
      <c r="C345"/>
      <c r="D345"/>
      <c r="E345"/>
      <c r="F345"/>
      <c r="G345"/>
      <c r="H345"/>
      <c r="I345"/>
      <c r="J345"/>
      <c r="K345"/>
      <c r="L345"/>
      <c r="M345"/>
    </row>
    <row r="346" spans="1:13" ht="15">
      <c r="A346"/>
      <c r="B346" s="18"/>
      <c r="C346"/>
      <c r="D346"/>
      <c r="E346"/>
      <c r="F346"/>
      <c r="G346"/>
      <c r="H346"/>
      <c r="I346"/>
      <c r="J346"/>
      <c r="K346"/>
      <c r="L346"/>
      <c r="M346"/>
    </row>
    <row r="347" spans="1:13" ht="15">
      <c r="A347"/>
      <c r="B347" s="18"/>
      <c r="C347"/>
      <c r="D347"/>
      <c r="E347"/>
      <c r="F347"/>
      <c r="G347"/>
      <c r="H347"/>
      <c r="I347"/>
      <c r="J347"/>
      <c r="K347"/>
      <c r="L347"/>
      <c r="M347"/>
    </row>
    <row r="348" spans="1:13" ht="15">
      <c r="A348"/>
      <c r="B348" s="18"/>
      <c r="C348"/>
      <c r="D348"/>
      <c r="E348"/>
      <c r="F348"/>
      <c r="G348"/>
      <c r="H348"/>
      <c r="I348"/>
      <c r="J348"/>
      <c r="K348"/>
      <c r="L348"/>
      <c r="M348"/>
    </row>
    <row r="349" spans="1:13" ht="15">
      <c r="A349"/>
      <c r="B349" s="18"/>
      <c r="C349"/>
      <c r="D349"/>
      <c r="E349"/>
      <c r="F349"/>
      <c r="G349"/>
      <c r="H349"/>
      <c r="I349"/>
      <c r="J349"/>
      <c r="K349"/>
      <c r="L349"/>
      <c r="M349"/>
    </row>
    <row r="350" spans="1:13" ht="15">
      <c r="A350"/>
      <c r="B350" s="18"/>
      <c r="C350"/>
      <c r="D350"/>
      <c r="E350"/>
      <c r="F350"/>
      <c r="G350"/>
      <c r="H350"/>
      <c r="I350"/>
      <c r="J350"/>
      <c r="K350"/>
      <c r="L350"/>
      <c r="M350"/>
    </row>
    <row r="351" spans="1:13" ht="15">
      <c r="A351"/>
      <c r="B351" s="18"/>
      <c r="C351"/>
      <c r="D351"/>
      <c r="E351"/>
      <c r="F351"/>
      <c r="G351"/>
      <c r="H351"/>
      <c r="I351"/>
      <c r="J351"/>
      <c r="K351"/>
      <c r="L351"/>
      <c r="M351"/>
    </row>
    <row r="352" spans="1:13" ht="15">
      <c r="A352"/>
      <c r="B352" s="18"/>
      <c r="C352"/>
      <c r="D352"/>
      <c r="E352"/>
      <c r="F352"/>
      <c r="G352"/>
      <c r="H352"/>
      <c r="I352"/>
      <c r="J352"/>
      <c r="K352"/>
      <c r="L352"/>
      <c r="M352"/>
    </row>
    <row r="353" spans="1:13" ht="15">
      <c r="A353"/>
      <c r="B353" s="18"/>
      <c r="C353"/>
      <c r="D353"/>
      <c r="E353"/>
      <c r="F353"/>
      <c r="G353"/>
      <c r="H353"/>
      <c r="I353"/>
      <c r="J353"/>
      <c r="K353"/>
      <c r="L353"/>
      <c r="M353"/>
    </row>
    <row r="354" spans="1:13" ht="15">
      <c r="A354"/>
      <c r="B354" s="18"/>
      <c r="C354"/>
      <c r="D354"/>
      <c r="E354"/>
      <c r="F354"/>
      <c r="G354"/>
      <c r="H354"/>
      <c r="I354"/>
      <c r="J354"/>
      <c r="K354"/>
      <c r="L354"/>
      <c r="M354"/>
    </row>
    <row r="355" spans="1:13" ht="15">
      <c r="A355"/>
      <c r="B355" s="18"/>
      <c r="C355"/>
      <c r="D355"/>
      <c r="E355"/>
      <c r="F355"/>
      <c r="G355"/>
      <c r="H355"/>
      <c r="I355"/>
      <c r="J355"/>
      <c r="K355"/>
      <c r="L355"/>
      <c r="M355"/>
    </row>
    <row r="356" spans="1:13" ht="15">
      <c r="A356"/>
      <c r="B356" s="18"/>
      <c r="C356"/>
      <c r="D356"/>
      <c r="E356"/>
      <c r="F356"/>
      <c r="G356"/>
      <c r="H356"/>
      <c r="I356"/>
      <c r="J356"/>
      <c r="K356"/>
      <c r="L356"/>
      <c r="M356"/>
    </row>
    <row r="357" spans="1:13" ht="15">
      <c r="A357"/>
      <c r="B357" s="18"/>
      <c r="C357"/>
      <c r="D357"/>
      <c r="E357"/>
      <c r="F357"/>
      <c r="G357"/>
      <c r="H357"/>
      <c r="I357"/>
      <c r="J357"/>
      <c r="K357"/>
      <c r="L357"/>
      <c r="M357"/>
    </row>
    <row r="358" spans="1:13" ht="15">
      <c r="A358"/>
      <c r="B358" s="18"/>
      <c r="C358"/>
      <c r="D358"/>
      <c r="E358"/>
      <c r="F358"/>
      <c r="G358"/>
      <c r="H358"/>
      <c r="I358"/>
      <c r="J358"/>
      <c r="K358"/>
      <c r="L358"/>
      <c r="M358"/>
    </row>
    <row r="359" spans="1:13" ht="15">
      <c r="A359"/>
      <c r="B359" s="18"/>
      <c r="C359"/>
      <c r="D359"/>
      <c r="E359"/>
      <c r="F359"/>
      <c r="G359"/>
      <c r="H359"/>
      <c r="I359"/>
      <c r="J359"/>
      <c r="K359"/>
      <c r="L359"/>
      <c r="M359"/>
    </row>
    <row r="360" spans="1:13" ht="15">
      <c r="A360"/>
      <c r="B360" s="18"/>
      <c r="C360"/>
      <c r="D360"/>
      <c r="E360"/>
      <c r="F360"/>
      <c r="G360"/>
      <c r="H360"/>
      <c r="I360"/>
      <c r="J360"/>
      <c r="K360"/>
      <c r="L360"/>
      <c r="M360"/>
    </row>
    <row r="361" spans="1:13" ht="15">
      <c r="A361"/>
      <c r="B361" s="18"/>
      <c r="C361"/>
      <c r="D361"/>
      <c r="E361"/>
      <c r="F361"/>
      <c r="G361"/>
      <c r="H361"/>
      <c r="I361"/>
      <c r="J361"/>
      <c r="K361"/>
      <c r="L361"/>
      <c r="M361"/>
    </row>
    <row r="362" spans="1:13" ht="15">
      <c r="A362"/>
      <c r="B362" s="18"/>
      <c r="C362"/>
      <c r="D362"/>
      <c r="E362"/>
      <c r="F362"/>
      <c r="G362"/>
      <c r="H362"/>
      <c r="I362"/>
      <c r="J362"/>
      <c r="K362"/>
      <c r="L362"/>
      <c r="M362"/>
    </row>
    <row r="363" spans="1:13" ht="15">
      <c r="A363"/>
      <c r="B363" s="18"/>
      <c r="C363"/>
      <c r="D363"/>
      <c r="E363"/>
      <c r="F363"/>
      <c r="G363"/>
      <c r="H363"/>
      <c r="I363"/>
      <c r="J363"/>
      <c r="K363"/>
      <c r="L363"/>
      <c r="M363"/>
    </row>
    <row r="364" spans="1:13" ht="15">
      <c r="A364"/>
      <c r="B364" s="18"/>
      <c r="C364"/>
      <c r="D364"/>
      <c r="E364"/>
      <c r="F364"/>
      <c r="G364"/>
      <c r="H364"/>
      <c r="I364"/>
      <c r="J364"/>
      <c r="K364"/>
      <c r="L364"/>
      <c r="M364"/>
    </row>
    <row r="365" spans="1:13" ht="15">
      <c r="A365"/>
      <c r="B365" s="18"/>
      <c r="C365"/>
      <c r="D365"/>
      <c r="E365"/>
      <c r="F365"/>
      <c r="G365"/>
      <c r="H365"/>
      <c r="I365"/>
      <c r="J365"/>
      <c r="K365"/>
      <c r="L365"/>
      <c r="M365"/>
    </row>
    <row r="366" spans="1:13" ht="15">
      <c r="A366"/>
      <c r="B366" s="18"/>
      <c r="C366"/>
      <c r="D366"/>
      <c r="E366"/>
      <c r="F366"/>
      <c r="G366"/>
      <c r="H366"/>
      <c r="I366"/>
      <c r="J366"/>
      <c r="K366"/>
      <c r="L366"/>
      <c r="M366"/>
    </row>
    <row r="367" spans="1:13" ht="15">
      <c r="A367"/>
      <c r="B367" s="18"/>
      <c r="C367"/>
      <c r="D367"/>
      <c r="E367"/>
      <c r="F367"/>
      <c r="G367"/>
      <c r="H367"/>
      <c r="I367"/>
      <c r="J367"/>
      <c r="K367"/>
      <c r="L367"/>
      <c r="M367"/>
    </row>
    <row r="368" spans="1:13" ht="15">
      <c r="A368"/>
      <c r="B368" s="18"/>
      <c r="C368"/>
      <c r="D368"/>
      <c r="E368"/>
      <c r="F368"/>
      <c r="G368"/>
      <c r="H368"/>
      <c r="I368"/>
      <c r="J368"/>
      <c r="K368"/>
      <c r="L368"/>
      <c r="M368"/>
    </row>
    <row r="369" spans="1:13" ht="15">
      <c r="A369"/>
      <c r="B369" s="18"/>
      <c r="C369"/>
      <c r="D369"/>
      <c r="E369"/>
      <c r="F369"/>
      <c r="G369"/>
      <c r="H369"/>
      <c r="I369"/>
      <c r="J369"/>
      <c r="K369"/>
      <c r="L369"/>
      <c r="M369"/>
    </row>
    <row r="370" spans="1:13" ht="15">
      <c r="A370"/>
      <c r="B370" s="18"/>
      <c r="C370"/>
      <c r="D370"/>
      <c r="E370"/>
      <c r="F370"/>
      <c r="G370"/>
      <c r="H370"/>
      <c r="I370"/>
      <c r="J370"/>
      <c r="K370"/>
      <c r="L370"/>
      <c r="M370"/>
    </row>
    <row r="371" spans="1:13" ht="15">
      <c r="A371"/>
      <c r="B371" s="18"/>
      <c r="C371"/>
      <c r="D371"/>
      <c r="E371"/>
      <c r="F371"/>
      <c r="G371"/>
      <c r="H371"/>
      <c r="I371"/>
      <c r="J371"/>
      <c r="K371"/>
      <c r="L371"/>
      <c r="M371"/>
    </row>
    <row r="372" spans="1:13" ht="15">
      <c r="A372"/>
      <c r="B372" s="18"/>
      <c r="C372"/>
      <c r="D372"/>
      <c r="E372"/>
      <c r="F372"/>
      <c r="G372"/>
      <c r="H372"/>
      <c r="I372"/>
      <c r="J372"/>
      <c r="K372"/>
      <c r="L372"/>
      <c r="M372"/>
    </row>
    <row r="373" spans="1:13">
      <c r="A373" s="33">
        <f ca="1">RANK(C373,C$2:C$983)</f>
        <v>117</v>
      </c>
      <c r="B373" s="28" t="s">
        <v>235</v>
      </c>
      <c r="C373" s="31" cm="1">
        <f t="array" aca="1" ref="C373" ca="1">SUM(LARGE(D373:M373,ROW(INDIRECT("1:7"))))</f>
        <v>106.50937434168949</v>
      </c>
      <c r="D373" s="30">
        <f>IFERROR(100*_xlfn.IFNA(VLOOKUP($B373,KviZDarije1!$A$1:$K$1000, 11, 0), 0)/'TOP SCORES'!B$10,0)</f>
        <v>0</v>
      </c>
      <c r="E373" s="30">
        <f>IFERROR(100*_xlfn.IFNA(VLOOKUP($B373,KviZDarije2!$A$1:$K$1000, 11, 0), 0)/'TOP SCORES'!C$10,0)</f>
        <v>0</v>
      </c>
      <c r="F373" s="30">
        <f>IFERROR(100*_xlfn.IFNA(VLOOKUP($B373,KviZDarije3!$A$1:$K$1000, 11, 0), 0)/'TOP SCORES'!D$10,0)</f>
        <v>0</v>
      </c>
      <c r="G373" s="30">
        <f>IFERROR(100*_xlfn.IFNA(VLOOKUP($B373,KviZDarije4!$A$1:$K$1000, 11, 0), 0)/'TOP SCORES'!E$10,0)</f>
        <v>0</v>
      </c>
      <c r="H373" s="30">
        <f>IFERROR(100*_xlfn.IFNA(VLOOKUP($B373,KviZDarije5!$A$1:$K$1000, 11, 0), 0)/'TOP SCORES'!F$10,0)</f>
        <v>51.063829787234042</v>
      </c>
      <c r="I373" s="30">
        <f>IFERROR(100*_xlfn.IFNA(VLOOKUP($B373,KviZDarije6!$A$1:$K$1000, 11, 0), 0)/'TOP SCORES'!G$10,0)</f>
        <v>55.445544554455445</v>
      </c>
      <c r="J373" s="30">
        <f>IFERROR(100*_xlfn.IFNA(VLOOKUP($B373,KviZDarije7!$A$1:$K$1000, 11, 0), 0)/'TOP SCORES'!H$10,0)</f>
        <v>0</v>
      </c>
      <c r="K373" s="30">
        <f>IFERROR(100*_xlfn.IFNA(VLOOKUP($B373,KviZDarije8!$A$1:$K$1000, 11, 0), 0)/'TOP SCORES'!I$10,0)</f>
        <v>0</v>
      </c>
      <c r="L373" s="30">
        <f>IFERROR(100*_xlfn.IFNA(VLOOKUP($B373,[1]KviZDarije9!$A$1:$K$1000, 11, 0), 0)/'TOP SCORES'!J$10,0)</f>
        <v>0</v>
      </c>
      <c r="M373" s="30">
        <f>IFERROR(100*_xlfn.IFNA(VLOOKUP($B373,[2]KviZDarije10!$A$1:$K$1000, 11, 0), 0)/'TOP SCORES'!K$10,0)</f>
        <v>0</v>
      </c>
    </row>
  </sheetData>
  <sheetProtection algorithmName="SHA-512" hashValue="UaDNtgHSwGYeX3EGx/M/8hLsnRTWCbVtpvQe542W9gNze9Ek+VWp3fBHrPaYOmklQV5DmKJIyG06QbFVZ9CxpQ==" saltValue="K+0VHum4e0wVM8QvdDyOuA==" spinCount="100000" sheet="1" formatCells="0" formatColumns="0" formatRows="0" insertColumns="0" insertRows="0" insertHyperlinks="0" deleteColumns="0" deleteRows="0" sort="0" autoFilter="0" pivotTables="0"/>
  <autoFilter ref="A1:M264" xr:uid="{49B65806-988C-C849-9F13-43A8B4B37F5E}">
    <sortState xmlns:xlrd2="http://schemas.microsoft.com/office/spreadsheetml/2017/richdata2" ref="A2:M264">
      <sortCondition ref="A1:A264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805B1-95B1-1845-9CC5-E67FE6209E7E}">
  <dimension ref="A1:K10"/>
  <sheetViews>
    <sheetView workbookViewId="0">
      <selection activeCell="M10" sqref="M10"/>
    </sheetView>
  </sheetViews>
  <sheetFormatPr defaultColWidth="11.42578125" defaultRowHeight="15"/>
  <cols>
    <col min="1" max="1" width="26.42578125" bestFit="1" customWidth="1"/>
    <col min="2" max="10" width="11.140625" bestFit="1" customWidth="1"/>
    <col min="11" max="11" width="12.140625" bestFit="1" customWidth="1"/>
  </cols>
  <sheetData>
    <row r="1" spans="1:11">
      <c r="A1" s="28"/>
      <c r="B1" s="27" t="s">
        <v>136</v>
      </c>
      <c r="C1" s="27" t="s">
        <v>137</v>
      </c>
      <c r="D1" s="27" t="s">
        <v>138</v>
      </c>
      <c r="E1" s="27" t="s">
        <v>139</v>
      </c>
      <c r="F1" s="27" t="s">
        <v>140</v>
      </c>
      <c r="G1" s="27" t="s">
        <v>141</v>
      </c>
      <c r="H1" s="27" t="s">
        <v>142</v>
      </c>
      <c r="I1" s="27" t="s">
        <v>143</v>
      </c>
      <c r="J1" s="27" t="s">
        <v>144</v>
      </c>
      <c r="K1" s="27" t="s">
        <v>145</v>
      </c>
    </row>
    <row r="2" spans="1:11">
      <c r="A2" s="24" t="s">
        <v>2</v>
      </c>
      <c r="B2" s="28">
        <f>MAX(KviZDarije1!C$2:C$1000)</f>
        <v>13</v>
      </c>
      <c r="C2" s="28">
        <f>MAX(KviZDarije2!C$2:C$1000)</f>
        <v>12</v>
      </c>
      <c r="D2" s="28">
        <f>MAX(KviZDarije3!C$2:C$1000)</f>
        <v>14</v>
      </c>
      <c r="E2" s="28">
        <f>MAX(KviZDarije4!C$2:C$1000)</f>
        <v>14</v>
      </c>
      <c r="F2" s="28">
        <f>MAX(KviZDarije5!C$2:C$1000)</f>
        <v>14</v>
      </c>
      <c r="G2" s="28">
        <f>MAX(KviZDarije6!C$2:C$1000)</f>
        <v>14</v>
      </c>
      <c r="H2" s="28">
        <f>MAX(KviZDarije7!C$2:C$1000)</f>
        <v>14</v>
      </c>
      <c r="I2" s="28">
        <f>IFERROR(MAX(KviZDarije8!C$2:C$1000),0)</f>
        <v>0</v>
      </c>
      <c r="J2" s="28">
        <f>IFERROR(MAX([3]KviZDarije8!C$2:C$1000),0)</f>
        <v>0</v>
      </c>
      <c r="K2" s="28">
        <f>IFERROR(MAX([3]KviZDarije8!C$2:C$1000),0)</f>
        <v>0</v>
      </c>
    </row>
    <row r="3" spans="1:11">
      <c r="A3" s="24" t="s">
        <v>3</v>
      </c>
      <c r="B3" s="28">
        <f>MAX(KviZDarije1!D$2:D$1000)</f>
        <v>13</v>
      </c>
      <c r="C3" s="28">
        <f>MAX(KviZDarije2!D$2:D$1000)</f>
        <v>12</v>
      </c>
      <c r="D3" s="28">
        <f>MAX(KviZDarije3!D$2:D$1000)</f>
        <v>12</v>
      </c>
      <c r="E3" s="28">
        <f>MAX(KviZDarije4!D$2:D$1000)</f>
        <v>15</v>
      </c>
      <c r="F3" s="28">
        <f>MAX(KviZDarije5!D$2:D$1000)</f>
        <v>15</v>
      </c>
      <c r="G3" s="28">
        <f>MAX(KviZDarije6!D$2:D$1000)</f>
        <v>14</v>
      </c>
      <c r="H3" s="28">
        <f>MAX(KviZDarije7!D$2:D$1000)</f>
        <v>13</v>
      </c>
      <c r="I3" s="28">
        <f>IFERROR(MAX(KviZDarije8!D$2:D$1000),0)</f>
        <v>0</v>
      </c>
      <c r="J3" s="28">
        <f>IFERROR(MAX([3]KviZDarije8!D$2:D$1000),0)</f>
        <v>0</v>
      </c>
      <c r="K3" s="28">
        <f>IFERROR(MAX([3]KviZDarije8!D$2:D$1000),0)</f>
        <v>0</v>
      </c>
    </row>
    <row r="4" spans="1:11">
      <c r="A4" s="24" t="s">
        <v>4</v>
      </c>
      <c r="B4" s="28">
        <f>MAX(KviZDarije1!E$2:E$1000)</f>
        <v>15</v>
      </c>
      <c r="C4" s="28">
        <f>MAX(KviZDarije2!E$2:E$1000)</f>
        <v>15</v>
      </c>
      <c r="D4" s="28">
        <f>MAX(KviZDarije3!E$2:E$1000)</f>
        <v>14</v>
      </c>
      <c r="E4" s="28">
        <f>MAX(KviZDarije4!E$2:E$1000)</f>
        <v>13</v>
      </c>
      <c r="F4" s="28">
        <f>MAX(KviZDarije5!E$2:E$1000)</f>
        <v>14</v>
      </c>
      <c r="G4" s="28">
        <f>MAX(KviZDarije6!E$2:E$1000)</f>
        <v>14</v>
      </c>
      <c r="H4" s="28">
        <f>MAX(KviZDarije7!E$2:E$1000)</f>
        <v>14</v>
      </c>
      <c r="I4" s="28">
        <f>IFERROR(MAX(KviZDarije8!E$2:E$1000),0)</f>
        <v>0</v>
      </c>
      <c r="J4" s="28">
        <f>IFERROR(MAX([3]KviZDarije8!E$2:E$1000),0)</f>
        <v>0</v>
      </c>
      <c r="K4" s="28">
        <f>IFERROR(MAX([3]KviZDarije8!E$2:E$1000),0)</f>
        <v>0</v>
      </c>
    </row>
    <row r="5" spans="1:11">
      <c r="A5" s="24" t="s">
        <v>5</v>
      </c>
      <c r="B5" s="28">
        <f>MAX(KviZDarije1!F$2:F$1000)</f>
        <v>12</v>
      </c>
      <c r="C5" s="28">
        <f>MAX(KviZDarije2!F$2:F$1000)</f>
        <v>14</v>
      </c>
      <c r="D5" s="28">
        <f>MAX(KviZDarije3!F$2:F$1000)</f>
        <v>14</v>
      </c>
      <c r="E5" s="28">
        <f>MAX(KviZDarije4!F$2:F$1000)</f>
        <v>14</v>
      </c>
      <c r="F5" s="28">
        <f>MAX(KviZDarije5!F$2:F$1000)</f>
        <v>15</v>
      </c>
      <c r="G5" s="28">
        <f>MAX(KviZDarije6!F$2:F$1000)</f>
        <v>15</v>
      </c>
      <c r="H5" s="28">
        <f>MAX(KviZDarije7!F$2:F$1000)</f>
        <v>13</v>
      </c>
      <c r="I5" s="28">
        <f>IFERROR(MAX(KviZDarije8!F$2:F$1000),0)</f>
        <v>0</v>
      </c>
      <c r="J5" s="28">
        <f>IFERROR(MAX([3]KviZDarije8!F$2:F$1000),0)</f>
        <v>0</v>
      </c>
      <c r="K5" s="28">
        <f>IFERROR(MAX([3]KviZDarije8!F$2:F$1000),0)</f>
        <v>0</v>
      </c>
    </row>
    <row r="6" spans="1:11">
      <c r="A6" s="24" t="s">
        <v>6</v>
      </c>
      <c r="B6" s="28">
        <f>MAX(KviZDarije1!G$2:G$1000)</f>
        <v>13</v>
      </c>
      <c r="C6" s="28">
        <f>MAX(KviZDarije2!G$2:G$1000)</f>
        <v>13</v>
      </c>
      <c r="D6" s="28">
        <f>MAX(KviZDarije3!G$2:G$1000)</f>
        <v>15</v>
      </c>
      <c r="E6" s="28">
        <f>MAX(KviZDarije4!G$2:G$1000)</f>
        <v>15</v>
      </c>
      <c r="F6" s="28">
        <f>MAX(KviZDarije5!G$2:G$1000)</f>
        <v>14</v>
      </c>
      <c r="G6" s="28">
        <f>MAX(KviZDarije6!G$2:G$1000)</f>
        <v>14</v>
      </c>
      <c r="H6" s="28">
        <f>MAX(KviZDarije7!G$2:G$1000)</f>
        <v>12</v>
      </c>
      <c r="I6" s="28">
        <f>IFERROR(MAX(KviZDarije8!G$2:G$1000),0)</f>
        <v>0</v>
      </c>
      <c r="J6" s="28">
        <f>IFERROR(MAX([3]KviZDarije8!G$2:G$1000),0)</f>
        <v>0</v>
      </c>
      <c r="K6" s="28">
        <f>IFERROR(MAX([3]KviZDarije8!G$2:G$1000),0)</f>
        <v>0</v>
      </c>
    </row>
    <row r="7" spans="1:11">
      <c r="A7" s="24" t="s">
        <v>7</v>
      </c>
      <c r="B7" s="28">
        <f>MAX(KviZDarije1!H$2:H$1000)</f>
        <v>14</v>
      </c>
      <c r="C7" s="28">
        <f>MAX(KviZDarije2!H$2:H$1000)</f>
        <v>14</v>
      </c>
      <c r="D7" s="28">
        <f>MAX(KviZDarije3!H$2:H$1000)</f>
        <v>13</v>
      </c>
      <c r="E7" s="28">
        <f>MAX(KviZDarije4!H$2:H$1000)</f>
        <v>13</v>
      </c>
      <c r="F7" s="28">
        <f>MAX(KviZDarije5!H$2:H$1000)</f>
        <v>13</v>
      </c>
      <c r="G7" s="28">
        <f>MAX(KviZDarije6!H$2:H$1000)</f>
        <v>13</v>
      </c>
      <c r="H7" s="28">
        <f>MAX(KviZDarije7!H$2:H$1000)</f>
        <v>12</v>
      </c>
      <c r="I7" s="28">
        <f>IFERROR(MAX(KviZDarije8!H$2:H$1000),0)</f>
        <v>0</v>
      </c>
      <c r="J7" s="28">
        <f>IFERROR(MAX([3]KviZDarije8!H$2:H$1000),0)</f>
        <v>0</v>
      </c>
      <c r="K7" s="28">
        <f>IFERROR(MAX([3]KviZDarije8!H$2:H$1000),0)</f>
        <v>0</v>
      </c>
    </row>
    <row r="8" spans="1:11">
      <c r="A8" s="24" t="s">
        <v>8</v>
      </c>
      <c r="B8" s="28">
        <f>MAX(KviZDarije1!I$2:I$1000)</f>
        <v>14</v>
      </c>
      <c r="C8" s="28">
        <f>MAX(KviZDarije2!I$2:I$1000)</f>
        <v>12</v>
      </c>
      <c r="D8" s="28">
        <f>MAX(KviZDarije3!I$2:I$1000)</f>
        <v>12</v>
      </c>
      <c r="E8" s="28">
        <f>MAX(KviZDarije4!I$2:I$1000)</f>
        <v>11</v>
      </c>
      <c r="F8" s="28">
        <f>MAX(KviZDarije5!I$2:I$1000)</f>
        <v>12</v>
      </c>
      <c r="G8" s="28">
        <f>MAX(KviZDarije6!I$2:I$1000)</f>
        <v>13</v>
      </c>
      <c r="H8" s="28">
        <f>MAX(KviZDarije7!I$2:I$1000)</f>
        <v>15</v>
      </c>
      <c r="I8" s="28">
        <f>IFERROR(MAX(KviZDarije8!I$2:I$1000),0)</f>
        <v>0</v>
      </c>
      <c r="J8" s="28">
        <f>IFERROR(MAX([3]KviZDarije8!I$2:I$1000),0)</f>
        <v>0</v>
      </c>
      <c r="K8" s="28">
        <f>IFERROR(MAX([3]KviZDarije8!I$2:I$1000),0)</f>
        <v>0</v>
      </c>
    </row>
    <row r="9" spans="1:11">
      <c r="A9" s="24" t="s">
        <v>9</v>
      </c>
      <c r="B9" s="28">
        <f>MAX(KviZDarije1!J$2:J$1000)</f>
        <v>14</v>
      </c>
      <c r="C9" s="28">
        <f>MAX(KviZDarije2!J$2:J$1000)</f>
        <v>14</v>
      </c>
      <c r="D9" s="28">
        <f>MAX(KviZDarije3!J$2:J$1000)</f>
        <v>15</v>
      </c>
      <c r="E9" s="28">
        <f>MAX(KviZDarije4!J$2:J$1000)</f>
        <v>14</v>
      </c>
      <c r="F9" s="28">
        <f>MAX(KviZDarije5!J$2:J$1000)</f>
        <v>15</v>
      </c>
      <c r="G9" s="28">
        <f>MAX(KviZDarije6!J$2:J$1000)</f>
        <v>14</v>
      </c>
      <c r="H9" s="28">
        <f>MAX(KviZDarije7!J$2:J$1000)</f>
        <v>15</v>
      </c>
      <c r="I9" s="28">
        <f>IFERROR(MAX(KviZDarije8!J$2:J$1000),0)</f>
        <v>0</v>
      </c>
      <c r="J9" s="28">
        <f>IFERROR(MAX([3]KviZDarije8!J$2:J$1000),0)</f>
        <v>0</v>
      </c>
      <c r="K9" s="28">
        <f>IFERROR(MAX([3]KviZDarije8!J$2:J$1000),0)</f>
        <v>0</v>
      </c>
    </row>
    <row r="10" spans="1:11">
      <c r="A10" s="40" t="s">
        <v>10</v>
      </c>
      <c r="B10" s="28">
        <f>MAX(KviZDarije1!K$2:K$1000)</f>
        <v>103</v>
      </c>
      <c r="C10" s="28">
        <f>MAX(KviZDarije2!K$2:K$1000)</f>
        <v>94</v>
      </c>
      <c r="D10" s="28">
        <f>MAX(KviZDarije3!K$2:K$1000)</f>
        <v>101</v>
      </c>
      <c r="E10" s="28">
        <f>MAX(KviZDarije4!K$2:K$1000)</f>
        <v>94</v>
      </c>
      <c r="F10" s="28">
        <f>MAX(KviZDarije5!K$2:K$1000)</f>
        <v>94</v>
      </c>
      <c r="G10" s="28">
        <f>MAX(KviZDarije6!K$2:K$1000)</f>
        <v>101</v>
      </c>
      <c r="H10" s="28">
        <f>MAX(KviZDarije7!K$2:K$1000)</f>
        <v>95</v>
      </c>
      <c r="I10" s="28">
        <f>IFERROR(MAX(KviZDarije8!K$2:K$1000),0)</f>
        <v>0</v>
      </c>
      <c r="J10" s="28">
        <f>IFERROR(MAX([1]KviZDarije9!K$2:K$1000),0)</f>
        <v>0</v>
      </c>
      <c r="K10" s="28">
        <f>IFERROR(MAX([2]KviZDarije10!K$2:K$1000),0)</f>
        <v>0</v>
      </c>
    </row>
  </sheetData>
  <phoneticPr fontId="7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3E7C8-71F0-6243-B302-F89787E0136B}">
  <dimension ref="A1:R375"/>
  <sheetViews>
    <sheetView workbookViewId="0">
      <selection activeCell="A187" sqref="A187:A202"/>
    </sheetView>
  </sheetViews>
  <sheetFormatPr defaultColWidth="11.42578125" defaultRowHeight="15"/>
  <cols>
    <col min="1" max="1" width="22.42578125" style="18" customWidth="1"/>
  </cols>
  <sheetData>
    <row r="1" spans="1:18">
      <c r="A1" s="17" t="s">
        <v>0</v>
      </c>
    </row>
    <row r="2" spans="1:18">
      <c r="A2" s="24" t="s">
        <v>87</v>
      </c>
    </row>
    <row r="3" spans="1:18">
      <c r="A3" s="24" t="s">
        <v>111</v>
      </c>
    </row>
    <row r="4" spans="1:18">
      <c r="A4" s="28" t="s">
        <v>153</v>
      </c>
    </row>
    <row r="5" spans="1:18">
      <c r="A5" s="24" t="s">
        <v>82</v>
      </c>
    </row>
    <row r="6" spans="1:18">
      <c r="A6" s="28" t="s">
        <v>154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>
      <c r="A7" s="28" t="s">
        <v>134</v>
      </c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</row>
    <row r="8" spans="1:18">
      <c r="A8" s="28" t="s">
        <v>208</v>
      </c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</row>
    <row r="9" spans="1:18">
      <c r="A9" s="28" t="s">
        <v>155</v>
      </c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</row>
    <row r="10" spans="1:18">
      <c r="A10" s="24" t="s">
        <v>57</v>
      </c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</row>
    <row r="11" spans="1:18">
      <c r="A11" s="24" t="s">
        <v>29</v>
      </c>
    </row>
    <row r="12" spans="1:18">
      <c r="A12" s="24" t="s">
        <v>86</v>
      </c>
    </row>
    <row r="13" spans="1:18">
      <c r="A13" s="24" t="s">
        <v>20</v>
      </c>
    </row>
    <row r="14" spans="1:18">
      <c r="A14" s="24" t="s">
        <v>97</v>
      </c>
    </row>
    <row r="15" spans="1:18">
      <c r="A15" s="24" t="s">
        <v>39</v>
      </c>
    </row>
    <row r="16" spans="1:18">
      <c r="A16" s="28" t="s">
        <v>228</v>
      </c>
    </row>
    <row r="17" spans="1:1">
      <c r="A17" s="28" t="s">
        <v>157</v>
      </c>
    </row>
    <row r="18" spans="1:1">
      <c r="A18" s="28" t="s">
        <v>159</v>
      </c>
    </row>
    <row r="19" spans="1:1">
      <c r="A19" s="24" t="s">
        <v>67</v>
      </c>
    </row>
    <row r="20" spans="1:1">
      <c r="A20" s="28" t="s">
        <v>160</v>
      </c>
    </row>
    <row r="21" spans="1:1">
      <c r="A21" s="24" t="s">
        <v>107</v>
      </c>
    </row>
    <row r="22" spans="1:1">
      <c r="A22" s="24" t="s">
        <v>26</v>
      </c>
    </row>
    <row r="23" spans="1:1">
      <c r="A23" s="24" t="s">
        <v>23</v>
      </c>
    </row>
    <row r="24" spans="1:1">
      <c r="A24" s="28" t="s">
        <v>132</v>
      </c>
    </row>
    <row r="25" spans="1:1">
      <c r="A25" s="28" t="s">
        <v>162</v>
      </c>
    </row>
    <row r="26" spans="1:1">
      <c r="A26" s="28" t="s">
        <v>127</v>
      </c>
    </row>
    <row r="27" spans="1:1">
      <c r="A27" s="28" t="s">
        <v>216</v>
      </c>
    </row>
    <row r="28" spans="1:1">
      <c r="A28" s="24" t="s">
        <v>71</v>
      </c>
    </row>
    <row r="29" spans="1:1">
      <c r="A29" s="28" t="s">
        <v>229</v>
      </c>
    </row>
    <row r="30" spans="1:1">
      <c r="A30" s="28" t="s">
        <v>209</v>
      </c>
    </row>
    <row r="31" spans="1:1">
      <c r="A31" s="24" t="s">
        <v>112</v>
      </c>
    </row>
    <row r="32" spans="1:1">
      <c r="A32" s="28" t="s">
        <v>163</v>
      </c>
    </row>
    <row r="33" spans="1:1">
      <c r="A33" s="24" t="s">
        <v>55</v>
      </c>
    </row>
    <row r="34" spans="1:1">
      <c r="A34" s="28" t="s">
        <v>164</v>
      </c>
    </row>
    <row r="35" spans="1:1">
      <c r="A35" s="28" t="s">
        <v>165</v>
      </c>
    </row>
    <row r="36" spans="1:1">
      <c r="A36" s="24" t="s">
        <v>25</v>
      </c>
    </row>
    <row r="37" spans="1:1">
      <c r="A37" s="28" t="s">
        <v>166</v>
      </c>
    </row>
    <row r="38" spans="1:1">
      <c r="A38" s="28" t="s">
        <v>201</v>
      </c>
    </row>
    <row r="39" spans="1:1">
      <c r="A39" s="24" t="s">
        <v>24</v>
      </c>
    </row>
    <row r="40" spans="1:1">
      <c r="A40" s="28" t="s">
        <v>168</v>
      </c>
    </row>
    <row r="41" spans="1:1">
      <c r="A41" s="28" t="s">
        <v>169</v>
      </c>
    </row>
    <row r="42" spans="1:1">
      <c r="A42" s="24" t="s">
        <v>17</v>
      </c>
    </row>
    <row r="43" spans="1:1">
      <c r="A43" s="28" t="s">
        <v>123</v>
      </c>
    </row>
    <row r="44" spans="1:1">
      <c r="A44" s="24" t="s">
        <v>75</v>
      </c>
    </row>
    <row r="45" spans="1:1">
      <c r="A45" s="28" t="s">
        <v>171</v>
      </c>
    </row>
    <row r="46" spans="1:1">
      <c r="A46" s="24" t="s">
        <v>19</v>
      </c>
    </row>
    <row r="47" spans="1:1">
      <c r="A47" s="24" t="s">
        <v>149</v>
      </c>
    </row>
    <row r="48" spans="1:1">
      <c r="A48" s="24" t="s">
        <v>14</v>
      </c>
    </row>
    <row r="49" spans="1:1">
      <c r="A49" s="24" t="s">
        <v>16</v>
      </c>
    </row>
    <row r="50" spans="1:1">
      <c r="A50" s="24" t="s">
        <v>66</v>
      </c>
    </row>
    <row r="51" spans="1:1">
      <c r="A51" s="24" t="s">
        <v>79</v>
      </c>
    </row>
    <row r="52" spans="1:1">
      <c r="A52" s="24" t="s">
        <v>22</v>
      </c>
    </row>
    <row r="53" spans="1:1">
      <c r="A53" s="24" t="s">
        <v>15</v>
      </c>
    </row>
    <row r="54" spans="1:1">
      <c r="A54" s="24" t="s">
        <v>91</v>
      </c>
    </row>
    <row r="55" spans="1:1">
      <c r="A55" s="28" t="s">
        <v>133</v>
      </c>
    </row>
    <row r="56" spans="1:1">
      <c r="A56" s="28" t="s">
        <v>172</v>
      </c>
    </row>
    <row r="57" spans="1:1">
      <c r="A57" s="24" t="s">
        <v>36</v>
      </c>
    </row>
    <row r="58" spans="1:1">
      <c r="A58" s="28" t="s">
        <v>173</v>
      </c>
    </row>
    <row r="59" spans="1:1">
      <c r="A59" s="28" t="s">
        <v>174</v>
      </c>
    </row>
    <row r="60" spans="1:1">
      <c r="A60" s="24" t="s">
        <v>34</v>
      </c>
    </row>
    <row r="61" spans="1:1">
      <c r="A61" s="28" t="s">
        <v>175</v>
      </c>
    </row>
    <row r="62" spans="1:1">
      <c r="A62" s="24" t="s">
        <v>99</v>
      </c>
    </row>
    <row r="63" spans="1:1">
      <c r="A63" s="28" t="s">
        <v>176</v>
      </c>
    </row>
    <row r="64" spans="1:1">
      <c r="A64" s="24" t="s">
        <v>106</v>
      </c>
    </row>
    <row r="65" spans="1:1">
      <c r="A65" s="28" t="s">
        <v>148</v>
      </c>
    </row>
    <row r="66" spans="1:1">
      <c r="A66" s="24" t="s">
        <v>110</v>
      </c>
    </row>
    <row r="67" spans="1:1">
      <c r="A67" s="24" t="s">
        <v>150</v>
      </c>
    </row>
    <row r="68" spans="1:1">
      <c r="A68" s="24" t="s">
        <v>47</v>
      </c>
    </row>
    <row r="69" spans="1:1">
      <c r="A69" s="28" t="s">
        <v>124</v>
      </c>
    </row>
    <row r="70" spans="1:1">
      <c r="A70" s="28" t="s">
        <v>177</v>
      </c>
    </row>
    <row r="71" spans="1:1">
      <c r="A71" s="24" t="s">
        <v>11</v>
      </c>
    </row>
    <row r="72" spans="1:1">
      <c r="A72" s="28" t="s">
        <v>178</v>
      </c>
    </row>
    <row r="73" spans="1:1">
      <c r="A73" s="24" t="s">
        <v>35</v>
      </c>
    </row>
    <row r="74" spans="1:1">
      <c r="A74" s="28" t="s">
        <v>230</v>
      </c>
    </row>
    <row r="75" spans="1:1">
      <c r="A75" s="28" t="s">
        <v>179</v>
      </c>
    </row>
    <row r="76" spans="1:1">
      <c r="A76" s="24" t="s">
        <v>54</v>
      </c>
    </row>
    <row r="77" spans="1:1">
      <c r="A77" s="24" t="s">
        <v>85</v>
      </c>
    </row>
    <row r="78" spans="1:1">
      <c r="A78" s="28" t="s">
        <v>231</v>
      </c>
    </row>
    <row r="79" spans="1:1">
      <c r="A79" s="24" t="s">
        <v>98</v>
      </c>
    </row>
    <row r="80" spans="1:1">
      <c r="A80" s="24" t="s">
        <v>72</v>
      </c>
    </row>
    <row r="81" spans="1:1">
      <c r="A81" s="24" t="s">
        <v>94</v>
      </c>
    </row>
    <row r="82" spans="1:1">
      <c r="A82" s="24" t="s">
        <v>102</v>
      </c>
    </row>
    <row r="83" spans="1:1">
      <c r="A83" s="28" t="s">
        <v>232</v>
      </c>
    </row>
    <row r="84" spans="1:1">
      <c r="A84" s="24" t="s">
        <v>37</v>
      </c>
    </row>
    <row r="85" spans="1:1">
      <c r="A85" s="24" t="s">
        <v>83</v>
      </c>
    </row>
    <row r="86" spans="1:1">
      <c r="A86" s="24" t="s">
        <v>41</v>
      </c>
    </row>
    <row r="87" spans="1:1">
      <c r="A87" s="28" t="s">
        <v>217</v>
      </c>
    </row>
    <row r="88" spans="1:1">
      <c r="A88" s="24" t="s">
        <v>63</v>
      </c>
    </row>
    <row r="89" spans="1:1">
      <c r="A89" s="28" t="s">
        <v>210</v>
      </c>
    </row>
    <row r="90" spans="1:1">
      <c r="A90" s="28" t="s">
        <v>211</v>
      </c>
    </row>
    <row r="91" spans="1:1">
      <c r="A91" s="28" t="s">
        <v>180</v>
      </c>
    </row>
    <row r="92" spans="1:1">
      <c r="A92" s="28" t="s">
        <v>122</v>
      </c>
    </row>
    <row r="93" spans="1:1">
      <c r="A93" s="28" t="s">
        <v>202</v>
      </c>
    </row>
    <row r="94" spans="1:1">
      <c r="A94" s="24" t="s">
        <v>62</v>
      </c>
    </row>
    <row r="95" spans="1:1">
      <c r="A95" s="28" t="s">
        <v>131</v>
      </c>
    </row>
    <row r="96" spans="1:1">
      <c r="A96" s="24" t="s">
        <v>101</v>
      </c>
    </row>
    <row r="97" spans="1:1">
      <c r="A97" s="24" t="s">
        <v>96</v>
      </c>
    </row>
    <row r="98" spans="1:1">
      <c r="A98" s="28" t="s">
        <v>182</v>
      </c>
    </row>
    <row r="99" spans="1:1">
      <c r="A99" s="24" t="s">
        <v>115</v>
      </c>
    </row>
    <row r="100" spans="1:1">
      <c r="A100" s="24" t="s">
        <v>105</v>
      </c>
    </row>
    <row r="101" spans="1:1">
      <c r="A101" s="28" t="s">
        <v>183</v>
      </c>
    </row>
    <row r="102" spans="1:1">
      <c r="A102" s="24" t="s">
        <v>70</v>
      </c>
    </row>
    <row r="103" spans="1:1">
      <c r="A103" s="28" t="s">
        <v>203</v>
      </c>
    </row>
    <row r="104" spans="1:1">
      <c r="A104" s="24" t="s">
        <v>104</v>
      </c>
    </row>
    <row r="105" spans="1:1">
      <c r="A105" s="24" t="s">
        <v>120</v>
      </c>
    </row>
    <row r="106" spans="1:1">
      <c r="A106" s="28" t="s">
        <v>184</v>
      </c>
    </row>
    <row r="107" spans="1:1">
      <c r="A107" s="28" t="s">
        <v>185</v>
      </c>
    </row>
    <row r="108" spans="1:1">
      <c r="A108" s="24" t="s">
        <v>92</v>
      </c>
    </row>
    <row r="109" spans="1:1">
      <c r="A109" s="24" t="s">
        <v>32</v>
      </c>
    </row>
    <row r="110" spans="1:1">
      <c r="A110" s="24" t="s">
        <v>33</v>
      </c>
    </row>
    <row r="111" spans="1:1">
      <c r="A111" s="28" t="s">
        <v>118</v>
      </c>
    </row>
    <row r="112" spans="1:1">
      <c r="A112" s="24" t="s">
        <v>48</v>
      </c>
    </row>
    <row r="113" spans="1:1">
      <c r="A113" s="28" t="s">
        <v>218</v>
      </c>
    </row>
    <row r="114" spans="1:1">
      <c r="A114" s="24" t="s">
        <v>49</v>
      </c>
    </row>
    <row r="115" spans="1:1">
      <c r="A115" s="24" t="s">
        <v>78</v>
      </c>
    </row>
    <row r="116" spans="1:1">
      <c r="A116" s="24" t="s">
        <v>116</v>
      </c>
    </row>
    <row r="117" spans="1:1">
      <c r="A117" s="24" t="s">
        <v>109</v>
      </c>
    </row>
    <row r="118" spans="1:1">
      <c r="A118" s="28" t="s">
        <v>186</v>
      </c>
    </row>
    <row r="119" spans="1:1">
      <c r="A119" s="28" t="s">
        <v>187</v>
      </c>
    </row>
    <row r="120" spans="1:1">
      <c r="A120" s="24" t="s">
        <v>50</v>
      </c>
    </row>
    <row r="121" spans="1:1">
      <c r="A121" s="24" t="s">
        <v>152</v>
      </c>
    </row>
    <row r="122" spans="1:1">
      <c r="A122" s="28" t="s">
        <v>188</v>
      </c>
    </row>
    <row r="123" spans="1:1">
      <c r="A123" s="24" t="s">
        <v>27</v>
      </c>
    </row>
    <row r="124" spans="1:1">
      <c r="A124" s="24" t="s">
        <v>88</v>
      </c>
    </row>
    <row r="125" spans="1:1">
      <c r="A125" s="28" t="s">
        <v>204</v>
      </c>
    </row>
    <row r="126" spans="1:1">
      <c r="A126" s="28" t="s">
        <v>189</v>
      </c>
    </row>
    <row r="127" spans="1:1">
      <c r="A127" s="28" t="s">
        <v>212</v>
      </c>
    </row>
    <row r="128" spans="1:1">
      <c r="A128" s="24" t="s">
        <v>45</v>
      </c>
    </row>
    <row r="129" spans="1:1">
      <c r="A129" s="28" t="s">
        <v>205</v>
      </c>
    </row>
    <row r="130" spans="1:1">
      <c r="A130" s="28" t="s">
        <v>219</v>
      </c>
    </row>
    <row r="131" spans="1:1">
      <c r="A131" s="24" t="s">
        <v>108</v>
      </c>
    </row>
    <row r="132" spans="1:1">
      <c r="A132" s="24" t="s">
        <v>60</v>
      </c>
    </row>
    <row r="133" spans="1:1">
      <c r="A133" s="28" t="s">
        <v>190</v>
      </c>
    </row>
    <row r="134" spans="1:1">
      <c r="A134" s="24" t="s">
        <v>56</v>
      </c>
    </row>
    <row r="135" spans="1:1">
      <c r="A135" s="28" t="s">
        <v>220</v>
      </c>
    </row>
    <row r="136" spans="1:1">
      <c r="A136" s="28" t="s">
        <v>125</v>
      </c>
    </row>
    <row r="137" spans="1:1">
      <c r="A137" s="24" t="s">
        <v>52</v>
      </c>
    </row>
    <row r="138" spans="1:1">
      <c r="A138" s="28" t="s">
        <v>191</v>
      </c>
    </row>
    <row r="139" spans="1:1">
      <c r="A139" s="24" t="s">
        <v>151</v>
      </c>
    </row>
    <row r="140" spans="1:1">
      <c r="A140" s="28" t="s">
        <v>221</v>
      </c>
    </row>
    <row r="141" spans="1:1">
      <c r="A141" s="28" t="s">
        <v>192</v>
      </c>
    </row>
    <row r="142" spans="1:1">
      <c r="A142" s="28" t="s">
        <v>193</v>
      </c>
    </row>
    <row r="143" spans="1:1">
      <c r="A143" s="28" t="s">
        <v>234</v>
      </c>
    </row>
    <row r="144" spans="1:1">
      <c r="A144" s="28" t="s">
        <v>222</v>
      </c>
    </row>
    <row r="145" spans="1:1">
      <c r="A145" s="28" t="s">
        <v>194</v>
      </c>
    </row>
    <row r="146" spans="1:1">
      <c r="A146" s="28" t="s">
        <v>128</v>
      </c>
    </row>
    <row r="147" spans="1:1">
      <c r="A147" s="28" t="s">
        <v>195</v>
      </c>
    </row>
    <row r="148" spans="1:1">
      <c r="A148" s="28" t="s">
        <v>196</v>
      </c>
    </row>
    <row r="149" spans="1:1">
      <c r="A149" s="28" t="s">
        <v>129</v>
      </c>
    </row>
    <row r="150" spans="1:1">
      <c r="A150" s="28" t="s">
        <v>126</v>
      </c>
    </row>
    <row r="151" spans="1:1">
      <c r="A151" s="24" t="s">
        <v>13</v>
      </c>
    </row>
    <row r="152" spans="1:1">
      <c r="A152" s="28" t="s">
        <v>223</v>
      </c>
    </row>
    <row r="153" spans="1:1">
      <c r="A153" s="24" t="s">
        <v>89</v>
      </c>
    </row>
    <row r="154" spans="1:1">
      <c r="A154" s="24" t="s">
        <v>93</v>
      </c>
    </row>
    <row r="155" spans="1:1">
      <c r="A155" s="24" t="s">
        <v>68</v>
      </c>
    </row>
    <row r="156" spans="1:1">
      <c r="A156" s="24" t="s">
        <v>84</v>
      </c>
    </row>
    <row r="157" spans="1:1">
      <c r="A157" s="70" t="s">
        <v>235</v>
      </c>
    </row>
    <row r="158" spans="1:1">
      <c r="A158" s="24" t="s">
        <v>103</v>
      </c>
    </row>
    <row r="159" spans="1:1">
      <c r="A159" s="24" t="s">
        <v>58</v>
      </c>
    </row>
    <row r="160" spans="1:1">
      <c r="A160" s="28" t="s">
        <v>197</v>
      </c>
    </row>
    <row r="161" spans="1:1">
      <c r="A161" s="28" t="s">
        <v>224</v>
      </c>
    </row>
    <row r="162" spans="1:1">
      <c r="A162" s="28" t="s">
        <v>213</v>
      </c>
    </row>
    <row r="163" spans="1:1">
      <c r="A163" s="24" t="s">
        <v>64</v>
      </c>
    </row>
    <row r="164" spans="1:1">
      <c r="A164" s="24" t="s">
        <v>95</v>
      </c>
    </row>
    <row r="165" spans="1:1">
      <c r="A165" s="24" t="s">
        <v>114</v>
      </c>
    </row>
    <row r="166" spans="1:1">
      <c r="A166" s="24" t="s">
        <v>51</v>
      </c>
    </row>
    <row r="167" spans="1:1">
      <c r="A167" s="24" t="s">
        <v>147</v>
      </c>
    </row>
    <row r="168" spans="1:1">
      <c r="A168" s="28" t="s">
        <v>206</v>
      </c>
    </row>
    <row r="169" spans="1:1">
      <c r="A169" s="24" t="s">
        <v>80</v>
      </c>
    </row>
    <row r="170" spans="1:1">
      <c r="A170" s="24" t="s">
        <v>74</v>
      </c>
    </row>
    <row r="171" spans="1:1">
      <c r="A171" s="28" t="s">
        <v>198</v>
      </c>
    </row>
    <row r="172" spans="1:1">
      <c r="A172" s="24" t="s">
        <v>43</v>
      </c>
    </row>
    <row r="173" spans="1:1">
      <c r="A173" s="24" t="s">
        <v>81</v>
      </c>
    </row>
    <row r="174" spans="1:1">
      <c r="A174" s="28" t="s">
        <v>130</v>
      </c>
    </row>
    <row r="175" spans="1:1">
      <c r="A175" s="24" t="s">
        <v>113</v>
      </c>
    </row>
    <row r="176" spans="1:1">
      <c r="A176" s="28" t="s">
        <v>207</v>
      </c>
    </row>
    <row r="177" spans="1:1">
      <c r="A177" s="28" t="s">
        <v>214</v>
      </c>
    </row>
    <row r="178" spans="1:1">
      <c r="A178" s="24" t="s">
        <v>65</v>
      </c>
    </row>
    <row r="179" spans="1:1">
      <c r="A179" s="24" t="s">
        <v>117</v>
      </c>
    </row>
    <row r="180" spans="1:1">
      <c r="A180" s="28" t="s">
        <v>199</v>
      </c>
    </row>
    <row r="181" spans="1:1">
      <c r="A181" s="28" t="s">
        <v>225</v>
      </c>
    </row>
    <row r="182" spans="1:1">
      <c r="A182" s="24" t="s">
        <v>30</v>
      </c>
    </row>
    <row r="183" spans="1:1">
      <c r="A183" s="28" t="s">
        <v>226</v>
      </c>
    </row>
    <row r="184" spans="1:1">
      <c r="A184" s="24" t="s">
        <v>73</v>
      </c>
    </row>
    <row r="185" spans="1:1">
      <c r="A185" s="28" t="s">
        <v>121</v>
      </c>
    </row>
    <row r="186" spans="1:1">
      <c r="A186" s="28" t="s">
        <v>227</v>
      </c>
    </row>
    <row r="187" spans="1:1">
      <c r="A187" s="66" t="s">
        <v>236</v>
      </c>
    </row>
    <row r="188" spans="1:1">
      <c r="A188" s="41" t="s">
        <v>237</v>
      </c>
    </row>
    <row r="189" spans="1:1">
      <c r="A189" s="41" t="s">
        <v>238</v>
      </c>
    </row>
    <row r="190" spans="1:1">
      <c r="A190" s="55" t="s">
        <v>239</v>
      </c>
    </row>
    <row r="191" spans="1:1">
      <c r="A191" s="55" t="s">
        <v>240</v>
      </c>
    </row>
    <row r="192" spans="1:1">
      <c r="A192" s="41" t="s">
        <v>241</v>
      </c>
    </row>
    <row r="193" spans="1:1">
      <c r="A193" s="55" t="s">
        <v>242</v>
      </c>
    </row>
    <row r="194" spans="1:1">
      <c r="A194" s="55" t="s">
        <v>243</v>
      </c>
    </row>
    <row r="195" spans="1:1">
      <c r="A195" s="55" t="s">
        <v>245</v>
      </c>
    </row>
    <row r="196" spans="1:1">
      <c r="A196" s="55" t="s">
        <v>246</v>
      </c>
    </row>
    <row r="197" spans="1:1">
      <c r="A197" s="55" t="s">
        <v>247</v>
      </c>
    </row>
    <row r="198" spans="1:1">
      <c r="A198" s="55" t="s">
        <v>248</v>
      </c>
    </row>
    <row r="199" spans="1:1">
      <c r="A199" s="50" t="s">
        <v>249</v>
      </c>
    </row>
    <row r="200" spans="1:1">
      <c r="A200" s="55" t="s">
        <v>250</v>
      </c>
    </row>
    <row r="201" spans="1:1">
      <c r="A201" s="50" t="s">
        <v>251</v>
      </c>
    </row>
    <row r="202" spans="1:1">
      <c r="A202" s="55" t="s">
        <v>252</v>
      </c>
    </row>
    <row r="203" spans="1:1">
      <c r="A203"/>
    </row>
    <row r="204" spans="1:1">
      <c r="A204"/>
    </row>
    <row r="205" spans="1:1">
      <c r="A205"/>
    </row>
    <row r="206" spans="1:1">
      <c r="A206"/>
    </row>
    <row r="207" spans="1:1">
      <c r="A207"/>
    </row>
    <row r="208" spans="1:1">
      <c r="A208"/>
    </row>
    <row r="209" spans="1:1">
      <c r="A209"/>
    </row>
    <row r="210" spans="1:1">
      <c r="A210"/>
    </row>
    <row r="211" spans="1:1">
      <c r="A211"/>
    </row>
    <row r="212" spans="1:1">
      <c r="A212"/>
    </row>
    <row r="213" spans="1:1">
      <c r="A213"/>
    </row>
    <row r="214" spans="1:1">
      <c r="A214"/>
    </row>
    <row r="215" spans="1:1">
      <c r="A215"/>
    </row>
    <row r="216" spans="1:1">
      <c r="A216"/>
    </row>
    <row r="217" spans="1:1">
      <c r="A217"/>
    </row>
    <row r="218" spans="1:1">
      <c r="A218"/>
    </row>
    <row r="219" spans="1:1">
      <c r="A219"/>
    </row>
    <row r="220" spans="1:1">
      <c r="A220"/>
    </row>
    <row r="221" spans="1:1">
      <c r="A221"/>
    </row>
    <row r="222" spans="1:1">
      <c r="A222"/>
    </row>
    <row r="223" spans="1:1">
      <c r="A223"/>
    </row>
    <row r="224" spans="1:1">
      <c r="A224"/>
    </row>
    <row r="225" spans="1:1">
      <c r="A225"/>
    </row>
    <row r="226" spans="1:1">
      <c r="A226"/>
    </row>
    <row r="227" spans="1:1">
      <c r="A227"/>
    </row>
    <row r="228" spans="1:1">
      <c r="A228"/>
    </row>
    <row r="229" spans="1:1">
      <c r="A229"/>
    </row>
    <row r="230" spans="1:1">
      <c r="A230"/>
    </row>
    <row r="231" spans="1:1">
      <c r="A231"/>
    </row>
    <row r="232" spans="1:1">
      <c r="A232"/>
    </row>
    <row r="233" spans="1:1">
      <c r="A233"/>
    </row>
    <row r="234" spans="1:1">
      <c r="A234"/>
    </row>
    <row r="235" spans="1:1">
      <c r="A235"/>
    </row>
    <row r="236" spans="1:1">
      <c r="A236"/>
    </row>
    <row r="237" spans="1:1">
      <c r="A237"/>
    </row>
    <row r="238" spans="1:1">
      <c r="A238"/>
    </row>
    <row r="239" spans="1:1">
      <c r="A239"/>
    </row>
    <row r="240" spans="1:1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K1000"/>
  <sheetViews>
    <sheetView topLeftCell="A68" workbookViewId="0">
      <selection activeCell="A102" sqref="A102"/>
    </sheetView>
  </sheetViews>
  <sheetFormatPr defaultColWidth="14.42578125" defaultRowHeight="15" customHeight="1"/>
  <cols>
    <col min="1" max="1" width="22.42578125" customWidth="1"/>
    <col min="11" max="11" width="12.140625" customWidth="1"/>
  </cols>
  <sheetData>
    <row r="1" spans="1:11" ht="1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pans="1:11" ht="15" customHeight="1">
      <c r="A2" s="41" t="s">
        <v>153</v>
      </c>
      <c r="B2" s="42" t="s">
        <v>31</v>
      </c>
      <c r="C2" s="42">
        <v>3</v>
      </c>
      <c r="D2" s="42">
        <v>2</v>
      </c>
      <c r="E2" s="42">
        <v>2</v>
      </c>
      <c r="F2" s="42">
        <v>4</v>
      </c>
      <c r="G2" s="42">
        <v>4</v>
      </c>
      <c r="H2" s="42">
        <v>3</v>
      </c>
      <c r="I2" s="42">
        <v>2</v>
      </c>
      <c r="J2" s="42">
        <v>5</v>
      </c>
      <c r="K2" s="41">
        <f t="shared" ref="K2:K33" si="0">SUM(C2:J2)</f>
        <v>25</v>
      </c>
    </row>
    <row r="3" spans="1:11" ht="15" customHeight="1">
      <c r="A3" s="41" t="s">
        <v>154</v>
      </c>
      <c r="B3" s="42" t="s">
        <v>31</v>
      </c>
      <c r="C3" s="42">
        <v>2</v>
      </c>
      <c r="D3" s="42">
        <v>2</v>
      </c>
      <c r="E3" s="42">
        <v>6</v>
      </c>
      <c r="F3" s="42">
        <v>5</v>
      </c>
      <c r="G3" s="42">
        <v>3</v>
      </c>
      <c r="H3" s="42">
        <v>7</v>
      </c>
      <c r="I3" s="42">
        <v>3</v>
      </c>
      <c r="J3" s="42">
        <v>6</v>
      </c>
      <c r="K3" s="41">
        <f t="shared" si="0"/>
        <v>34</v>
      </c>
    </row>
    <row r="4" spans="1:11" ht="15" customHeight="1">
      <c r="A4" s="41" t="s">
        <v>134</v>
      </c>
      <c r="B4" s="42" t="s">
        <v>135</v>
      </c>
      <c r="C4" s="42">
        <v>4</v>
      </c>
      <c r="D4" s="42">
        <v>3</v>
      </c>
      <c r="E4" s="42">
        <v>10</v>
      </c>
      <c r="F4" s="42">
        <v>7</v>
      </c>
      <c r="G4" s="42">
        <v>6</v>
      </c>
      <c r="H4" s="42">
        <v>7</v>
      </c>
      <c r="I4" s="42">
        <v>3</v>
      </c>
      <c r="J4" s="42">
        <v>8</v>
      </c>
      <c r="K4" s="41">
        <f t="shared" si="0"/>
        <v>48</v>
      </c>
    </row>
    <row r="5" spans="1:11" ht="15" customHeight="1">
      <c r="A5" s="41" t="s">
        <v>155</v>
      </c>
      <c r="B5" s="42" t="s">
        <v>156</v>
      </c>
      <c r="C5" s="42">
        <v>3</v>
      </c>
      <c r="D5" s="42">
        <v>4</v>
      </c>
      <c r="E5" s="42">
        <v>8</v>
      </c>
      <c r="F5" s="42">
        <v>7</v>
      </c>
      <c r="G5" s="42">
        <v>5</v>
      </c>
      <c r="H5" s="42">
        <v>8</v>
      </c>
      <c r="I5" s="42">
        <v>8</v>
      </c>
      <c r="J5" s="42">
        <v>5</v>
      </c>
      <c r="K5" s="41">
        <f t="shared" si="0"/>
        <v>48</v>
      </c>
    </row>
    <row r="6" spans="1:11" ht="15" customHeight="1">
      <c r="A6" s="41" t="s">
        <v>57</v>
      </c>
      <c r="B6" s="42" t="s">
        <v>53</v>
      </c>
      <c r="C6" s="42">
        <v>7</v>
      </c>
      <c r="D6" s="42">
        <v>6</v>
      </c>
      <c r="E6" s="42">
        <v>10</v>
      </c>
      <c r="F6" s="42">
        <v>5</v>
      </c>
      <c r="G6" s="42">
        <v>5</v>
      </c>
      <c r="H6" s="42">
        <v>6</v>
      </c>
      <c r="I6" s="42">
        <v>6</v>
      </c>
      <c r="J6" s="42">
        <v>7</v>
      </c>
      <c r="K6" s="41">
        <f t="shared" si="0"/>
        <v>52</v>
      </c>
    </row>
    <row r="7" spans="1:11" ht="15" customHeight="1">
      <c r="A7" s="43" t="s">
        <v>86</v>
      </c>
      <c r="B7" s="44" t="s">
        <v>77</v>
      </c>
      <c r="C7" s="44">
        <v>5</v>
      </c>
      <c r="D7" s="44">
        <v>3</v>
      </c>
      <c r="E7" s="44">
        <v>8</v>
      </c>
      <c r="F7" s="44">
        <v>3</v>
      </c>
      <c r="G7" s="44">
        <v>5</v>
      </c>
      <c r="H7" s="44">
        <v>6</v>
      </c>
      <c r="I7" s="44">
        <v>3</v>
      </c>
      <c r="J7" s="44">
        <v>7</v>
      </c>
      <c r="K7" s="41">
        <f t="shared" si="0"/>
        <v>40</v>
      </c>
    </row>
    <row r="8" spans="1:11" ht="15" customHeight="1">
      <c r="A8" s="45" t="s">
        <v>39</v>
      </c>
      <c r="B8" s="44" t="s">
        <v>40</v>
      </c>
      <c r="C8" s="44">
        <v>5</v>
      </c>
      <c r="D8" s="44">
        <v>6</v>
      </c>
      <c r="E8" s="44">
        <v>9</v>
      </c>
      <c r="F8" s="44">
        <v>8</v>
      </c>
      <c r="G8" s="44">
        <v>7</v>
      </c>
      <c r="H8" s="44">
        <v>13</v>
      </c>
      <c r="I8" s="44">
        <v>8</v>
      </c>
      <c r="J8" s="44">
        <v>6</v>
      </c>
      <c r="K8" s="41">
        <f t="shared" si="0"/>
        <v>62</v>
      </c>
    </row>
    <row r="9" spans="1:11" ht="15" customHeight="1">
      <c r="A9" s="46" t="s">
        <v>157</v>
      </c>
      <c r="B9" s="47" t="s">
        <v>158</v>
      </c>
      <c r="C9" s="47">
        <v>9</v>
      </c>
      <c r="D9" s="47">
        <v>5</v>
      </c>
      <c r="E9" s="47">
        <v>8</v>
      </c>
      <c r="F9" s="47">
        <v>7</v>
      </c>
      <c r="G9" s="47">
        <v>11</v>
      </c>
      <c r="H9" s="47">
        <v>10</v>
      </c>
      <c r="I9" s="47">
        <v>6</v>
      </c>
      <c r="J9" s="47">
        <v>7</v>
      </c>
      <c r="K9" s="41">
        <f t="shared" si="0"/>
        <v>63</v>
      </c>
    </row>
    <row r="10" spans="1:11" ht="15" customHeight="1">
      <c r="A10" s="46" t="s">
        <v>159</v>
      </c>
      <c r="B10" s="47" t="s">
        <v>158</v>
      </c>
      <c r="C10" s="47">
        <v>4</v>
      </c>
      <c r="D10" s="47">
        <v>4</v>
      </c>
      <c r="E10" s="47">
        <v>8</v>
      </c>
      <c r="F10" s="47">
        <v>5</v>
      </c>
      <c r="G10" s="47">
        <v>10</v>
      </c>
      <c r="H10" s="47">
        <v>9</v>
      </c>
      <c r="I10" s="47">
        <v>6</v>
      </c>
      <c r="J10" s="47">
        <v>9</v>
      </c>
      <c r="K10" s="41">
        <f t="shared" si="0"/>
        <v>55</v>
      </c>
    </row>
    <row r="11" spans="1:11" ht="15" customHeight="1">
      <c r="A11" s="41" t="s">
        <v>67</v>
      </c>
      <c r="B11" s="42" t="s">
        <v>61</v>
      </c>
      <c r="C11" s="42">
        <v>6</v>
      </c>
      <c r="D11" s="42">
        <v>7</v>
      </c>
      <c r="E11" s="42">
        <v>10</v>
      </c>
      <c r="F11" s="42">
        <v>5</v>
      </c>
      <c r="G11" s="42">
        <v>6</v>
      </c>
      <c r="H11" s="42">
        <v>8</v>
      </c>
      <c r="I11" s="42">
        <v>5</v>
      </c>
      <c r="J11" s="42">
        <v>7</v>
      </c>
      <c r="K11" s="41">
        <f t="shared" si="0"/>
        <v>54</v>
      </c>
    </row>
    <row r="12" spans="1:11" ht="15" customHeight="1">
      <c r="A12" s="41" t="s">
        <v>160</v>
      </c>
      <c r="B12" s="42" t="s">
        <v>31</v>
      </c>
      <c r="C12" s="42">
        <v>3</v>
      </c>
      <c r="D12" s="42">
        <v>2</v>
      </c>
      <c r="E12" s="42">
        <v>5</v>
      </c>
      <c r="F12" s="42">
        <v>4</v>
      </c>
      <c r="G12" s="42">
        <v>4</v>
      </c>
      <c r="H12" s="42">
        <v>3</v>
      </c>
      <c r="I12" s="42">
        <v>2</v>
      </c>
      <c r="J12" s="42">
        <v>7</v>
      </c>
      <c r="K12" s="41">
        <f t="shared" si="0"/>
        <v>30</v>
      </c>
    </row>
    <row r="13" spans="1:11" ht="15" customHeight="1">
      <c r="A13" s="41" t="s">
        <v>107</v>
      </c>
      <c r="B13" s="42" t="s">
        <v>53</v>
      </c>
      <c r="C13" s="42">
        <v>5</v>
      </c>
      <c r="D13" s="42">
        <v>6</v>
      </c>
      <c r="E13" s="42">
        <v>8</v>
      </c>
      <c r="F13" s="42">
        <v>6</v>
      </c>
      <c r="G13" s="42">
        <v>7</v>
      </c>
      <c r="H13" s="42">
        <v>8</v>
      </c>
      <c r="I13" s="42">
        <v>8</v>
      </c>
      <c r="J13" s="42">
        <v>10</v>
      </c>
      <c r="K13" s="41">
        <f t="shared" si="0"/>
        <v>58</v>
      </c>
    </row>
    <row r="14" spans="1:11" ht="15" customHeight="1">
      <c r="A14" s="41" t="s">
        <v>26</v>
      </c>
      <c r="B14" s="42" t="s">
        <v>21</v>
      </c>
      <c r="C14" s="42">
        <v>6</v>
      </c>
      <c r="D14" s="42">
        <v>5</v>
      </c>
      <c r="E14" s="42">
        <v>7</v>
      </c>
      <c r="F14" s="42">
        <v>4</v>
      </c>
      <c r="G14" s="42">
        <v>6</v>
      </c>
      <c r="H14" s="42">
        <v>7</v>
      </c>
      <c r="I14" s="42">
        <v>5</v>
      </c>
      <c r="J14" s="42">
        <v>4</v>
      </c>
      <c r="K14" s="41">
        <f t="shared" si="0"/>
        <v>44</v>
      </c>
    </row>
    <row r="15" spans="1:11" ht="15" customHeight="1">
      <c r="A15" s="41" t="s">
        <v>23</v>
      </c>
      <c r="B15" s="42" t="s">
        <v>161</v>
      </c>
      <c r="C15" s="42">
        <v>5</v>
      </c>
      <c r="D15" s="42">
        <v>1</v>
      </c>
      <c r="E15" s="42">
        <v>7</v>
      </c>
      <c r="F15" s="42">
        <v>8</v>
      </c>
      <c r="G15" s="42">
        <v>10</v>
      </c>
      <c r="H15" s="42">
        <v>10</v>
      </c>
      <c r="I15" s="42">
        <v>7</v>
      </c>
      <c r="J15" s="42">
        <v>8</v>
      </c>
      <c r="K15" s="41">
        <f t="shared" si="0"/>
        <v>56</v>
      </c>
    </row>
    <row r="16" spans="1:11" ht="15" customHeight="1">
      <c r="A16" s="41" t="s">
        <v>132</v>
      </c>
      <c r="B16" s="42" t="s">
        <v>46</v>
      </c>
      <c r="C16" s="42">
        <v>2</v>
      </c>
      <c r="D16" s="42">
        <v>3</v>
      </c>
      <c r="E16" s="42">
        <v>3</v>
      </c>
      <c r="F16" s="42">
        <v>2</v>
      </c>
      <c r="G16" s="42">
        <v>5</v>
      </c>
      <c r="H16" s="42">
        <v>6</v>
      </c>
      <c r="I16" s="42">
        <v>5</v>
      </c>
      <c r="J16" s="42">
        <v>3</v>
      </c>
      <c r="K16" s="41">
        <f t="shared" si="0"/>
        <v>29</v>
      </c>
    </row>
    <row r="17" spans="1:11" ht="15" customHeight="1">
      <c r="A17" s="41" t="s">
        <v>162</v>
      </c>
      <c r="B17" s="42" t="s">
        <v>31</v>
      </c>
      <c r="C17" s="42">
        <v>5</v>
      </c>
      <c r="D17" s="42">
        <v>4</v>
      </c>
      <c r="E17" s="42">
        <v>5</v>
      </c>
      <c r="F17" s="42">
        <v>8</v>
      </c>
      <c r="G17" s="42">
        <v>5</v>
      </c>
      <c r="H17" s="42">
        <v>6</v>
      </c>
      <c r="I17" s="42">
        <v>3</v>
      </c>
      <c r="J17" s="42">
        <v>7</v>
      </c>
      <c r="K17" s="41">
        <f t="shared" si="0"/>
        <v>43</v>
      </c>
    </row>
    <row r="18" spans="1:11" ht="15" customHeight="1">
      <c r="A18" s="41" t="s">
        <v>127</v>
      </c>
      <c r="B18" s="42" t="s">
        <v>76</v>
      </c>
      <c r="C18" s="42">
        <v>8</v>
      </c>
      <c r="D18" s="42">
        <v>6</v>
      </c>
      <c r="E18" s="42">
        <v>7</v>
      </c>
      <c r="F18" s="42">
        <v>10</v>
      </c>
      <c r="G18" s="42">
        <v>8</v>
      </c>
      <c r="H18" s="42">
        <v>8</v>
      </c>
      <c r="I18" s="42">
        <v>6</v>
      </c>
      <c r="J18" s="42">
        <v>6</v>
      </c>
      <c r="K18" s="41">
        <f t="shared" si="0"/>
        <v>59</v>
      </c>
    </row>
    <row r="19" spans="1:11" ht="15" customHeight="1">
      <c r="A19" s="41" t="s">
        <v>163</v>
      </c>
      <c r="B19" s="42" t="s">
        <v>76</v>
      </c>
      <c r="C19" s="42">
        <v>7</v>
      </c>
      <c r="D19" s="42">
        <v>5</v>
      </c>
      <c r="E19" s="42">
        <v>7</v>
      </c>
      <c r="F19" s="42">
        <v>11</v>
      </c>
      <c r="G19" s="42">
        <v>9</v>
      </c>
      <c r="H19" s="42">
        <v>6</v>
      </c>
      <c r="I19" s="42">
        <v>8</v>
      </c>
      <c r="J19" s="42">
        <v>9</v>
      </c>
      <c r="K19" s="41">
        <f t="shared" si="0"/>
        <v>62</v>
      </c>
    </row>
    <row r="20" spans="1:11" ht="15" customHeight="1">
      <c r="A20" s="41" t="s">
        <v>164</v>
      </c>
      <c r="B20" s="42" t="s">
        <v>31</v>
      </c>
      <c r="C20" s="42">
        <v>2</v>
      </c>
      <c r="D20" s="42">
        <v>3</v>
      </c>
      <c r="E20" s="42">
        <v>4</v>
      </c>
      <c r="F20" s="42">
        <v>5</v>
      </c>
      <c r="G20" s="42">
        <v>2</v>
      </c>
      <c r="H20" s="42">
        <v>7</v>
      </c>
      <c r="I20" s="42">
        <v>2</v>
      </c>
      <c r="J20" s="42">
        <v>9</v>
      </c>
      <c r="K20" s="41">
        <f t="shared" si="0"/>
        <v>34</v>
      </c>
    </row>
    <row r="21" spans="1:11" ht="15" customHeight="1">
      <c r="A21" s="41" t="s">
        <v>165</v>
      </c>
      <c r="B21" s="42" t="s">
        <v>156</v>
      </c>
      <c r="C21" s="42">
        <v>6</v>
      </c>
      <c r="D21" s="42">
        <v>7</v>
      </c>
      <c r="E21" s="42">
        <v>7</v>
      </c>
      <c r="F21" s="42">
        <v>8</v>
      </c>
      <c r="G21" s="42">
        <v>6</v>
      </c>
      <c r="H21" s="42">
        <v>8</v>
      </c>
      <c r="I21" s="42">
        <v>4</v>
      </c>
      <c r="J21" s="42">
        <v>3</v>
      </c>
      <c r="K21" s="41">
        <f t="shared" si="0"/>
        <v>49</v>
      </c>
    </row>
    <row r="22" spans="1:11" ht="15" customHeight="1">
      <c r="A22" s="41" t="s">
        <v>25</v>
      </c>
      <c r="B22" s="42" t="s">
        <v>21</v>
      </c>
      <c r="C22" s="42">
        <v>5</v>
      </c>
      <c r="D22" s="42">
        <v>6</v>
      </c>
      <c r="E22" s="42">
        <v>8</v>
      </c>
      <c r="F22" s="42">
        <v>6</v>
      </c>
      <c r="G22" s="42">
        <v>7</v>
      </c>
      <c r="H22" s="42">
        <v>9</v>
      </c>
      <c r="I22" s="42">
        <v>4</v>
      </c>
      <c r="J22" s="42">
        <v>12</v>
      </c>
      <c r="K22" s="41">
        <f t="shared" si="0"/>
        <v>57</v>
      </c>
    </row>
    <row r="23" spans="1:11" ht="15" customHeight="1">
      <c r="A23" s="45" t="s">
        <v>166</v>
      </c>
      <c r="B23" s="44" t="s">
        <v>167</v>
      </c>
      <c r="C23" s="44">
        <v>5</v>
      </c>
      <c r="D23" s="44">
        <v>1</v>
      </c>
      <c r="E23" s="44">
        <v>5</v>
      </c>
      <c r="F23" s="44">
        <v>7</v>
      </c>
      <c r="G23" s="44">
        <v>4</v>
      </c>
      <c r="H23" s="44">
        <v>5</v>
      </c>
      <c r="I23" s="44">
        <v>6</v>
      </c>
      <c r="J23" s="44">
        <v>2</v>
      </c>
      <c r="K23" s="41">
        <f t="shared" si="0"/>
        <v>35</v>
      </c>
    </row>
    <row r="24" spans="1:11" ht="15" customHeight="1">
      <c r="A24" s="41" t="s">
        <v>24</v>
      </c>
      <c r="B24" s="42" t="s">
        <v>21</v>
      </c>
      <c r="C24" s="42">
        <v>8</v>
      </c>
      <c r="D24" s="42">
        <v>5</v>
      </c>
      <c r="E24" s="42">
        <v>4</v>
      </c>
      <c r="F24" s="42">
        <v>6</v>
      </c>
      <c r="G24" s="42">
        <v>9</v>
      </c>
      <c r="H24" s="42">
        <v>6</v>
      </c>
      <c r="I24" s="42">
        <v>4</v>
      </c>
      <c r="J24" s="42">
        <v>5</v>
      </c>
      <c r="K24" s="41">
        <f t="shared" si="0"/>
        <v>47</v>
      </c>
    </row>
    <row r="25" spans="1:11" ht="15" customHeight="1">
      <c r="A25" s="41" t="s">
        <v>168</v>
      </c>
      <c r="B25" s="42" t="s">
        <v>59</v>
      </c>
      <c r="C25" s="42">
        <v>8</v>
      </c>
      <c r="D25" s="42">
        <v>7</v>
      </c>
      <c r="E25" s="42">
        <v>8</v>
      </c>
      <c r="F25" s="42">
        <v>6</v>
      </c>
      <c r="G25" s="42">
        <v>3</v>
      </c>
      <c r="H25" s="42">
        <v>7</v>
      </c>
      <c r="I25" s="42">
        <v>2</v>
      </c>
      <c r="J25" s="42">
        <v>3</v>
      </c>
      <c r="K25" s="41">
        <f t="shared" si="0"/>
        <v>44</v>
      </c>
    </row>
    <row r="26" spans="1:11" ht="15" customHeight="1">
      <c r="A26" s="41" t="s">
        <v>169</v>
      </c>
      <c r="B26" s="42" t="s">
        <v>170</v>
      </c>
      <c r="C26" s="42">
        <v>5</v>
      </c>
      <c r="D26" s="42">
        <v>2</v>
      </c>
      <c r="E26" s="42">
        <v>9</v>
      </c>
      <c r="F26" s="42">
        <v>3</v>
      </c>
      <c r="G26" s="42">
        <v>6</v>
      </c>
      <c r="H26" s="42">
        <v>9</v>
      </c>
      <c r="I26" s="42">
        <v>5</v>
      </c>
      <c r="J26" s="42">
        <v>12</v>
      </c>
      <c r="K26" s="41">
        <f t="shared" si="0"/>
        <v>51</v>
      </c>
    </row>
    <row r="27" spans="1:11" ht="15" customHeight="1">
      <c r="A27" s="41" t="s">
        <v>17</v>
      </c>
      <c r="B27" s="42" t="s">
        <v>21</v>
      </c>
      <c r="C27" s="42">
        <v>13</v>
      </c>
      <c r="D27" s="42">
        <v>11</v>
      </c>
      <c r="E27" s="42">
        <v>10</v>
      </c>
      <c r="F27" s="42">
        <v>9</v>
      </c>
      <c r="G27" s="42">
        <v>10</v>
      </c>
      <c r="H27" s="42">
        <v>12</v>
      </c>
      <c r="I27" s="42">
        <v>9</v>
      </c>
      <c r="J27" s="42">
        <v>8</v>
      </c>
      <c r="K27" s="41">
        <f t="shared" si="0"/>
        <v>82</v>
      </c>
    </row>
    <row r="28" spans="1:11" ht="15" customHeight="1">
      <c r="A28" s="41" t="s">
        <v>75</v>
      </c>
      <c r="B28" s="42" t="s">
        <v>76</v>
      </c>
      <c r="C28" s="42">
        <v>9</v>
      </c>
      <c r="D28" s="42">
        <v>6</v>
      </c>
      <c r="E28" s="42">
        <v>7</v>
      </c>
      <c r="F28" s="42">
        <v>10</v>
      </c>
      <c r="G28" s="42">
        <v>9</v>
      </c>
      <c r="H28" s="42">
        <v>8</v>
      </c>
      <c r="I28" s="42">
        <v>7</v>
      </c>
      <c r="J28" s="42">
        <v>13</v>
      </c>
      <c r="K28" s="41">
        <f t="shared" si="0"/>
        <v>69</v>
      </c>
    </row>
    <row r="29" spans="1:11" ht="15" customHeight="1">
      <c r="A29" s="41" t="s">
        <v>171</v>
      </c>
      <c r="B29" s="42" t="s">
        <v>90</v>
      </c>
      <c r="C29" s="42">
        <v>2</v>
      </c>
      <c r="D29" s="42">
        <v>2</v>
      </c>
      <c r="E29" s="42">
        <v>11</v>
      </c>
      <c r="F29" s="42">
        <v>2</v>
      </c>
      <c r="G29" s="42">
        <v>4</v>
      </c>
      <c r="H29" s="42">
        <v>7</v>
      </c>
      <c r="I29" s="42">
        <v>3</v>
      </c>
      <c r="J29" s="42">
        <v>4</v>
      </c>
      <c r="K29" s="41">
        <f t="shared" si="0"/>
        <v>35</v>
      </c>
    </row>
    <row r="30" spans="1:11" ht="15" customHeight="1">
      <c r="A30" s="41" t="s">
        <v>19</v>
      </c>
      <c r="B30" s="42" t="s">
        <v>21</v>
      </c>
      <c r="C30" s="42">
        <v>3</v>
      </c>
      <c r="D30" s="42">
        <v>5</v>
      </c>
      <c r="E30" s="42">
        <v>4</v>
      </c>
      <c r="F30" s="42">
        <v>11</v>
      </c>
      <c r="G30" s="42">
        <v>8</v>
      </c>
      <c r="H30" s="42">
        <v>6</v>
      </c>
      <c r="I30" s="42">
        <v>7</v>
      </c>
      <c r="J30" s="42">
        <v>5</v>
      </c>
      <c r="K30" s="41">
        <f t="shared" si="0"/>
        <v>49</v>
      </c>
    </row>
    <row r="31" spans="1:11" ht="15" customHeight="1">
      <c r="A31" s="41" t="s">
        <v>149</v>
      </c>
      <c r="B31" s="42" t="s">
        <v>156</v>
      </c>
      <c r="C31" s="42">
        <v>3</v>
      </c>
      <c r="D31" s="42">
        <v>5</v>
      </c>
      <c r="E31" s="42">
        <v>7</v>
      </c>
      <c r="F31" s="42">
        <v>6</v>
      </c>
      <c r="G31" s="42">
        <v>9</v>
      </c>
      <c r="H31" s="42">
        <v>8</v>
      </c>
      <c r="I31" s="42">
        <v>10</v>
      </c>
      <c r="J31" s="42">
        <v>6</v>
      </c>
      <c r="K31" s="41">
        <f t="shared" si="0"/>
        <v>54</v>
      </c>
    </row>
    <row r="32" spans="1:11" ht="15" customHeight="1">
      <c r="A32" s="41" t="s">
        <v>14</v>
      </c>
      <c r="B32" s="42" t="s">
        <v>12</v>
      </c>
      <c r="C32" s="42">
        <v>7</v>
      </c>
      <c r="D32" s="42">
        <v>9</v>
      </c>
      <c r="E32" s="42">
        <v>9</v>
      </c>
      <c r="F32" s="42">
        <v>12</v>
      </c>
      <c r="G32" s="42">
        <v>13</v>
      </c>
      <c r="H32" s="42">
        <v>9</v>
      </c>
      <c r="I32" s="42">
        <v>8</v>
      </c>
      <c r="J32" s="42">
        <v>7</v>
      </c>
      <c r="K32" s="41">
        <f t="shared" si="0"/>
        <v>74</v>
      </c>
    </row>
    <row r="33" spans="1:11" ht="15" customHeight="1">
      <c r="A33" s="41" t="s">
        <v>16</v>
      </c>
      <c r="B33" s="42" t="s">
        <v>12</v>
      </c>
      <c r="C33" s="42">
        <v>6</v>
      </c>
      <c r="D33" s="42">
        <v>2</v>
      </c>
      <c r="E33" s="42">
        <v>6</v>
      </c>
      <c r="F33" s="42">
        <v>3</v>
      </c>
      <c r="G33" s="42">
        <v>6</v>
      </c>
      <c r="H33" s="42">
        <v>5</v>
      </c>
      <c r="I33" s="42">
        <v>4</v>
      </c>
      <c r="J33" s="42">
        <v>5</v>
      </c>
      <c r="K33" s="41">
        <f t="shared" si="0"/>
        <v>37</v>
      </c>
    </row>
    <row r="34" spans="1:11" ht="15" customHeight="1">
      <c r="A34" s="41" t="s">
        <v>66</v>
      </c>
      <c r="B34" s="42" t="s">
        <v>61</v>
      </c>
      <c r="C34" s="42">
        <v>6</v>
      </c>
      <c r="D34" s="42">
        <v>5</v>
      </c>
      <c r="E34" s="42">
        <v>2</v>
      </c>
      <c r="F34" s="42">
        <v>8</v>
      </c>
      <c r="G34" s="42">
        <v>6</v>
      </c>
      <c r="H34" s="42">
        <v>4</v>
      </c>
      <c r="I34" s="42">
        <v>2</v>
      </c>
      <c r="J34" s="42">
        <v>5</v>
      </c>
      <c r="K34" s="41">
        <f t="shared" ref="K34:K65" si="1">SUM(C34:J34)</f>
        <v>38</v>
      </c>
    </row>
    <row r="35" spans="1:11" ht="15" customHeight="1">
      <c r="A35" s="48" t="s">
        <v>79</v>
      </c>
      <c r="B35" s="42" t="s">
        <v>77</v>
      </c>
      <c r="C35" s="49">
        <v>10</v>
      </c>
      <c r="D35" s="49">
        <v>10</v>
      </c>
      <c r="E35" s="49">
        <v>13</v>
      </c>
      <c r="F35" s="49">
        <v>9</v>
      </c>
      <c r="G35" s="49">
        <v>10</v>
      </c>
      <c r="H35" s="49">
        <v>11</v>
      </c>
      <c r="I35" s="49">
        <v>9</v>
      </c>
      <c r="J35" s="49">
        <v>10</v>
      </c>
      <c r="K35" s="41">
        <f t="shared" si="1"/>
        <v>82</v>
      </c>
    </row>
    <row r="36" spans="1:11" ht="15" customHeight="1">
      <c r="A36" s="41" t="s">
        <v>22</v>
      </c>
      <c r="B36" s="42" t="s">
        <v>21</v>
      </c>
      <c r="C36" s="42">
        <v>6</v>
      </c>
      <c r="D36" s="42">
        <v>4</v>
      </c>
      <c r="E36" s="42">
        <v>12</v>
      </c>
      <c r="F36" s="42">
        <v>3</v>
      </c>
      <c r="G36" s="42">
        <v>8</v>
      </c>
      <c r="H36" s="42">
        <v>6</v>
      </c>
      <c r="I36" s="42">
        <v>9</v>
      </c>
      <c r="J36" s="42">
        <v>6</v>
      </c>
      <c r="K36" s="41">
        <f t="shared" si="1"/>
        <v>54</v>
      </c>
    </row>
    <row r="37" spans="1:11" ht="15" customHeight="1">
      <c r="A37" s="41" t="s">
        <v>15</v>
      </c>
      <c r="B37" s="42" t="s">
        <v>12</v>
      </c>
      <c r="C37" s="42">
        <v>7</v>
      </c>
      <c r="D37" s="42">
        <v>7</v>
      </c>
      <c r="E37" s="42">
        <v>5</v>
      </c>
      <c r="F37" s="42">
        <v>8</v>
      </c>
      <c r="G37" s="42">
        <v>9</v>
      </c>
      <c r="H37" s="42">
        <v>8</v>
      </c>
      <c r="I37" s="42">
        <v>9</v>
      </c>
      <c r="J37" s="42">
        <v>6</v>
      </c>
      <c r="K37" s="41">
        <f t="shared" si="1"/>
        <v>59</v>
      </c>
    </row>
    <row r="38" spans="1:11" ht="15" customHeight="1">
      <c r="A38" s="41" t="s">
        <v>91</v>
      </c>
      <c r="B38" s="42" t="s">
        <v>90</v>
      </c>
      <c r="C38" s="42">
        <v>12</v>
      </c>
      <c r="D38" s="42">
        <v>9</v>
      </c>
      <c r="E38" s="42">
        <v>13</v>
      </c>
      <c r="F38" s="42">
        <v>10</v>
      </c>
      <c r="G38" s="42">
        <v>11</v>
      </c>
      <c r="H38" s="42">
        <v>10</v>
      </c>
      <c r="I38" s="42">
        <v>12</v>
      </c>
      <c r="J38" s="42">
        <v>9</v>
      </c>
      <c r="K38" s="41">
        <f t="shared" si="1"/>
        <v>86</v>
      </c>
    </row>
    <row r="39" spans="1:11" ht="15" customHeight="1">
      <c r="A39" s="41" t="s">
        <v>172</v>
      </c>
      <c r="B39" s="42" t="s">
        <v>170</v>
      </c>
      <c r="C39" s="42">
        <v>5</v>
      </c>
      <c r="D39" s="42">
        <v>3</v>
      </c>
      <c r="E39" s="42">
        <v>5</v>
      </c>
      <c r="F39" s="42">
        <v>8</v>
      </c>
      <c r="G39" s="42">
        <v>11</v>
      </c>
      <c r="H39" s="42">
        <v>9</v>
      </c>
      <c r="I39" s="42">
        <v>5</v>
      </c>
      <c r="J39" s="42">
        <v>8</v>
      </c>
      <c r="K39" s="41">
        <f t="shared" si="1"/>
        <v>54</v>
      </c>
    </row>
    <row r="40" spans="1:11">
      <c r="A40" s="41" t="s">
        <v>36</v>
      </c>
      <c r="B40" s="42" t="s">
        <v>31</v>
      </c>
      <c r="C40" s="42">
        <v>5</v>
      </c>
      <c r="D40" s="42">
        <v>7</v>
      </c>
      <c r="E40" s="42">
        <v>11</v>
      </c>
      <c r="F40" s="42">
        <v>8</v>
      </c>
      <c r="G40" s="42">
        <v>7</v>
      </c>
      <c r="H40" s="42">
        <v>10</v>
      </c>
      <c r="I40" s="42">
        <v>7</v>
      </c>
      <c r="J40" s="42">
        <v>4</v>
      </c>
      <c r="K40" s="41">
        <f t="shared" si="1"/>
        <v>59</v>
      </c>
    </row>
    <row r="41" spans="1:11">
      <c r="A41" s="41" t="s">
        <v>173</v>
      </c>
      <c r="B41" s="42" t="s">
        <v>90</v>
      </c>
      <c r="C41" s="42">
        <v>9</v>
      </c>
      <c r="D41" s="42">
        <v>7</v>
      </c>
      <c r="E41" s="42">
        <v>13</v>
      </c>
      <c r="F41" s="42">
        <v>8</v>
      </c>
      <c r="G41" s="42">
        <v>6</v>
      </c>
      <c r="H41" s="42">
        <v>12</v>
      </c>
      <c r="I41" s="42">
        <v>10</v>
      </c>
      <c r="J41" s="42">
        <v>9</v>
      </c>
      <c r="K41" s="41">
        <f t="shared" si="1"/>
        <v>74</v>
      </c>
    </row>
    <row r="42" spans="1:11">
      <c r="A42" s="41" t="s">
        <v>174</v>
      </c>
      <c r="B42" s="42" t="s">
        <v>21</v>
      </c>
      <c r="C42" s="42">
        <v>2</v>
      </c>
      <c r="D42" s="42">
        <v>3</v>
      </c>
      <c r="E42" s="42">
        <v>9</v>
      </c>
      <c r="F42" s="42">
        <v>7</v>
      </c>
      <c r="G42" s="42">
        <v>5</v>
      </c>
      <c r="H42" s="42">
        <v>6</v>
      </c>
      <c r="I42" s="42">
        <v>5</v>
      </c>
      <c r="J42" s="42">
        <v>6</v>
      </c>
      <c r="K42" s="41">
        <f t="shared" si="1"/>
        <v>43</v>
      </c>
    </row>
    <row r="43" spans="1:11">
      <c r="A43" s="41" t="s">
        <v>34</v>
      </c>
      <c r="B43" s="42" t="s">
        <v>31</v>
      </c>
      <c r="C43" s="42">
        <v>1</v>
      </c>
      <c r="D43" s="42">
        <v>5</v>
      </c>
      <c r="E43" s="42">
        <v>11</v>
      </c>
      <c r="F43" s="42">
        <v>5</v>
      </c>
      <c r="G43" s="42">
        <v>4</v>
      </c>
      <c r="H43" s="42">
        <v>10</v>
      </c>
      <c r="I43" s="42">
        <v>7</v>
      </c>
      <c r="J43" s="42">
        <v>5</v>
      </c>
      <c r="K43" s="41">
        <f t="shared" si="1"/>
        <v>48</v>
      </c>
    </row>
    <row r="44" spans="1:11">
      <c r="A44" s="41" t="s">
        <v>175</v>
      </c>
      <c r="B44" s="42" t="s">
        <v>44</v>
      </c>
      <c r="C44" s="42">
        <v>2</v>
      </c>
      <c r="D44" s="42">
        <v>0</v>
      </c>
      <c r="E44" s="42">
        <v>4</v>
      </c>
      <c r="F44" s="42">
        <v>7</v>
      </c>
      <c r="G44" s="42">
        <v>7</v>
      </c>
      <c r="H44" s="42">
        <v>5</v>
      </c>
      <c r="I44" s="42">
        <v>6</v>
      </c>
      <c r="J44" s="42">
        <v>6</v>
      </c>
      <c r="K44" s="41">
        <f t="shared" si="1"/>
        <v>37</v>
      </c>
    </row>
    <row r="45" spans="1:11">
      <c r="A45" s="41" t="s">
        <v>99</v>
      </c>
      <c r="B45" s="42" t="s">
        <v>40</v>
      </c>
      <c r="C45" s="42">
        <v>10</v>
      </c>
      <c r="D45" s="42">
        <v>9</v>
      </c>
      <c r="E45" s="42">
        <v>10</v>
      </c>
      <c r="F45" s="42">
        <v>9</v>
      </c>
      <c r="G45" s="42">
        <v>6</v>
      </c>
      <c r="H45" s="42">
        <v>8</v>
      </c>
      <c r="I45" s="42">
        <v>5</v>
      </c>
      <c r="J45" s="42">
        <v>4</v>
      </c>
      <c r="K45" s="41">
        <f t="shared" si="1"/>
        <v>61</v>
      </c>
    </row>
    <row r="46" spans="1:11">
      <c r="A46" s="41" t="s">
        <v>176</v>
      </c>
      <c r="B46" s="42" t="s">
        <v>53</v>
      </c>
      <c r="C46" s="42">
        <v>2</v>
      </c>
      <c r="D46" s="42">
        <v>2</v>
      </c>
      <c r="E46" s="42">
        <v>3</v>
      </c>
      <c r="F46" s="42">
        <v>3</v>
      </c>
      <c r="G46" s="42">
        <v>4</v>
      </c>
      <c r="H46" s="42">
        <v>6</v>
      </c>
      <c r="I46" s="42">
        <v>4</v>
      </c>
      <c r="J46" s="42">
        <v>10</v>
      </c>
      <c r="K46" s="41">
        <f t="shared" si="1"/>
        <v>34</v>
      </c>
    </row>
    <row r="47" spans="1:11">
      <c r="A47" s="41" t="s">
        <v>106</v>
      </c>
      <c r="B47" s="42" t="s">
        <v>53</v>
      </c>
      <c r="C47" s="42">
        <v>3</v>
      </c>
      <c r="D47" s="42">
        <v>6</v>
      </c>
      <c r="E47" s="42">
        <v>12</v>
      </c>
      <c r="F47" s="42">
        <v>7</v>
      </c>
      <c r="G47" s="42">
        <v>5</v>
      </c>
      <c r="H47" s="42">
        <v>7</v>
      </c>
      <c r="I47" s="42">
        <v>4</v>
      </c>
      <c r="J47" s="42">
        <v>10</v>
      </c>
      <c r="K47" s="41">
        <f t="shared" si="1"/>
        <v>54</v>
      </c>
    </row>
    <row r="48" spans="1:11">
      <c r="A48" s="41" t="s">
        <v>110</v>
      </c>
      <c r="B48" s="42" t="s">
        <v>61</v>
      </c>
      <c r="C48" s="42">
        <v>6</v>
      </c>
      <c r="D48" s="42">
        <v>5</v>
      </c>
      <c r="E48" s="42">
        <v>3</v>
      </c>
      <c r="F48" s="42">
        <v>7</v>
      </c>
      <c r="G48" s="42">
        <v>6</v>
      </c>
      <c r="H48" s="42">
        <v>5</v>
      </c>
      <c r="I48" s="42">
        <v>4</v>
      </c>
      <c r="J48" s="42">
        <v>3</v>
      </c>
      <c r="K48" s="41">
        <f t="shared" si="1"/>
        <v>39</v>
      </c>
    </row>
    <row r="49" spans="1:11">
      <c r="A49" s="50" t="s">
        <v>150</v>
      </c>
      <c r="B49" s="42" t="s">
        <v>77</v>
      </c>
      <c r="C49" s="42">
        <v>7</v>
      </c>
      <c r="D49" s="42">
        <v>4</v>
      </c>
      <c r="E49" s="42">
        <v>7</v>
      </c>
      <c r="F49" s="42">
        <v>2</v>
      </c>
      <c r="G49" s="42">
        <v>5</v>
      </c>
      <c r="H49" s="42">
        <v>9</v>
      </c>
      <c r="I49" s="42">
        <v>6</v>
      </c>
      <c r="J49" s="42">
        <v>3</v>
      </c>
      <c r="K49" s="41">
        <f t="shared" si="1"/>
        <v>43</v>
      </c>
    </row>
    <row r="50" spans="1:11">
      <c r="A50" s="41" t="s">
        <v>47</v>
      </c>
      <c r="B50" s="42" t="s">
        <v>46</v>
      </c>
      <c r="C50" s="42">
        <v>9</v>
      </c>
      <c r="D50" s="42">
        <v>6</v>
      </c>
      <c r="E50" s="42">
        <v>11</v>
      </c>
      <c r="F50" s="42">
        <v>9</v>
      </c>
      <c r="G50" s="42">
        <v>9</v>
      </c>
      <c r="H50" s="42">
        <v>5</v>
      </c>
      <c r="I50" s="42">
        <v>5</v>
      </c>
      <c r="J50" s="42">
        <v>11</v>
      </c>
      <c r="K50" s="41">
        <f t="shared" si="1"/>
        <v>65</v>
      </c>
    </row>
    <row r="51" spans="1:11">
      <c r="A51" s="41" t="s">
        <v>124</v>
      </c>
      <c r="B51" s="42" t="s">
        <v>90</v>
      </c>
      <c r="C51" s="42">
        <v>2</v>
      </c>
      <c r="D51" s="42">
        <v>5</v>
      </c>
      <c r="E51" s="42">
        <v>4</v>
      </c>
      <c r="F51" s="42">
        <v>6</v>
      </c>
      <c r="G51" s="42">
        <v>6</v>
      </c>
      <c r="H51" s="42">
        <v>3</v>
      </c>
      <c r="I51" s="42">
        <v>3</v>
      </c>
      <c r="J51" s="42">
        <v>3</v>
      </c>
      <c r="K51" s="41">
        <f t="shared" si="1"/>
        <v>32</v>
      </c>
    </row>
    <row r="52" spans="1:11">
      <c r="A52" s="41" t="s">
        <v>177</v>
      </c>
      <c r="B52" s="42" t="s">
        <v>170</v>
      </c>
      <c r="C52" s="42">
        <v>5</v>
      </c>
      <c r="D52" s="42">
        <v>6</v>
      </c>
      <c r="E52" s="42">
        <v>8</v>
      </c>
      <c r="F52" s="42">
        <v>7</v>
      </c>
      <c r="G52" s="42">
        <v>11</v>
      </c>
      <c r="H52" s="42">
        <v>10</v>
      </c>
      <c r="I52" s="42">
        <v>9</v>
      </c>
      <c r="J52" s="42">
        <v>9</v>
      </c>
      <c r="K52" s="41">
        <f t="shared" si="1"/>
        <v>65</v>
      </c>
    </row>
    <row r="53" spans="1:11">
      <c r="A53" s="41" t="s">
        <v>11</v>
      </c>
      <c r="B53" s="42" t="s">
        <v>12</v>
      </c>
      <c r="C53" s="42">
        <v>11</v>
      </c>
      <c r="D53" s="42">
        <v>8</v>
      </c>
      <c r="E53" s="42">
        <v>12</v>
      </c>
      <c r="F53" s="42">
        <v>10</v>
      </c>
      <c r="G53" s="42">
        <v>13</v>
      </c>
      <c r="H53" s="42">
        <v>10</v>
      </c>
      <c r="I53" s="42">
        <v>7</v>
      </c>
      <c r="J53" s="42">
        <v>11</v>
      </c>
      <c r="K53" s="41">
        <f t="shared" si="1"/>
        <v>82</v>
      </c>
    </row>
    <row r="54" spans="1:11">
      <c r="A54" s="41" t="s">
        <v>178</v>
      </c>
      <c r="B54" s="42" t="s">
        <v>90</v>
      </c>
      <c r="C54" s="42">
        <v>11</v>
      </c>
      <c r="D54" s="42">
        <v>8</v>
      </c>
      <c r="E54" s="42">
        <v>11</v>
      </c>
      <c r="F54" s="42">
        <v>9</v>
      </c>
      <c r="G54" s="42">
        <v>9</v>
      </c>
      <c r="H54" s="42">
        <v>14</v>
      </c>
      <c r="I54" s="42">
        <v>12</v>
      </c>
      <c r="J54" s="42">
        <v>6</v>
      </c>
      <c r="K54" s="41">
        <f t="shared" si="1"/>
        <v>80</v>
      </c>
    </row>
    <row r="55" spans="1:11">
      <c r="A55" s="41" t="s">
        <v>35</v>
      </c>
      <c r="B55" s="42" t="s">
        <v>31</v>
      </c>
      <c r="C55" s="42">
        <v>4</v>
      </c>
      <c r="D55" s="42">
        <v>5</v>
      </c>
      <c r="E55" s="42">
        <v>9</v>
      </c>
      <c r="F55" s="42">
        <v>10</v>
      </c>
      <c r="G55" s="42">
        <v>11</v>
      </c>
      <c r="H55" s="42">
        <v>8</v>
      </c>
      <c r="I55" s="42">
        <v>6</v>
      </c>
      <c r="J55" s="42">
        <v>7</v>
      </c>
      <c r="K55" s="41">
        <f t="shared" si="1"/>
        <v>60</v>
      </c>
    </row>
    <row r="56" spans="1:11">
      <c r="A56" s="41" t="s">
        <v>179</v>
      </c>
      <c r="B56" s="42" t="s">
        <v>167</v>
      </c>
      <c r="C56" s="42">
        <v>6</v>
      </c>
      <c r="D56" s="42">
        <v>6</v>
      </c>
      <c r="E56" s="42">
        <v>11</v>
      </c>
      <c r="F56" s="42">
        <v>8</v>
      </c>
      <c r="G56" s="42">
        <v>9</v>
      </c>
      <c r="H56" s="42">
        <v>7</v>
      </c>
      <c r="I56" s="42">
        <v>7</v>
      </c>
      <c r="J56" s="42">
        <v>8</v>
      </c>
      <c r="K56" s="41">
        <f t="shared" si="1"/>
        <v>62</v>
      </c>
    </row>
    <row r="57" spans="1:11">
      <c r="A57" s="50" t="s">
        <v>85</v>
      </c>
      <c r="B57" s="42" t="s">
        <v>77</v>
      </c>
      <c r="C57" s="42">
        <v>6</v>
      </c>
      <c r="D57" s="42">
        <v>7</v>
      </c>
      <c r="E57" s="42">
        <v>11</v>
      </c>
      <c r="F57" s="42">
        <v>3</v>
      </c>
      <c r="G57" s="42">
        <v>4</v>
      </c>
      <c r="H57" s="42">
        <v>9</v>
      </c>
      <c r="I57" s="42">
        <v>2</v>
      </c>
      <c r="J57" s="42">
        <v>9</v>
      </c>
      <c r="K57" s="41">
        <f t="shared" si="1"/>
        <v>51</v>
      </c>
    </row>
    <row r="58" spans="1:11">
      <c r="A58" s="41" t="s">
        <v>94</v>
      </c>
      <c r="B58" s="42" t="s">
        <v>90</v>
      </c>
      <c r="C58" s="42">
        <v>10</v>
      </c>
      <c r="D58" s="42">
        <v>8</v>
      </c>
      <c r="E58" s="42">
        <v>13</v>
      </c>
      <c r="F58" s="42">
        <v>8</v>
      </c>
      <c r="G58" s="42">
        <v>10</v>
      </c>
      <c r="H58" s="42">
        <v>11</v>
      </c>
      <c r="I58" s="42">
        <v>9</v>
      </c>
      <c r="J58" s="42">
        <v>13</v>
      </c>
      <c r="K58" s="41">
        <f t="shared" si="1"/>
        <v>82</v>
      </c>
    </row>
    <row r="59" spans="1:11">
      <c r="A59" s="41" t="s">
        <v>102</v>
      </c>
      <c r="B59" s="42" t="s">
        <v>44</v>
      </c>
      <c r="C59" s="42">
        <v>5</v>
      </c>
      <c r="D59" s="42">
        <v>7</v>
      </c>
      <c r="E59" s="42">
        <v>9</v>
      </c>
      <c r="F59" s="42">
        <v>4</v>
      </c>
      <c r="G59" s="42">
        <v>5</v>
      </c>
      <c r="H59" s="42">
        <v>11</v>
      </c>
      <c r="I59" s="42">
        <v>4</v>
      </c>
      <c r="J59" s="42">
        <v>6</v>
      </c>
      <c r="K59" s="41">
        <f t="shared" si="1"/>
        <v>51</v>
      </c>
    </row>
    <row r="60" spans="1:11">
      <c r="A60" s="51" t="s">
        <v>37</v>
      </c>
      <c r="B60" s="52" t="s">
        <v>38</v>
      </c>
      <c r="C60" s="52">
        <v>9</v>
      </c>
      <c r="D60" s="52">
        <v>5</v>
      </c>
      <c r="E60" s="52">
        <v>12</v>
      </c>
      <c r="F60" s="52">
        <v>7</v>
      </c>
      <c r="G60" s="52">
        <v>8</v>
      </c>
      <c r="H60" s="52">
        <v>11</v>
      </c>
      <c r="I60" s="52">
        <v>7</v>
      </c>
      <c r="J60" s="52">
        <v>8</v>
      </c>
      <c r="K60" s="41">
        <f t="shared" si="1"/>
        <v>67</v>
      </c>
    </row>
    <row r="61" spans="1:11">
      <c r="A61" s="50" t="s">
        <v>83</v>
      </c>
      <c r="B61" s="42" t="s">
        <v>77</v>
      </c>
      <c r="C61" s="42">
        <v>6</v>
      </c>
      <c r="D61" s="42">
        <v>6</v>
      </c>
      <c r="E61" s="42">
        <v>7</v>
      </c>
      <c r="F61" s="42">
        <v>8</v>
      </c>
      <c r="G61" s="42">
        <v>8</v>
      </c>
      <c r="H61" s="42">
        <v>7</v>
      </c>
      <c r="I61" s="42">
        <v>7</v>
      </c>
      <c r="J61" s="42">
        <v>6</v>
      </c>
      <c r="K61" s="41">
        <f t="shared" si="1"/>
        <v>55</v>
      </c>
    </row>
    <row r="62" spans="1:11">
      <c r="A62" s="41" t="s">
        <v>100</v>
      </c>
      <c r="B62" s="42" t="s">
        <v>42</v>
      </c>
      <c r="C62" s="42">
        <v>3</v>
      </c>
      <c r="D62" s="42">
        <v>5</v>
      </c>
      <c r="E62" s="42">
        <v>11</v>
      </c>
      <c r="F62" s="42">
        <v>9</v>
      </c>
      <c r="G62" s="42">
        <v>7</v>
      </c>
      <c r="H62" s="42">
        <v>8</v>
      </c>
      <c r="I62" s="42">
        <v>9</v>
      </c>
      <c r="J62" s="42">
        <v>8</v>
      </c>
      <c r="K62" s="41">
        <f t="shared" si="1"/>
        <v>60</v>
      </c>
    </row>
    <row r="63" spans="1:11">
      <c r="A63" s="41" t="s">
        <v>63</v>
      </c>
      <c r="B63" s="42" t="s">
        <v>61</v>
      </c>
      <c r="C63" s="42">
        <v>4</v>
      </c>
      <c r="D63" s="42">
        <v>6</v>
      </c>
      <c r="E63" s="42">
        <v>6</v>
      </c>
      <c r="F63" s="42">
        <v>7</v>
      </c>
      <c r="G63" s="42">
        <v>7</v>
      </c>
      <c r="H63" s="42">
        <v>9</v>
      </c>
      <c r="I63" s="42">
        <v>6</v>
      </c>
      <c r="J63" s="42">
        <v>9</v>
      </c>
      <c r="K63" s="41">
        <f t="shared" si="1"/>
        <v>54</v>
      </c>
    </row>
    <row r="64" spans="1:11">
      <c r="A64" s="41" t="s">
        <v>180</v>
      </c>
      <c r="B64" s="42" t="s">
        <v>181</v>
      </c>
      <c r="C64" s="42">
        <v>4</v>
      </c>
      <c r="D64" s="42">
        <v>4</v>
      </c>
      <c r="E64" s="42">
        <v>5</v>
      </c>
      <c r="F64" s="42">
        <v>3</v>
      </c>
      <c r="G64" s="42">
        <v>5</v>
      </c>
      <c r="H64" s="42">
        <v>4</v>
      </c>
      <c r="I64" s="42">
        <v>6</v>
      </c>
      <c r="J64" s="42">
        <v>3</v>
      </c>
      <c r="K64" s="41">
        <f t="shared" si="1"/>
        <v>34</v>
      </c>
    </row>
    <row r="65" spans="1:11">
      <c r="A65" s="41" t="s">
        <v>122</v>
      </c>
      <c r="B65" s="42" t="s">
        <v>53</v>
      </c>
      <c r="C65" s="42">
        <v>7</v>
      </c>
      <c r="D65" s="42">
        <v>2</v>
      </c>
      <c r="E65" s="42">
        <v>3</v>
      </c>
      <c r="F65" s="42">
        <v>5</v>
      </c>
      <c r="G65" s="42">
        <v>6</v>
      </c>
      <c r="H65" s="42">
        <v>8</v>
      </c>
      <c r="I65" s="42">
        <v>3</v>
      </c>
      <c r="J65" s="42">
        <v>3</v>
      </c>
      <c r="K65" s="41">
        <f t="shared" si="1"/>
        <v>37</v>
      </c>
    </row>
    <row r="66" spans="1:11">
      <c r="A66" s="41" t="s">
        <v>62</v>
      </c>
      <c r="B66" s="42" t="s">
        <v>61</v>
      </c>
      <c r="C66" s="42">
        <v>5</v>
      </c>
      <c r="D66" s="42">
        <v>4</v>
      </c>
      <c r="E66" s="42">
        <v>8</v>
      </c>
      <c r="F66" s="42">
        <v>6</v>
      </c>
      <c r="G66" s="42">
        <v>9</v>
      </c>
      <c r="H66" s="42">
        <v>8</v>
      </c>
      <c r="I66" s="42">
        <v>4</v>
      </c>
      <c r="J66" s="42">
        <v>8</v>
      </c>
      <c r="K66" s="41">
        <f t="shared" ref="K66:K97" si="2">SUM(C66:J66)</f>
        <v>52</v>
      </c>
    </row>
    <row r="67" spans="1:11">
      <c r="A67" s="41" t="s">
        <v>101</v>
      </c>
      <c r="B67" s="42" t="s">
        <v>31</v>
      </c>
      <c r="C67" s="42">
        <v>2</v>
      </c>
      <c r="D67" s="42">
        <v>4</v>
      </c>
      <c r="E67" s="42">
        <v>6</v>
      </c>
      <c r="F67" s="42">
        <v>4</v>
      </c>
      <c r="G67" s="42">
        <v>2</v>
      </c>
      <c r="H67" s="42">
        <v>6</v>
      </c>
      <c r="I67" s="42">
        <v>4</v>
      </c>
      <c r="J67" s="42">
        <v>5</v>
      </c>
      <c r="K67" s="41">
        <f t="shared" si="2"/>
        <v>33</v>
      </c>
    </row>
    <row r="68" spans="1:11">
      <c r="A68" s="41" t="s">
        <v>96</v>
      </c>
      <c r="B68" s="42" t="s">
        <v>90</v>
      </c>
      <c r="C68" s="42">
        <v>7</v>
      </c>
      <c r="D68" s="42">
        <v>8</v>
      </c>
      <c r="E68" s="42">
        <v>7</v>
      </c>
      <c r="F68" s="42">
        <v>5</v>
      </c>
      <c r="G68" s="42">
        <v>6</v>
      </c>
      <c r="H68" s="42">
        <v>6</v>
      </c>
      <c r="I68" s="42">
        <v>5</v>
      </c>
      <c r="J68" s="42">
        <v>8</v>
      </c>
      <c r="K68" s="41">
        <f t="shared" si="2"/>
        <v>52</v>
      </c>
    </row>
    <row r="69" spans="1:11">
      <c r="A69" s="41" t="s">
        <v>182</v>
      </c>
      <c r="B69" s="42" t="s">
        <v>31</v>
      </c>
      <c r="C69" s="42">
        <v>6</v>
      </c>
      <c r="D69" s="42">
        <v>2</v>
      </c>
      <c r="E69" s="42">
        <v>9</v>
      </c>
      <c r="F69" s="42">
        <v>5</v>
      </c>
      <c r="G69" s="42">
        <v>6</v>
      </c>
      <c r="H69" s="42">
        <v>5</v>
      </c>
      <c r="I69" s="42">
        <v>3</v>
      </c>
      <c r="J69" s="42">
        <v>10</v>
      </c>
      <c r="K69" s="41">
        <f t="shared" si="2"/>
        <v>46</v>
      </c>
    </row>
    <row r="70" spans="1:11">
      <c r="A70" s="50" t="s">
        <v>115</v>
      </c>
      <c r="B70" s="42" t="s">
        <v>77</v>
      </c>
      <c r="C70" s="42">
        <v>4</v>
      </c>
      <c r="D70" s="42">
        <v>8</v>
      </c>
      <c r="E70" s="42">
        <v>8</v>
      </c>
      <c r="F70" s="42">
        <v>8</v>
      </c>
      <c r="G70" s="42">
        <v>9</v>
      </c>
      <c r="H70" s="42">
        <v>4</v>
      </c>
      <c r="I70" s="42">
        <v>7</v>
      </c>
      <c r="J70" s="42">
        <v>4</v>
      </c>
      <c r="K70" s="41">
        <f t="shared" si="2"/>
        <v>52</v>
      </c>
    </row>
    <row r="71" spans="1:11">
      <c r="A71" s="41" t="s">
        <v>105</v>
      </c>
      <c r="B71" s="42" t="s">
        <v>53</v>
      </c>
      <c r="C71" s="42">
        <v>6</v>
      </c>
      <c r="D71" s="42">
        <v>3</v>
      </c>
      <c r="E71" s="42">
        <v>9</v>
      </c>
      <c r="F71" s="42">
        <v>11</v>
      </c>
      <c r="G71" s="42">
        <v>5</v>
      </c>
      <c r="H71" s="42">
        <v>6</v>
      </c>
      <c r="I71" s="42">
        <v>4</v>
      </c>
      <c r="J71" s="42">
        <v>8</v>
      </c>
      <c r="K71" s="41">
        <f t="shared" si="2"/>
        <v>52</v>
      </c>
    </row>
    <row r="72" spans="1:11">
      <c r="A72" s="53" t="s">
        <v>183</v>
      </c>
      <c r="B72" s="54" t="s">
        <v>59</v>
      </c>
      <c r="C72" s="54">
        <v>8</v>
      </c>
      <c r="D72" s="54">
        <v>5</v>
      </c>
      <c r="E72" s="54">
        <v>11</v>
      </c>
      <c r="F72" s="54">
        <v>6</v>
      </c>
      <c r="G72" s="54">
        <v>2</v>
      </c>
      <c r="H72" s="54">
        <v>8</v>
      </c>
      <c r="I72" s="54">
        <v>4</v>
      </c>
      <c r="J72" s="54">
        <v>8</v>
      </c>
      <c r="K72" s="41">
        <f t="shared" si="2"/>
        <v>52</v>
      </c>
    </row>
    <row r="73" spans="1:11">
      <c r="A73" s="41" t="s">
        <v>70</v>
      </c>
      <c r="B73" s="42" t="s">
        <v>69</v>
      </c>
      <c r="C73" s="42">
        <v>8</v>
      </c>
      <c r="D73" s="42">
        <v>7</v>
      </c>
      <c r="E73" s="42">
        <v>11</v>
      </c>
      <c r="F73" s="42">
        <v>7</v>
      </c>
      <c r="G73" s="42">
        <v>4</v>
      </c>
      <c r="H73" s="42">
        <v>10</v>
      </c>
      <c r="I73" s="42">
        <v>4</v>
      </c>
      <c r="J73" s="42">
        <v>10</v>
      </c>
      <c r="K73" s="41">
        <f t="shared" si="2"/>
        <v>61</v>
      </c>
    </row>
    <row r="74" spans="1:11">
      <c r="A74" s="41" t="s">
        <v>120</v>
      </c>
      <c r="B74" s="42" t="s">
        <v>40</v>
      </c>
      <c r="C74" s="42">
        <v>10</v>
      </c>
      <c r="D74" s="42">
        <v>8</v>
      </c>
      <c r="E74" s="42">
        <v>11</v>
      </c>
      <c r="F74" s="42">
        <v>9</v>
      </c>
      <c r="G74" s="42">
        <v>8</v>
      </c>
      <c r="H74" s="42">
        <v>8</v>
      </c>
      <c r="I74" s="42">
        <v>12</v>
      </c>
      <c r="J74" s="42">
        <v>5</v>
      </c>
      <c r="K74" s="41">
        <f t="shared" si="2"/>
        <v>71</v>
      </c>
    </row>
    <row r="75" spans="1:11">
      <c r="A75" s="41" t="s">
        <v>184</v>
      </c>
      <c r="B75" s="42" t="s">
        <v>31</v>
      </c>
      <c r="C75" s="42">
        <v>6</v>
      </c>
      <c r="D75" s="42">
        <v>2</v>
      </c>
      <c r="E75" s="42">
        <v>7</v>
      </c>
      <c r="F75" s="42">
        <v>6</v>
      </c>
      <c r="G75" s="42">
        <v>6</v>
      </c>
      <c r="H75" s="42">
        <v>6</v>
      </c>
      <c r="I75" s="42">
        <v>2</v>
      </c>
      <c r="J75" s="42">
        <v>10</v>
      </c>
      <c r="K75" s="41">
        <f t="shared" si="2"/>
        <v>45</v>
      </c>
    </row>
    <row r="76" spans="1:11">
      <c r="A76" s="41" t="s">
        <v>185</v>
      </c>
      <c r="B76" s="42" t="s">
        <v>90</v>
      </c>
      <c r="C76" s="42">
        <v>9</v>
      </c>
      <c r="D76" s="42">
        <v>9</v>
      </c>
      <c r="E76" s="42">
        <v>15</v>
      </c>
      <c r="F76" s="42">
        <v>12</v>
      </c>
      <c r="G76" s="42">
        <v>13</v>
      </c>
      <c r="H76" s="42">
        <v>10</v>
      </c>
      <c r="I76" s="42">
        <v>10</v>
      </c>
      <c r="J76" s="42">
        <v>13</v>
      </c>
      <c r="K76" s="41">
        <f t="shared" si="2"/>
        <v>91</v>
      </c>
    </row>
    <row r="77" spans="1:11">
      <c r="A77" s="41" t="s">
        <v>92</v>
      </c>
      <c r="B77" s="42" t="s">
        <v>90</v>
      </c>
      <c r="C77" s="42">
        <v>9</v>
      </c>
      <c r="D77" s="42">
        <v>10</v>
      </c>
      <c r="E77" s="42">
        <v>8</v>
      </c>
      <c r="F77" s="42">
        <v>12</v>
      </c>
      <c r="G77" s="42">
        <v>13</v>
      </c>
      <c r="H77" s="42">
        <v>7</v>
      </c>
      <c r="I77" s="42">
        <v>10</v>
      </c>
      <c r="J77" s="42">
        <v>8</v>
      </c>
      <c r="K77" s="41">
        <f t="shared" si="2"/>
        <v>77</v>
      </c>
    </row>
    <row r="78" spans="1:11">
      <c r="A78" s="41" t="s">
        <v>32</v>
      </c>
      <c r="B78" s="42" t="s">
        <v>31</v>
      </c>
      <c r="C78" s="42">
        <v>7</v>
      </c>
      <c r="D78" s="42">
        <v>6</v>
      </c>
      <c r="E78" s="42">
        <v>9</v>
      </c>
      <c r="F78" s="42">
        <v>9</v>
      </c>
      <c r="G78" s="42">
        <v>7</v>
      </c>
      <c r="H78" s="42">
        <v>11</v>
      </c>
      <c r="I78" s="42">
        <v>10</v>
      </c>
      <c r="J78" s="42">
        <v>11</v>
      </c>
      <c r="K78" s="41">
        <f t="shared" si="2"/>
        <v>70</v>
      </c>
    </row>
    <row r="79" spans="1:11">
      <c r="A79" s="41" t="s">
        <v>33</v>
      </c>
      <c r="B79" s="42" t="s">
        <v>31</v>
      </c>
      <c r="C79" s="42">
        <v>10</v>
      </c>
      <c r="D79" s="42">
        <v>10</v>
      </c>
      <c r="E79" s="42">
        <v>13</v>
      </c>
      <c r="F79" s="42">
        <v>7</v>
      </c>
      <c r="G79" s="42">
        <v>11</v>
      </c>
      <c r="H79" s="42">
        <v>12</v>
      </c>
      <c r="I79" s="42">
        <v>7</v>
      </c>
      <c r="J79" s="42">
        <v>11</v>
      </c>
      <c r="K79" s="41">
        <f t="shared" si="2"/>
        <v>81</v>
      </c>
    </row>
    <row r="80" spans="1:11">
      <c r="A80" s="46" t="s">
        <v>118</v>
      </c>
      <c r="B80" s="47" t="s">
        <v>119</v>
      </c>
      <c r="C80" s="47">
        <v>9</v>
      </c>
      <c r="D80" s="47">
        <v>9</v>
      </c>
      <c r="E80" s="47">
        <v>10</v>
      </c>
      <c r="F80" s="47">
        <v>10</v>
      </c>
      <c r="G80" s="47">
        <v>9</v>
      </c>
      <c r="H80" s="47">
        <v>8</v>
      </c>
      <c r="I80" s="47">
        <v>6</v>
      </c>
      <c r="J80" s="47">
        <v>11</v>
      </c>
      <c r="K80" s="41">
        <f t="shared" si="2"/>
        <v>72</v>
      </c>
    </row>
    <row r="81" spans="1:11">
      <c r="A81" s="41" t="s">
        <v>49</v>
      </c>
      <c r="B81" s="42" t="s">
        <v>46</v>
      </c>
      <c r="C81" s="42">
        <v>5</v>
      </c>
      <c r="D81" s="42">
        <v>3</v>
      </c>
      <c r="E81" s="42">
        <v>10</v>
      </c>
      <c r="F81" s="42">
        <v>1</v>
      </c>
      <c r="G81" s="42">
        <v>5</v>
      </c>
      <c r="H81" s="42">
        <v>9</v>
      </c>
      <c r="I81" s="42">
        <v>7</v>
      </c>
      <c r="J81" s="42">
        <v>2</v>
      </c>
      <c r="K81" s="41">
        <f t="shared" si="2"/>
        <v>42</v>
      </c>
    </row>
    <row r="82" spans="1:11">
      <c r="A82" s="50" t="s">
        <v>78</v>
      </c>
      <c r="B82" s="42" t="s">
        <v>77</v>
      </c>
      <c r="C82" s="42">
        <v>12</v>
      </c>
      <c r="D82" s="42">
        <v>6</v>
      </c>
      <c r="E82" s="42">
        <v>11</v>
      </c>
      <c r="F82" s="42">
        <v>8</v>
      </c>
      <c r="G82" s="42">
        <v>10</v>
      </c>
      <c r="H82" s="42">
        <v>10</v>
      </c>
      <c r="I82" s="42">
        <v>8</v>
      </c>
      <c r="J82" s="42">
        <v>5</v>
      </c>
      <c r="K82" s="41">
        <f t="shared" si="2"/>
        <v>70</v>
      </c>
    </row>
    <row r="83" spans="1:11">
      <c r="A83" s="41" t="s">
        <v>116</v>
      </c>
      <c r="B83" s="42" t="s">
        <v>90</v>
      </c>
      <c r="C83" s="42">
        <v>7</v>
      </c>
      <c r="D83" s="42">
        <v>10</v>
      </c>
      <c r="E83" s="42">
        <v>10</v>
      </c>
      <c r="F83" s="42">
        <v>10</v>
      </c>
      <c r="G83" s="42">
        <v>7</v>
      </c>
      <c r="H83" s="42">
        <v>13</v>
      </c>
      <c r="I83" s="42">
        <v>12</v>
      </c>
      <c r="J83" s="42">
        <v>6</v>
      </c>
      <c r="K83" s="41">
        <f t="shared" si="2"/>
        <v>75</v>
      </c>
    </row>
    <row r="84" spans="1:11">
      <c r="A84" s="41" t="s">
        <v>186</v>
      </c>
      <c r="B84" s="42" t="s">
        <v>90</v>
      </c>
      <c r="C84" s="42">
        <v>7</v>
      </c>
      <c r="D84" s="42">
        <v>4</v>
      </c>
      <c r="E84" s="42">
        <v>6</v>
      </c>
      <c r="F84" s="42">
        <v>2</v>
      </c>
      <c r="G84" s="42">
        <v>1</v>
      </c>
      <c r="H84" s="42">
        <v>7</v>
      </c>
      <c r="I84" s="42">
        <v>5</v>
      </c>
      <c r="J84" s="42">
        <v>1</v>
      </c>
      <c r="K84" s="41">
        <f t="shared" si="2"/>
        <v>33</v>
      </c>
    </row>
    <row r="85" spans="1:11">
      <c r="A85" s="41" t="s">
        <v>187</v>
      </c>
      <c r="B85" s="42" t="s">
        <v>90</v>
      </c>
      <c r="C85" s="42">
        <v>9</v>
      </c>
      <c r="D85" s="42">
        <v>6</v>
      </c>
      <c r="E85" s="42">
        <v>13</v>
      </c>
      <c r="F85" s="42">
        <v>8</v>
      </c>
      <c r="G85" s="42">
        <v>7</v>
      </c>
      <c r="H85" s="42">
        <v>8</v>
      </c>
      <c r="I85" s="42">
        <v>3</v>
      </c>
      <c r="J85" s="42">
        <v>6</v>
      </c>
      <c r="K85" s="41">
        <f t="shared" si="2"/>
        <v>60</v>
      </c>
    </row>
    <row r="86" spans="1:11">
      <c r="A86" s="41" t="s">
        <v>50</v>
      </c>
      <c r="B86" s="42" t="s">
        <v>46</v>
      </c>
      <c r="C86" s="42">
        <v>1</v>
      </c>
      <c r="D86" s="42">
        <v>6</v>
      </c>
      <c r="E86" s="42">
        <v>7</v>
      </c>
      <c r="F86" s="42">
        <v>2</v>
      </c>
      <c r="G86" s="42">
        <v>4</v>
      </c>
      <c r="H86" s="42">
        <v>7</v>
      </c>
      <c r="I86" s="42">
        <v>4</v>
      </c>
      <c r="J86" s="42">
        <v>3</v>
      </c>
      <c r="K86" s="41">
        <f t="shared" si="2"/>
        <v>34</v>
      </c>
    </row>
    <row r="87" spans="1:11">
      <c r="A87" s="41" t="s">
        <v>152</v>
      </c>
      <c r="B87" s="42" t="s">
        <v>46</v>
      </c>
      <c r="C87" s="42">
        <v>4</v>
      </c>
      <c r="D87" s="42">
        <v>3</v>
      </c>
      <c r="E87" s="42">
        <v>7</v>
      </c>
      <c r="F87" s="42">
        <v>2</v>
      </c>
      <c r="G87" s="42">
        <v>2</v>
      </c>
      <c r="H87" s="42">
        <v>7</v>
      </c>
      <c r="I87" s="42">
        <v>4</v>
      </c>
      <c r="J87" s="42">
        <v>2</v>
      </c>
      <c r="K87" s="41">
        <f t="shared" si="2"/>
        <v>31</v>
      </c>
    </row>
    <row r="88" spans="1:11">
      <c r="A88" s="41" t="s">
        <v>27</v>
      </c>
      <c r="B88" s="42" t="s">
        <v>21</v>
      </c>
      <c r="C88" s="42">
        <v>3</v>
      </c>
      <c r="D88" s="42">
        <v>4</v>
      </c>
      <c r="E88" s="42">
        <v>9</v>
      </c>
      <c r="F88" s="42">
        <v>4</v>
      </c>
      <c r="G88" s="42">
        <v>1</v>
      </c>
      <c r="H88" s="42">
        <v>10</v>
      </c>
      <c r="I88" s="42">
        <v>4</v>
      </c>
      <c r="J88" s="42">
        <v>2</v>
      </c>
      <c r="K88" s="41">
        <f t="shared" si="2"/>
        <v>37</v>
      </c>
    </row>
    <row r="89" spans="1:11">
      <c r="A89" s="41" t="s">
        <v>88</v>
      </c>
      <c r="B89" s="42" t="s">
        <v>77</v>
      </c>
      <c r="C89" s="42">
        <v>5</v>
      </c>
      <c r="D89" s="42">
        <v>2</v>
      </c>
      <c r="E89" s="42">
        <v>8</v>
      </c>
      <c r="F89" s="42">
        <v>2</v>
      </c>
      <c r="G89" s="42">
        <v>2</v>
      </c>
      <c r="H89" s="42">
        <v>8</v>
      </c>
      <c r="I89" s="42">
        <v>3</v>
      </c>
      <c r="J89" s="42">
        <v>4</v>
      </c>
      <c r="K89" s="41">
        <f t="shared" si="2"/>
        <v>34</v>
      </c>
    </row>
    <row r="90" spans="1:11">
      <c r="A90" s="41" t="s">
        <v>189</v>
      </c>
      <c r="B90" s="42" t="s">
        <v>44</v>
      </c>
      <c r="C90" s="42">
        <v>2</v>
      </c>
      <c r="D90" s="42">
        <v>3</v>
      </c>
      <c r="E90" s="42">
        <v>6</v>
      </c>
      <c r="F90" s="42">
        <v>6</v>
      </c>
      <c r="G90" s="42">
        <v>6</v>
      </c>
      <c r="H90" s="42">
        <v>8</v>
      </c>
      <c r="I90" s="42">
        <v>4</v>
      </c>
      <c r="J90" s="42">
        <v>6</v>
      </c>
      <c r="K90" s="41">
        <f t="shared" si="2"/>
        <v>41</v>
      </c>
    </row>
    <row r="91" spans="1:11">
      <c r="A91" s="41" t="s">
        <v>45</v>
      </c>
      <c r="B91" s="42" t="s">
        <v>46</v>
      </c>
      <c r="C91" s="42">
        <v>6</v>
      </c>
      <c r="D91" s="42">
        <v>7</v>
      </c>
      <c r="E91" s="42">
        <v>13</v>
      </c>
      <c r="F91" s="42">
        <v>6</v>
      </c>
      <c r="G91" s="42">
        <v>8</v>
      </c>
      <c r="H91" s="42">
        <v>9</v>
      </c>
      <c r="I91" s="42">
        <v>9</v>
      </c>
      <c r="J91" s="42">
        <v>10</v>
      </c>
      <c r="K91" s="41">
        <f t="shared" si="2"/>
        <v>68</v>
      </c>
    </row>
    <row r="92" spans="1:11">
      <c r="A92" s="41" t="s">
        <v>108</v>
      </c>
      <c r="B92" s="42" t="s">
        <v>53</v>
      </c>
      <c r="C92" s="42">
        <v>6</v>
      </c>
      <c r="D92" s="42">
        <v>3</v>
      </c>
      <c r="E92" s="42">
        <v>11</v>
      </c>
      <c r="F92" s="42">
        <v>6</v>
      </c>
      <c r="G92" s="42">
        <v>8</v>
      </c>
      <c r="H92" s="42">
        <v>10</v>
      </c>
      <c r="I92" s="42">
        <v>5</v>
      </c>
      <c r="J92" s="42">
        <v>7</v>
      </c>
      <c r="K92" s="41">
        <f t="shared" si="2"/>
        <v>56</v>
      </c>
    </row>
    <row r="93" spans="1:11">
      <c r="A93" s="41" t="s">
        <v>60</v>
      </c>
      <c r="B93" s="42" t="s">
        <v>61</v>
      </c>
      <c r="C93" s="42">
        <v>7</v>
      </c>
      <c r="D93" s="42">
        <v>8</v>
      </c>
      <c r="E93" s="42">
        <v>12</v>
      </c>
      <c r="F93" s="42">
        <v>9</v>
      </c>
      <c r="G93" s="42">
        <v>7</v>
      </c>
      <c r="H93" s="42">
        <v>8</v>
      </c>
      <c r="I93" s="42">
        <v>5</v>
      </c>
      <c r="J93" s="42">
        <v>10</v>
      </c>
      <c r="K93" s="41">
        <f t="shared" si="2"/>
        <v>66</v>
      </c>
    </row>
    <row r="94" spans="1:11">
      <c r="A94" s="41" t="s">
        <v>190</v>
      </c>
      <c r="B94" s="42" t="s">
        <v>90</v>
      </c>
      <c r="C94" s="42">
        <v>12</v>
      </c>
      <c r="D94" s="42">
        <v>9</v>
      </c>
      <c r="E94" s="42">
        <v>11</v>
      </c>
      <c r="F94" s="42">
        <v>4</v>
      </c>
      <c r="G94" s="42">
        <v>5</v>
      </c>
      <c r="H94" s="42">
        <v>7</v>
      </c>
      <c r="I94" s="42">
        <v>3</v>
      </c>
      <c r="J94" s="42">
        <v>7</v>
      </c>
      <c r="K94" s="41">
        <f t="shared" si="2"/>
        <v>58</v>
      </c>
    </row>
    <row r="95" spans="1:11">
      <c r="A95" s="41" t="s">
        <v>52</v>
      </c>
      <c r="B95" s="42" t="s">
        <v>53</v>
      </c>
      <c r="C95" s="42">
        <v>7</v>
      </c>
      <c r="D95" s="42">
        <v>5</v>
      </c>
      <c r="E95" s="42">
        <v>8</v>
      </c>
      <c r="F95" s="42">
        <v>4</v>
      </c>
      <c r="G95" s="42">
        <v>7</v>
      </c>
      <c r="H95" s="42">
        <v>7</v>
      </c>
      <c r="I95" s="42">
        <v>2</v>
      </c>
      <c r="J95" s="42">
        <v>9</v>
      </c>
      <c r="K95" s="41">
        <f t="shared" si="2"/>
        <v>49</v>
      </c>
    </row>
    <row r="96" spans="1:11">
      <c r="A96" s="41" t="s">
        <v>191</v>
      </c>
      <c r="B96" s="42" t="s">
        <v>181</v>
      </c>
      <c r="C96" s="42">
        <v>1</v>
      </c>
      <c r="D96" s="42">
        <v>3</v>
      </c>
      <c r="E96" s="42">
        <v>4</v>
      </c>
      <c r="F96" s="42">
        <v>2</v>
      </c>
      <c r="G96" s="42">
        <v>3</v>
      </c>
      <c r="H96" s="42">
        <v>4</v>
      </c>
      <c r="I96" s="42">
        <v>3</v>
      </c>
      <c r="J96" s="42">
        <v>4</v>
      </c>
      <c r="K96" s="41">
        <f t="shared" si="2"/>
        <v>24</v>
      </c>
    </row>
    <row r="97" spans="1:11">
      <c r="A97" s="41" t="s">
        <v>151</v>
      </c>
      <c r="B97" s="42" t="s">
        <v>44</v>
      </c>
      <c r="C97" s="42">
        <v>1</v>
      </c>
      <c r="D97" s="42">
        <v>1</v>
      </c>
      <c r="E97" s="42">
        <v>3</v>
      </c>
      <c r="F97" s="42">
        <v>4</v>
      </c>
      <c r="G97" s="42">
        <v>4</v>
      </c>
      <c r="H97" s="42">
        <v>3</v>
      </c>
      <c r="I97" s="42">
        <v>3</v>
      </c>
      <c r="J97" s="42">
        <v>6</v>
      </c>
      <c r="K97" s="41">
        <f t="shared" si="2"/>
        <v>25</v>
      </c>
    </row>
    <row r="98" spans="1:11">
      <c r="A98" s="41" t="s">
        <v>192</v>
      </c>
      <c r="B98" s="42" t="s">
        <v>44</v>
      </c>
      <c r="C98" s="42">
        <v>4</v>
      </c>
      <c r="D98" s="42">
        <v>1</v>
      </c>
      <c r="E98" s="42">
        <v>5</v>
      </c>
      <c r="F98" s="42">
        <v>1</v>
      </c>
      <c r="G98" s="42">
        <v>4</v>
      </c>
      <c r="H98" s="42">
        <v>5</v>
      </c>
      <c r="I98" s="42">
        <v>3</v>
      </c>
      <c r="J98" s="42">
        <v>3</v>
      </c>
      <c r="K98" s="41">
        <f t="shared" ref="K98:K125" si="3">SUM(C98:J98)</f>
        <v>26</v>
      </c>
    </row>
    <row r="99" spans="1:11">
      <c r="A99" s="41" t="s">
        <v>193</v>
      </c>
      <c r="B99" s="42" t="s">
        <v>90</v>
      </c>
      <c r="C99" s="42">
        <v>2</v>
      </c>
      <c r="D99" s="42">
        <v>2</v>
      </c>
      <c r="E99" s="42">
        <v>7</v>
      </c>
      <c r="F99" s="42">
        <v>3</v>
      </c>
      <c r="G99" s="42">
        <v>3</v>
      </c>
      <c r="H99" s="42">
        <v>6</v>
      </c>
      <c r="I99" s="42">
        <v>2</v>
      </c>
      <c r="J99" s="42">
        <v>8</v>
      </c>
      <c r="K99" s="41">
        <f t="shared" si="3"/>
        <v>33</v>
      </c>
    </row>
    <row r="100" spans="1:11">
      <c r="A100" s="41" t="s">
        <v>194</v>
      </c>
      <c r="B100" s="42" t="s">
        <v>69</v>
      </c>
      <c r="C100" s="42">
        <v>4</v>
      </c>
      <c r="D100" s="42">
        <v>2</v>
      </c>
      <c r="E100" s="42">
        <v>8</v>
      </c>
      <c r="F100" s="42">
        <v>4</v>
      </c>
      <c r="G100" s="42">
        <v>4</v>
      </c>
      <c r="H100" s="42">
        <v>8</v>
      </c>
      <c r="I100" s="42">
        <v>3</v>
      </c>
      <c r="J100" s="42">
        <v>4</v>
      </c>
      <c r="K100" s="41">
        <f t="shared" si="3"/>
        <v>37</v>
      </c>
    </row>
    <row r="101" spans="1:11">
      <c r="A101" s="41" t="s">
        <v>128</v>
      </c>
      <c r="B101" s="42" t="s">
        <v>61</v>
      </c>
      <c r="C101" s="42">
        <v>6</v>
      </c>
      <c r="D101" s="42">
        <v>7</v>
      </c>
      <c r="E101" s="42">
        <v>9</v>
      </c>
      <c r="F101" s="42">
        <v>8</v>
      </c>
      <c r="G101" s="42">
        <v>8</v>
      </c>
      <c r="H101" s="42">
        <v>7</v>
      </c>
      <c r="I101" s="42">
        <v>7</v>
      </c>
      <c r="J101" s="42">
        <v>9</v>
      </c>
      <c r="K101" s="41">
        <f t="shared" si="3"/>
        <v>61</v>
      </c>
    </row>
    <row r="102" spans="1:11">
      <c r="A102" s="50" t="s">
        <v>196</v>
      </c>
      <c r="B102" s="42" t="s">
        <v>77</v>
      </c>
      <c r="C102" s="42">
        <v>3</v>
      </c>
      <c r="D102" s="42">
        <v>5</v>
      </c>
      <c r="E102" s="42">
        <v>9</v>
      </c>
      <c r="F102" s="42">
        <v>7</v>
      </c>
      <c r="G102" s="42">
        <v>7</v>
      </c>
      <c r="H102" s="42">
        <v>6</v>
      </c>
      <c r="I102" s="42">
        <v>4</v>
      </c>
      <c r="J102" s="42">
        <v>8</v>
      </c>
      <c r="K102" s="41">
        <f t="shared" si="3"/>
        <v>49</v>
      </c>
    </row>
    <row r="103" spans="1:11">
      <c r="A103" s="50" t="s">
        <v>129</v>
      </c>
      <c r="B103" s="42" t="s">
        <v>77</v>
      </c>
      <c r="C103" s="42">
        <v>8</v>
      </c>
      <c r="D103" s="42">
        <v>6</v>
      </c>
      <c r="E103" s="42">
        <v>8</v>
      </c>
      <c r="F103" s="42">
        <v>9</v>
      </c>
      <c r="G103" s="42">
        <v>10</v>
      </c>
      <c r="H103" s="42">
        <v>9</v>
      </c>
      <c r="I103" s="42">
        <v>5</v>
      </c>
      <c r="J103" s="42">
        <v>7</v>
      </c>
      <c r="K103" s="41">
        <f t="shared" si="3"/>
        <v>62</v>
      </c>
    </row>
    <row r="104" spans="1:11">
      <c r="A104" s="41" t="s">
        <v>126</v>
      </c>
      <c r="B104" s="42" t="s">
        <v>90</v>
      </c>
      <c r="C104" s="42">
        <v>10</v>
      </c>
      <c r="D104" s="42">
        <v>10</v>
      </c>
      <c r="E104" s="42">
        <v>11</v>
      </c>
      <c r="F104" s="42">
        <v>9</v>
      </c>
      <c r="G104" s="42">
        <v>11</v>
      </c>
      <c r="H104" s="42">
        <v>12</v>
      </c>
      <c r="I104" s="42">
        <v>9</v>
      </c>
      <c r="J104" s="42">
        <v>12</v>
      </c>
      <c r="K104" s="41">
        <f t="shared" si="3"/>
        <v>84</v>
      </c>
    </row>
    <row r="105" spans="1:11">
      <c r="A105" s="41" t="s">
        <v>13</v>
      </c>
      <c r="B105" s="42" t="s">
        <v>12</v>
      </c>
      <c r="C105" s="42">
        <v>10</v>
      </c>
      <c r="D105" s="42">
        <v>6</v>
      </c>
      <c r="E105" s="42">
        <v>10</v>
      </c>
      <c r="F105" s="42">
        <v>8</v>
      </c>
      <c r="G105" s="42">
        <v>9</v>
      </c>
      <c r="H105" s="42">
        <v>10</v>
      </c>
      <c r="I105" s="42">
        <v>8</v>
      </c>
      <c r="J105" s="42">
        <v>10</v>
      </c>
      <c r="K105" s="41">
        <f t="shared" si="3"/>
        <v>71</v>
      </c>
    </row>
    <row r="106" spans="1:11">
      <c r="A106" s="41" t="s">
        <v>89</v>
      </c>
      <c r="B106" s="42" t="s">
        <v>90</v>
      </c>
      <c r="C106" s="42">
        <v>11</v>
      </c>
      <c r="D106" s="42">
        <v>10</v>
      </c>
      <c r="E106" s="42">
        <v>11</v>
      </c>
      <c r="F106" s="42">
        <v>8</v>
      </c>
      <c r="G106" s="42">
        <v>10</v>
      </c>
      <c r="H106" s="42">
        <v>12</v>
      </c>
      <c r="I106" s="42">
        <v>11</v>
      </c>
      <c r="J106" s="42">
        <v>6</v>
      </c>
      <c r="K106" s="41">
        <f t="shared" si="3"/>
        <v>79</v>
      </c>
    </row>
    <row r="107" spans="1:11">
      <c r="A107" s="41" t="s">
        <v>93</v>
      </c>
      <c r="B107" s="42" t="s">
        <v>90</v>
      </c>
      <c r="C107" s="42">
        <v>12</v>
      </c>
      <c r="D107" s="42">
        <v>13</v>
      </c>
      <c r="E107" s="42">
        <v>14</v>
      </c>
      <c r="F107" s="42">
        <v>11</v>
      </c>
      <c r="G107" s="42">
        <v>13</v>
      </c>
      <c r="H107" s="42">
        <v>12</v>
      </c>
      <c r="I107" s="42">
        <v>14</v>
      </c>
      <c r="J107" s="42">
        <v>14</v>
      </c>
      <c r="K107" s="41">
        <f t="shared" si="3"/>
        <v>103</v>
      </c>
    </row>
    <row r="108" spans="1:11">
      <c r="A108" s="41" t="s">
        <v>68</v>
      </c>
      <c r="B108" s="42" t="s">
        <v>69</v>
      </c>
      <c r="C108" s="42">
        <v>7</v>
      </c>
      <c r="D108" s="42">
        <v>6</v>
      </c>
      <c r="E108" s="42">
        <v>12</v>
      </c>
      <c r="F108" s="42">
        <v>8</v>
      </c>
      <c r="G108" s="42">
        <v>5</v>
      </c>
      <c r="H108" s="42">
        <v>9</v>
      </c>
      <c r="I108" s="42">
        <v>7</v>
      </c>
      <c r="J108" s="42">
        <v>7</v>
      </c>
      <c r="K108" s="41">
        <f t="shared" si="3"/>
        <v>61</v>
      </c>
    </row>
    <row r="109" spans="1:11">
      <c r="A109" s="50" t="s">
        <v>84</v>
      </c>
      <c r="B109" s="42" t="s">
        <v>77</v>
      </c>
      <c r="C109" s="42">
        <v>6</v>
      </c>
      <c r="D109" s="42">
        <v>8</v>
      </c>
      <c r="E109" s="42">
        <v>9</v>
      </c>
      <c r="F109" s="42">
        <v>9</v>
      </c>
      <c r="G109" s="42">
        <v>7</v>
      </c>
      <c r="H109" s="42">
        <v>8</v>
      </c>
      <c r="I109" s="42">
        <v>6</v>
      </c>
      <c r="J109" s="42">
        <v>7</v>
      </c>
      <c r="K109" s="41">
        <f t="shared" si="3"/>
        <v>60</v>
      </c>
    </row>
    <row r="110" spans="1:11">
      <c r="A110" s="41" t="s">
        <v>58</v>
      </c>
      <c r="B110" s="42" t="s">
        <v>59</v>
      </c>
      <c r="C110" s="42">
        <v>9</v>
      </c>
      <c r="D110" s="42">
        <v>8</v>
      </c>
      <c r="E110" s="42">
        <v>9</v>
      </c>
      <c r="F110" s="42">
        <v>7</v>
      </c>
      <c r="G110" s="42">
        <v>6</v>
      </c>
      <c r="H110" s="42">
        <v>8</v>
      </c>
      <c r="I110" s="42">
        <v>8</v>
      </c>
      <c r="J110" s="42">
        <v>7</v>
      </c>
      <c r="K110" s="41">
        <f t="shared" si="3"/>
        <v>62</v>
      </c>
    </row>
    <row r="111" spans="1:11">
      <c r="A111" s="41" t="s">
        <v>197</v>
      </c>
      <c r="B111" s="42" t="s">
        <v>31</v>
      </c>
      <c r="C111" s="42">
        <v>0</v>
      </c>
      <c r="D111" s="42">
        <v>2</v>
      </c>
      <c r="E111" s="42">
        <v>2</v>
      </c>
      <c r="F111" s="42">
        <v>2</v>
      </c>
      <c r="G111" s="42">
        <v>0</v>
      </c>
      <c r="H111" s="42">
        <v>4</v>
      </c>
      <c r="I111" s="42">
        <v>4</v>
      </c>
      <c r="J111" s="42">
        <v>2</v>
      </c>
      <c r="K111" s="41">
        <f t="shared" si="3"/>
        <v>16</v>
      </c>
    </row>
    <row r="112" spans="1:11">
      <c r="A112" s="41" t="s">
        <v>64</v>
      </c>
      <c r="B112" s="42" t="s">
        <v>61</v>
      </c>
      <c r="C112" s="42">
        <v>6</v>
      </c>
      <c r="D112" s="42">
        <v>6</v>
      </c>
      <c r="E112" s="42">
        <v>10</v>
      </c>
      <c r="F112" s="42">
        <v>9</v>
      </c>
      <c r="G112" s="42">
        <v>9</v>
      </c>
      <c r="H112" s="42">
        <v>9</v>
      </c>
      <c r="I112" s="42">
        <v>6</v>
      </c>
      <c r="J112" s="42">
        <v>5</v>
      </c>
      <c r="K112" s="41">
        <f t="shared" si="3"/>
        <v>60</v>
      </c>
    </row>
    <row r="113" spans="1:11">
      <c r="A113" s="41" t="s">
        <v>95</v>
      </c>
      <c r="B113" s="42" t="s">
        <v>90</v>
      </c>
      <c r="C113" s="42">
        <v>13</v>
      </c>
      <c r="D113" s="42">
        <v>11</v>
      </c>
      <c r="E113" s="42">
        <v>13</v>
      </c>
      <c r="F113" s="42">
        <v>12</v>
      </c>
      <c r="G113" s="42">
        <v>9</v>
      </c>
      <c r="H113" s="42">
        <v>11</v>
      </c>
      <c r="I113" s="42">
        <v>13</v>
      </c>
      <c r="J113" s="42">
        <v>8</v>
      </c>
      <c r="K113" s="41">
        <f t="shared" si="3"/>
        <v>90</v>
      </c>
    </row>
    <row r="114" spans="1:11">
      <c r="A114" s="41" t="s">
        <v>114</v>
      </c>
      <c r="B114" s="42" t="s">
        <v>76</v>
      </c>
      <c r="C114" s="42">
        <v>8</v>
      </c>
      <c r="D114" s="42">
        <v>5</v>
      </c>
      <c r="E114" s="42">
        <v>7</v>
      </c>
      <c r="F114" s="42">
        <v>8</v>
      </c>
      <c r="G114" s="42">
        <v>7</v>
      </c>
      <c r="H114" s="42">
        <v>7</v>
      </c>
      <c r="I114" s="42">
        <v>5</v>
      </c>
      <c r="J114" s="42">
        <v>7</v>
      </c>
      <c r="K114" s="41">
        <f t="shared" si="3"/>
        <v>54</v>
      </c>
    </row>
    <row r="115" spans="1:11">
      <c r="A115" s="41" t="s">
        <v>51</v>
      </c>
      <c r="B115" s="42" t="s">
        <v>46</v>
      </c>
      <c r="C115" s="42">
        <v>4</v>
      </c>
      <c r="D115" s="42">
        <v>4</v>
      </c>
      <c r="E115" s="42">
        <v>7</v>
      </c>
      <c r="F115" s="42">
        <v>7</v>
      </c>
      <c r="G115" s="42">
        <v>6</v>
      </c>
      <c r="H115" s="42">
        <v>6</v>
      </c>
      <c r="I115" s="42">
        <v>5</v>
      </c>
      <c r="J115" s="42">
        <v>6</v>
      </c>
      <c r="K115" s="41">
        <f t="shared" si="3"/>
        <v>45</v>
      </c>
    </row>
    <row r="116" spans="1:11">
      <c r="A116" s="41" t="s">
        <v>80</v>
      </c>
      <c r="B116" s="42" t="s">
        <v>77</v>
      </c>
      <c r="C116" s="42">
        <v>8</v>
      </c>
      <c r="D116" s="42">
        <v>5</v>
      </c>
      <c r="E116" s="42">
        <v>8</v>
      </c>
      <c r="F116" s="42">
        <v>6</v>
      </c>
      <c r="G116" s="42">
        <v>4</v>
      </c>
      <c r="H116" s="42">
        <v>10</v>
      </c>
      <c r="I116" s="42">
        <v>8</v>
      </c>
      <c r="J116" s="42">
        <v>8</v>
      </c>
      <c r="K116" s="41">
        <f t="shared" si="3"/>
        <v>57</v>
      </c>
    </row>
    <row r="117" spans="1:11">
      <c r="A117" s="41" t="s">
        <v>74</v>
      </c>
      <c r="B117" s="42" t="s">
        <v>69</v>
      </c>
      <c r="C117" s="42">
        <v>2</v>
      </c>
      <c r="D117" s="42">
        <v>3</v>
      </c>
      <c r="E117" s="42">
        <v>4</v>
      </c>
      <c r="F117" s="42">
        <v>6</v>
      </c>
      <c r="G117" s="42">
        <v>4</v>
      </c>
      <c r="H117" s="42">
        <v>5</v>
      </c>
      <c r="I117" s="42">
        <v>5</v>
      </c>
      <c r="J117" s="42">
        <v>2</v>
      </c>
      <c r="K117" s="41">
        <f t="shared" si="3"/>
        <v>31</v>
      </c>
    </row>
    <row r="118" spans="1:11">
      <c r="A118" s="41" t="s">
        <v>198</v>
      </c>
      <c r="B118" s="42" t="s">
        <v>61</v>
      </c>
      <c r="C118" s="42">
        <v>3</v>
      </c>
      <c r="D118" s="42">
        <v>1</v>
      </c>
      <c r="E118" s="42">
        <v>8</v>
      </c>
      <c r="F118" s="42">
        <v>2</v>
      </c>
      <c r="G118" s="42">
        <v>4</v>
      </c>
      <c r="H118" s="42">
        <v>4</v>
      </c>
      <c r="I118" s="42">
        <v>2</v>
      </c>
      <c r="J118" s="42">
        <v>2</v>
      </c>
      <c r="K118" s="41">
        <f t="shared" si="3"/>
        <v>26</v>
      </c>
    </row>
    <row r="119" spans="1:11">
      <c r="A119" s="41" t="s">
        <v>43</v>
      </c>
      <c r="B119" s="42" t="s">
        <v>44</v>
      </c>
      <c r="C119" s="42">
        <v>6</v>
      </c>
      <c r="D119" s="42">
        <v>6</v>
      </c>
      <c r="E119" s="42">
        <v>6</v>
      </c>
      <c r="F119" s="42">
        <v>9</v>
      </c>
      <c r="G119" s="42">
        <v>10</v>
      </c>
      <c r="H119" s="42">
        <v>10</v>
      </c>
      <c r="I119" s="42">
        <v>6</v>
      </c>
      <c r="J119" s="42">
        <v>7</v>
      </c>
      <c r="K119" s="41">
        <f t="shared" si="3"/>
        <v>60</v>
      </c>
    </row>
    <row r="120" spans="1:11">
      <c r="A120" s="41" t="s">
        <v>81</v>
      </c>
      <c r="B120" s="42" t="s">
        <v>61</v>
      </c>
      <c r="C120" s="42">
        <v>8</v>
      </c>
      <c r="D120" s="42">
        <v>10</v>
      </c>
      <c r="E120" s="42">
        <v>11</v>
      </c>
      <c r="F120" s="42">
        <v>11</v>
      </c>
      <c r="G120" s="42">
        <v>10</v>
      </c>
      <c r="H120" s="42">
        <v>6</v>
      </c>
      <c r="I120" s="42">
        <v>4</v>
      </c>
      <c r="J120" s="42">
        <v>10</v>
      </c>
      <c r="K120" s="41">
        <f t="shared" si="3"/>
        <v>70</v>
      </c>
    </row>
    <row r="121" spans="1:11">
      <c r="A121" s="41" t="s">
        <v>65</v>
      </c>
      <c r="B121" s="42" t="s">
        <v>61</v>
      </c>
      <c r="C121" s="42">
        <v>6</v>
      </c>
      <c r="D121" s="42">
        <v>5</v>
      </c>
      <c r="E121" s="42">
        <v>9</v>
      </c>
      <c r="F121" s="42">
        <v>7</v>
      </c>
      <c r="G121" s="42">
        <v>6</v>
      </c>
      <c r="H121" s="42">
        <v>9</v>
      </c>
      <c r="I121" s="42">
        <v>4</v>
      </c>
      <c r="J121" s="42">
        <v>7</v>
      </c>
      <c r="K121" s="41">
        <f t="shared" si="3"/>
        <v>53</v>
      </c>
    </row>
    <row r="122" spans="1:11">
      <c r="A122" s="41" t="s">
        <v>199</v>
      </c>
      <c r="B122" s="42" t="s">
        <v>40</v>
      </c>
      <c r="C122" s="42">
        <v>4</v>
      </c>
      <c r="D122" s="42">
        <v>4</v>
      </c>
      <c r="E122" s="42">
        <v>4</v>
      </c>
      <c r="F122" s="42">
        <v>3</v>
      </c>
      <c r="G122" s="42">
        <v>3</v>
      </c>
      <c r="H122" s="42">
        <v>9</v>
      </c>
      <c r="I122" s="42">
        <v>3</v>
      </c>
      <c r="J122" s="42">
        <v>7</v>
      </c>
      <c r="K122" s="41">
        <f t="shared" si="3"/>
        <v>37</v>
      </c>
    </row>
    <row r="123" spans="1:11">
      <c r="A123" s="41" t="s">
        <v>30</v>
      </c>
      <c r="B123" s="42" t="s">
        <v>28</v>
      </c>
      <c r="C123" s="42">
        <v>6</v>
      </c>
      <c r="D123" s="42">
        <v>5</v>
      </c>
      <c r="E123" s="42">
        <v>9</v>
      </c>
      <c r="F123" s="42">
        <v>7</v>
      </c>
      <c r="G123" s="42">
        <v>5</v>
      </c>
      <c r="H123" s="42">
        <v>8</v>
      </c>
      <c r="I123" s="42">
        <v>4</v>
      </c>
      <c r="J123" s="42">
        <v>6</v>
      </c>
      <c r="K123" s="41">
        <f t="shared" si="3"/>
        <v>50</v>
      </c>
    </row>
    <row r="124" spans="1:11">
      <c r="A124" s="41" t="s">
        <v>73</v>
      </c>
      <c r="B124" s="42" t="s">
        <v>69</v>
      </c>
      <c r="C124" s="42">
        <v>7</v>
      </c>
      <c r="D124" s="42">
        <v>5</v>
      </c>
      <c r="E124" s="42">
        <v>3</v>
      </c>
      <c r="F124" s="42">
        <v>5</v>
      </c>
      <c r="G124" s="42">
        <v>4</v>
      </c>
      <c r="H124" s="42">
        <v>7</v>
      </c>
      <c r="I124" s="42">
        <v>4</v>
      </c>
      <c r="J124" s="42">
        <v>6</v>
      </c>
      <c r="K124" s="41">
        <f t="shared" si="3"/>
        <v>41</v>
      </c>
    </row>
    <row r="125" spans="1:11">
      <c r="A125" s="41" t="s">
        <v>121</v>
      </c>
      <c r="B125" s="42" t="s">
        <v>44</v>
      </c>
      <c r="C125" s="42">
        <v>1</v>
      </c>
      <c r="D125" s="42">
        <v>3</v>
      </c>
      <c r="E125" s="42">
        <v>5</v>
      </c>
      <c r="F125" s="42">
        <v>2</v>
      </c>
      <c r="G125" s="42">
        <v>5</v>
      </c>
      <c r="H125" s="42">
        <v>5</v>
      </c>
      <c r="I125" s="42">
        <v>4</v>
      </c>
      <c r="J125" s="42">
        <v>4</v>
      </c>
      <c r="K125" s="41">
        <f t="shared" si="3"/>
        <v>29</v>
      </c>
    </row>
    <row r="126" spans="1:11">
      <c r="B126" s="5"/>
      <c r="K126" s="5"/>
    </row>
    <row r="127" spans="1:11">
      <c r="B127" s="5"/>
      <c r="K127" s="5"/>
    </row>
    <row r="128" spans="1:11">
      <c r="B128" s="5"/>
      <c r="K128" s="5"/>
    </row>
    <row r="129" spans="2:11">
      <c r="B129" s="5"/>
      <c r="K129" s="5"/>
    </row>
    <row r="130" spans="2:11">
      <c r="B130" s="5"/>
      <c r="K130" s="5"/>
    </row>
    <row r="131" spans="2:11">
      <c r="B131" s="5"/>
      <c r="K131" s="5"/>
    </row>
    <row r="132" spans="2:11">
      <c r="B132" s="5"/>
      <c r="K132" s="5"/>
    </row>
    <row r="133" spans="2:11">
      <c r="B133" s="5"/>
      <c r="K133" s="5"/>
    </row>
    <row r="134" spans="2:11">
      <c r="B134" s="5"/>
      <c r="K134" s="5"/>
    </row>
    <row r="135" spans="2:11">
      <c r="B135" s="5"/>
      <c r="K135" s="5"/>
    </row>
    <row r="136" spans="2:11">
      <c r="B136" s="5"/>
      <c r="K136" s="5"/>
    </row>
    <row r="137" spans="2:11">
      <c r="B137" s="5"/>
      <c r="K137" s="5"/>
    </row>
    <row r="138" spans="2:11">
      <c r="B138" s="5"/>
      <c r="K138" s="5"/>
    </row>
    <row r="139" spans="2:11">
      <c r="B139" s="5"/>
      <c r="K139" s="5"/>
    </row>
    <row r="140" spans="2:11">
      <c r="B140" s="5"/>
      <c r="K140" s="5"/>
    </row>
    <row r="141" spans="2:11">
      <c r="B141" s="5"/>
      <c r="K141" s="5"/>
    </row>
    <row r="142" spans="2:11">
      <c r="B142" s="5"/>
      <c r="K142" s="5"/>
    </row>
    <row r="143" spans="2:11">
      <c r="B143" s="5"/>
      <c r="K143" s="5"/>
    </row>
    <row r="144" spans="2:11">
      <c r="B144" s="5"/>
      <c r="K144" s="5"/>
    </row>
    <row r="145" spans="2:11">
      <c r="B145" s="5"/>
      <c r="K145" s="5"/>
    </row>
    <row r="146" spans="2:11">
      <c r="B146" s="5"/>
      <c r="K146" s="5"/>
    </row>
    <row r="147" spans="2:11">
      <c r="B147" s="5"/>
      <c r="K147" s="5"/>
    </row>
    <row r="148" spans="2:11">
      <c r="B148" s="5"/>
      <c r="K148" s="5"/>
    </row>
    <row r="149" spans="2:11">
      <c r="B149" s="5"/>
      <c r="K149" s="5"/>
    </row>
    <row r="150" spans="2:11">
      <c r="B150" s="5"/>
      <c r="K150" s="5"/>
    </row>
    <row r="151" spans="2:11">
      <c r="B151" s="5"/>
      <c r="K151" s="5"/>
    </row>
    <row r="152" spans="2:11">
      <c r="B152" s="5"/>
      <c r="K152" s="5"/>
    </row>
    <row r="153" spans="2:11">
      <c r="B153" s="5"/>
      <c r="K153" s="5"/>
    </row>
    <row r="154" spans="2:11">
      <c r="B154" s="5"/>
      <c r="K154" s="5"/>
    </row>
    <row r="155" spans="2:11">
      <c r="B155" s="5"/>
      <c r="K155" s="5"/>
    </row>
    <row r="156" spans="2:11">
      <c r="B156" s="5"/>
      <c r="K156" s="5"/>
    </row>
    <row r="157" spans="2:11">
      <c r="B157" s="5"/>
      <c r="K157" s="5"/>
    </row>
    <row r="158" spans="2:11">
      <c r="B158" s="5"/>
      <c r="K158" s="5"/>
    </row>
    <row r="159" spans="2:11">
      <c r="B159" s="5"/>
      <c r="K159" s="5"/>
    </row>
    <row r="160" spans="2:11">
      <c r="B160" s="5"/>
      <c r="K160" s="5"/>
    </row>
    <row r="161" spans="2:11">
      <c r="B161" s="5"/>
      <c r="K161" s="5"/>
    </row>
    <row r="162" spans="2:11">
      <c r="B162" s="5"/>
      <c r="K162" s="5"/>
    </row>
    <row r="163" spans="2:11">
      <c r="B163" s="5"/>
      <c r="K163" s="5"/>
    </row>
    <row r="164" spans="2:11">
      <c r="B164" s="5"/>
      <c r="K164" s="5"/>
    </row>
    <row r="165" spans="2:11">
      <c r="B165" s="5"/>
      <c r="K165" s="5"/>
    </row>
    <row r="166" spans="2:11">
      <c r="B166" s="5"/>
      <c r="K166" s="5"/>
    </row>
    <row r="167" spans="2:11">
      <c r="B167" s="5"/>
      <c r="K167" s="5"/>
    </row>
    <row r="168" spans="2:11">
      <c r="B168" s="5"/>
      <c r="K168" s="5"/>
    </row>
    <row r="169" spans="2:11">
      <c r="B169" s="5"/>
      <c r="K169" s="5"/>
    </row>
    <row r="170" spans="2:11">
      <c r="B170" s="5"/>
      <c r="K170" s="5"/>
    </row>
    <row r="171" spans="2:11">
      <c r="B171" s="5"/>
      <c r="K171" s="5"/>
    </row>
    <row r="172" spans="2:11">
      <c r="B172" s="5"/>
      <c r="K172" s="5"/>
    </row>
    <row r="173" spans="2:11">
      <c r="B173" s="5"/>
      <c r="K173" s="5"/>
    </row>
    <row r="174" spans="2:11">
      <c r="B174" s="5"/>
      <c r="K174" s="5"/>
    </row>
    <row r="175" spans="2:11">
      <c r="B175" s="5"/>
      <c r="K175" s="5"/>
    </row>
    <row r="176" spans="2:11">
      <c r="B176" s="5"/>
      <c r="K176" s="5"/>
    </row>
    <row r="177" spans="2:11">
      <c r="B177" s="5"/>
      <c r="K177" s="5"/>
    </row>
    <row r="178" spans="2:11">
      <c r="B178" s="5"/>
      <c r="K178" s="5"/>
    </row>
    <row r="179" spans="2:11">
      <c r="B179" s="5"/>
      <c r="K179" s="5"/>
    </row>
    <row r="180" spans="2:11">
      <c r="B180" s="5"/>
      <c r="K180" s="5"/>
    </row>
    <row r="181" spans="2:11">
      <c r="B181" s="5"/>
      <c r="K181" s="5"/>
    </row>
    <row r="182" spans="2:11">
      <c r="B182" s="5"/>
      <c r="K182" s="5"/>
    </row>
    <row r="183" spans="2:11">
      <c r="B183" s="5"/>
      <c r="K183" s="5"/>
    </row>
    <row r="184" spans="2:11">
      <c r="B184" s="5"/>
      <c r="K184" s="5"/>
    </row>
    <row r="185" spans="2:11">
      <c r="B185" s="5"/>
      <c r="K185" s="5"/>
    </row>
    <row r="186" spans="2:11">
      <c r="B186" s="5"/>
      <c r="K186" s="5"/>
    </row>
    <row r="187" spans="2:11">
      <c r="B187" s="5"/>
      <c r="K187" s="5"/>
    </row>
    <row r="188" spans="2:11">
      <c r="B188" s="5"/>
      <c r="K188" s="5"/>
    </row>
    <row r="189" spans="2:11">
      <c r="B189" s="5"/>
      <c r="K189" s="5"/>
    </row>
    <row r="190" spans="2:11">
      <c r="B190" s="5"/>
      <c r="K190" s="5"/>
    </row>
    <row r="191" spans="2:11">
      <c r="B191" s="5"/>
      <c r="K191" s="5"/>
    </row>
    <row r="192" spans="2:11">
      <c r="B192" s="5"/>
      <c r="K192" s="5"/>
    </row>
    <row r="193" spans="2:11">
      <c r="B193" s="5"/>
      <c r="K193" s="5"/>
    </row>
    <row r="194" spans="2:11">
      <c r="B194" s="5"/>
      <c r="K194" s="5"/>
    </row>
    <row r="195" spans="2:11">
      <c r="B195" s="5"/>
      <c r="K195" s="5"/>
    </row>
    <row r="196" spans="2:11">
      <c r="B196" s="5"/>
      <c r="K196" s="5"/>
    </row>
    <row r="197" spans="2:11">
      <c r="B197" s="5"/>
      <c r="K197" s="5"/>
    </row>
    <row r="198" spans="2:11">
      <c r="B198" s="5"/>
      <c r="K198" s="5"/>
    </row>
    <row r="199" spans="2:11">
      <c r="B199" s="5"/>
      <c r="K199" s="5"/>
    </row>
    <row r="200" spans="2:11">
      <c r="B200" s="5"/>
      <c r="K200" s="5"/>
    </row>
    <row r="201" spans="2:11">
      <c r="B201" s="5"/>
      <c r="K201" s="5"/>
    </row>
    <row r="202" spans="2:11">
      <c r="B202" s="5"/>
      <c r="K202" s="5"/>
    </row>
    <row r="203" spans="2:11">
      <c r="B203" s="5"/>
      <c r="K203" s="5"/>
    </row>
    <row r="204" spans="2:11">
      <c r="B204" s="5"/>
      <c r="K204" s="5"/>
    </row>
    <row r="205" spans="2:11">
      <c r="B205" s="5"/>
      <c r="K205" s="5"/>
    </row>
    <row r="206" spans="2:11">
      <c r="B206" s="5"/>
      <c r="K206" s="5"/>
    </row>
    <row r="207" spans="2:11">
      <c r="B207" s="5"/>
      <c r="K207" s="5"/>
    </row>
    <row r="208" spans="2:11">
      <c r="B208" s="5"/>
      <c r="K208" s="5"/>
    </row>
    <row r="209" spans="2:11">
      <c r="B209" s="5"/>
      <c r="K209" s="5"/>
    </row>
    <row r="210" spans="2:11">
      <c r="B210" s="5"/>
      <c r="K210" s="5"/>
    </row>
    <row r="211" spans="2:11">
      <c r="B211" s="5"/>
      <c r="K211" s="5"/>
    </row>
    <row r="212" spans="2:11">
      <c r="B212" s="5"/>
      <c r="K212" s="5"/>
    </row>
    <row r="213" spans="2:11">
      <c r="B213" s="5"/>
      <c r="K213" s="5"/>
    </row>
    <row r="214" spans="2:11">
      <c r="B214" s="5"/>
      <c r="K214" s="5"/>
    </row>
    <row r="215" spans="2:11">
      <c r="B215" s="5"/>
      <c r="K215" s="5"/>
    </row>
    <row r="216" spans="2:11">
      <c r="B216" s="5"/>
      <c r="K216" s="5"/>
    </row>
    <row r="217" spans="2:11">
      <c r="B217" s="5"/>
      <c r="K217" s="5"/>
    </row>
    <row r="218" spans="2:11">
      <c r="B218" s="5"/>
      <c r="K218" s="5"/>
    </row>
    <row r="219" spans="2:11">
      <c r="B219" s="5"/>
      <c r="K219" s="5"/>
    </row>
    <row r="220" spans="2:11">
      <c r="B220" s="5"/>
      <c r="K220" s="5"/>
    </row>
    <row r="221" spans="2:11">
      <c r="B221" s="5"/>
      <c r="K221" s="5"/>
    </row>
    <row r="222" spans="2:11">
      <c r="B222" s="5"/>
      <c r="K222" s="5"/>
    </row>
    <row r="223" spans="2:11">
      <c r="B223" s="5"/>
      <c r="K223" s="5"/>
    </row>
    <row r="224" spans="2:11">
      <c r="B224" s="5"/>
      <c r="K224" s="5"/>
    </row>
    <row r="225" spans="2:11">
      <c r="B225" s="5"/>
      <c r="K225" s="5"/>
    </row>
    <row r="226" spans="2:11">
      <c r="B226" s="5"/>
      <c r="K226" s="5"/>
    </row>
    <row r="227" spans="2:11">
      <c r="B227" s="5"/>
      <c r="K227" s="5"/>
    </row>
    <row r="228" spans="2:11">
      <c r="B228" s="5"/>
      <c r="K228" s="5"/>
    </row>
    <row r="229" spans="2:11">
      <c r="B229" s="5"/>
      <c r="K229" s="5"/>
    </row>
    <row r="230" spans="2:11">
      <c r="B230" s="5"/>
      <c r="K230" s="5"/>
    </row>
    <row r="231" spans="2:11">
      <c r="B231" s="5"/>
      <c r="K231" s="5"/>
    </row>
    <row r="232" spans="2:11">
      <c r="B232" s="5"/>
      <c r="K232" s="5"/>
    </row>
    <row r="233" spans="2:11">
      <c r="B233" s="5"/>
      <c r="K233" s="5"/>
    </row>
    <row r="234" spans="2:11">
      <c r="B234" s="5"/>
      <c r="K234" s="5"/>
    </row>
    <row r="235" spans="2:11">
      <c r="B235" s="5"/>
      <c r="K235" s="5"/>
    </row>
    <row r="236" spans="2:11">
      <c r="B236" s="5"/>
      <c r="K236" s="5"/>
    </row>
    <row r="237" spans="2:11">
      <c r="B237" s="5"/>
      <c r="K237" s="5"/>
    </row>
    <row r="238" spans="2:11">
      <c r="B238" s="5"/>
      <c r="K238" s="5"/>
    </row>
    <row r="239" spans="2:11">
      <c r="B239" s="5"/>
      <c r="K239" s="5"/>
    </row>
    <row r="240" spans="2:11">
      <c r="B240" s="5"/>
      <c r="K240" s="5"/>
    </row>
    <row r="241" spans="2:11">
      <c r="B241" s="5"/>
      <c r="K241" s="5"/>
    </row>
    <row r="242" spans="2:11">
      <c r="B242" s="5"/>
      <c r="K242" s="5"/>
    </row>
    <row r="243" spans="2:11">
      <c r="B243" s="5"/>
      <c r="K243" s="5"/>
    </row>
    <row r="244" spans="2:11">
      <c r="B244" s="5"/>
      <c r="K244" s="5"/>
    </row>
    <row r="245" spans="2:11">
      <c r="B245" s="5"/>
      <c r="K245" s="5"/>
    </row>
    <row r="246" spans="2:11">
      <c r="B246" s="5"/>
      <c r="K246" s="5"/>
    </row>
    <row r="247" spans="2:11">
      <c r="B247" s="5"/>
      <c r="K247" s="5"/>
    </row>
    <row r="248" spans="2:11">
      <c r="B248" s="5"/>
      <c r="K248" s="5"/>
    </row>
    <row r="249" spans="2:11">
      <c r="B249" s="5"/>
      <c r="K249" s="5"/>
    </row>
    <row r="250" spans="2:11">
      <c r="B250" s="5"/>
      <c r="K250" s="5"/>
    </row>
    <row r="251" spans="2:11">
      <c r="B251" s="5"/>
      <c r="K251" s="5"/>
    </row>
    <row r="252" spans="2:11">
      <c r="B252" s="5"/>
      <c r="K252" s="5"/>
    </row>
    <row r="253" spans="2:11">
      <c r="B253" s="5"/>
      <c r="K253" s="5"/>
    </row>
    <row r="254" spans="2:11">
      <c r="B254" s="5"/>
      <c r="K254" s="5"/>
    </row>
    <row r="255" spans="2:11">
      <c r="B255" s="5"/>
      <c r="K255" s="5"/>
    </row>
    <row r="256" spans="2:11">
      <c r="B256" s="5"/>
      <c r="K256" s="5"/>
    </row>
    <row r="257" spans="2:11">
      <c r="B257" s="5"/>
      <c r="K257" s="5"/>
    </row>
    <row r="258" spans="2:11">
      <c r="B258" s="5"/>
      <c r="K258" s="5"/>
    </row>
    <row r="259" spans="2:11">
      <c r="B259" s="5"/>
      <c r="K259" s="5"/>
    </row>
    <row r="260" spans="2:11">
      <c r="B260" s="5"/>
      <c r="K260" s="5"/>
    </row>
    <row r="261" spans="2:11">
      <c r="B261" s="5"/>
      <c r="K261" s="5"/>
    </row>
    <row r="262" spans="2:11">
      <c r="B262" s="5"/>
      <c r="K262" s="5"/>
    </row>
    <row r="263" spans="2:11">
      <c r="B263" s="5"/>
      <c r="K263" s="5"/>
    </row>
    <row r="264" spans="2:11">
      <c r="B264" s="5"/>
      <c r="K264" s="5"/>
    </row>
    <row r="265" spans="2:11">
      <c r="B265" s="5"/>
      <c r="K265" s="5"/>
    </row>
    <row r="266" spans="2:11">
      <c r="B266" s="5"/>
      <c r="K266" s="5"/>
    </row>
    <row r="267" spans="2:11">
      <c r="B267" s="5"/>
      <c r="K267" s="5"/>
    </row>
    <row r="268" spans="2:11">
      <c r="B268" s="5"/>
      <c r="K268" s="5"/>
    </row>
    <row r="269" spans="2:11">
      <c r="B269" s="5"/>
      <c r="K269" s="5"/>
    </row>
    <row r="270" spans="2:11">
      <c r="B270" s="5"/>
      <c r="K270" s="5"/>
    </row>
    <row r="271" spans="2:11">
      <c r="B271" s="5"/>
      <c r="K271" s="5"/>
    </row>
    <row r="272" spans="2:11">
      <c r="B272" s="5"/>
      <c r="K272" s="5"/>
    </row>
    <row r="273" spans="2:11">
      <c r="B273" s="5"/>
      <c r="K273" s="5"/>
    </row>
    <row r="274" spans="2:11">
      <c r="B274" s="5"/>
      <c r="K274" s="5"/>
    </row>
    <row r="275" spans="2:11">
      <c r="B275" s="5"/>
      <c r="K275" s="5"/>
    </row>
    <row r="276" spans="2:11">
      <c r="B276" s="5"/>
      <c r="K276" s="5"/>
    </row>
    <row r="277" spans="2:11">
      <c r="B277" s="5"/>
      <c r="K277" s="5"/>
    </row>
    <row r="278" spans="2:11">
      <c r="B278" s="5"/>
      <c r="K278" s="5"/>
    </row>
    <row r="279" spans="2:11">
      <c r="B279" s="5"/>
      <c r="K279" s="5"/>
    </row>
    <row r="280" spans="2:11">
      <c r="B280" s="5"/>
      <c r="K280" s="5"/>
    </row>
    <row r="281" spans="2:11">
      <c r="B281" s="5"/>
      <c r="K281" s="5"/>
    </row>
    <row r="282" spans="2:11">
      <c r="B282" s="5"/>
      <c r="K282" s="5"/>
    </row>
    <row r="283" spans="2:11">
      <c r="B283" s="5"/>
      <c r="K283" s="5"/>
    </row>
    <row r="284" spans="2:11">
      <c r="B284" s="5"/>
      <c r="K284" s="5"/>
    </row>
    <row r="285" spans="2:11">
      <c r="B285" s="5"/>
      <c r="K285" s="5"/>
    </row>
    <row r="286" spans="2:11">
      <c r="B286" s="5"/>
      <c r="K286" s="5"/>
    </row>
    <row r="287" spans="2:11">
      <c r="B287" s="5"/>
      <c r="K287" s="5"/>
    </row>
    <row r="288" spans="2:11">
      <c r="B288" s="5"/>
      <c r="K288" s="5"/>
    </row>
    <row r="289" spans="2:11">
      <c r="B289" s="5"/>
      <c r="K289" s="5"/>
    </row>
    <row r="290" spans="2:11">
      <c r="B290" s="5"/>
      <c r="K290" s="5"/>
    </row>
    <row r="291" spans="2:11">
      <c r="B291" s="5"/>
      <c r="K291" s="5"/>
    </row>
    <row r="292" spans="2:11">
      <c r="B292" s="5"/>
      <c r="K292" s="5"/>
    </row>
    <row r="293" spans="2:11">
      <c r="B293" s="5"/>
      <c r="K293" s="5"/>
    </row>
    <row r="294" spans="2:11">
      <c r="B294" s="5"/>
      <c r="K294" s="5"/>
    </row>
    <row r="295" spans="2:11">
      <c r="B295" s="5"/>
      <c r="K295" s="5"/>
    </row>
    <row r="296" spans="2:11">
      <c r="B296" s="5"/>
      <c r="K296" s="5"/>
    </row>
    <row r="297" spans="2:11">
      <c r="B297" s="5"/>
      <c r="K297" s="5"/>
    </row>
    <row r="298" spans="2:11">
      <c r="B298" s="5"/>
      <c r="K298" s="5"/>
    </row>
    <row r="299" spans="2:11">
      <c r="B299" s="5"/>
      <c r="K299" s="5"/>
    </row>
    <row r="300" spans="2:11">
      <c r="B300" s="5"/>
      <c r="K300" s="5"/>
    </row>
    <row r="301" spans="2:11">
      <c r="B301" s="5"/>
      <c r="K301" s="5"/>
    </row>
    <row r="302" spans="2:11">
      <c r="B302" s="5"/>
      <c r="K302" s="5"/>
    </row>
    <row r="303" spans="2:11">
      <c r="B303" s="5"/>
      <c r="K303" s="5"/>
    </row>
    <row r="304" spans="2:11">
      <c r="B304" s="5"/>
      <c r="K304" s="5"/>
    </row>
    <row r="305" spans="2:11">
      <c r="B305" s="5"/>
      <c r="K305" s="5"/>
    </row>
    <row r="306" spans="2:11">
      <c r="B306" s="5"/>
      <c r="K306" s="5"/>
    </row>
    <row r="307" spans="2:11">
      <c r="B307" s="5"/>
      <c r="K307" s="5"/>
    </row>
    <row r="308" spans="2:11">
      <c r="B308" s="5"/>
      <c r="K308" s="5"/>
    </row>
    <row r="309" spans="2:11">
      <c r="B309" s="5"/>
      <c r="K309" s="5"/>
    </row>
    <row r="310" spans="2:11">
      <c r="B310" s="5"/>
      <c r="K310" s="5"/>
    </row>
    <row r="311" spans="2:11">
      <c r="B311" s="5"/>
      <c r="K311" s="5"/>
    </row>
    <row r="312" spans="2:11">
      <c r="B312" s="5"/>
      <c r="K312" s="5"/>
    </row>
    <row r="313" spans="2:11">
      <c r="B313" s="5"/>
      <c r="K313" s="5"/>
    </row>
    <row r="314" spans="2:11">
      <c r="B314" s="5"/>
      <c r="K314" s="5"/>
    </row>
    <row r="315" spans="2:11">
      <c r="B315" s="5"/>
      <c r="K315" s="5"/>
    </row>
    <row r="316" spans="2:11">
      <c r="B316" s="5"/>
      <c r="K316" s="5"/>
    </row>
    <row r="317" spans="2:11">
      <c r="B317" s="5"/>
      <c r="K317" s="5"/>
    </row>
    <row r="318" spans="2:11">
      <c r="B318" s="5"/>
      <c r="K318" s="5"/>
    </row>
    <row r="319" spans="2:11">
      <c r="B319" s="5"/>
      <c r="K319" s="5"/>
    </row>
    <row r="320" spans="2:11">
      <c r="B320" s="5"/>
      <c r="K320" s="5"/>
    </row>
    <row r="321" spans="2:11">
      <c r="B321" s="5"/>
      <c r="K321" s="5"/>
    </row>
    <row r="322" spans="2:11">
      <c r="B322" s="5"/>
      <c r="K322" s="5"/>
    </row>
    <row r="323" spans="2:11">
      <c r="B323" s="5"/>
      <c r="K323" s="5"/>
    </row>
    <row r="324" spans="2:11">
      <c r="B324" s="5"/>
      <c r="K324" s="5"/>
    </row>
    <row r="325" spans="2:11">
      <c r="B325" s="5"/>
      <c r="K325" s="5"/>
    </row>
    <row r="326" spans="2:11">
      <c r="B326" s="5"/>
      <c r="K326" s="5"/>
    </row>
    <row r="327" spans="2:11">
      <c r="B327" s="5"/>
      <c r="K327" s="5"/>
    </row>
    <row r="328" spans="2:11">
      <c r="B328" s="5"/>
      <c r="K328" s="5"/>
    </row>
    <row r="329" spans="2:11">
      <c r="B329" s="5"/>
      <c r="K329" s="5"/>
    </row>
    <row r="330" spans="2:11">
      <c r="B330" s="5"/>
      <c r="K330" s="5"/>
    </row>
    <row r="331" spans="2:11">
      <c r="B331" s="5"/>
      <c r="K331" s="5"/>
    </row>
    <row r="332" spans="2:11">
      <c r="B332" s="5"/>
      <c r="K332" s="5"/>
    </row>
    <row r="333" spans="2:11">
      <c r="B333" s="5"/>
      <c r="K333" s="5"/>
    </row>
    <row r="334" spans="2:11">
      <c r="B334" s="5"/>
      <c r="K334" s="5"/>
    </row>
    <row r="335" spans="2:11">
      <c r="B335" s="5"/>
      <c r="K335" s="5"/>
    </row>
    <row r="336" spans="2:11">
      <c r="B336" s="5"/>
      <c r="K336" s="5"/>
    </row>
    <row r="337" spans="2:11">
      <c r="B337" s="5"/>
      <c r="K337" s="5"/>
    </row>
    <row r="338" spans="2:11">
      <c r="B338" s="5"/>
      <c r="K338" s="5"/>
    </row>
    <row r="339" spans="2:11">
      <c r="B339" s="5"/>
      <c r="K339" s="5"/>
    </row>
    <row r="340" spans="2:11">
      <c r="B340" s="5"/>
      <c r="K340" s="5"/>
    </row>
    <row r="341" spans="2:11">
      <c r="B341" s="5"/>
      <c r="K341" s="5"/>
    </row>
    <row r="342" spans="2:11">
      <c r="B342" s="5"/>
      <c r="K342" s="5"/>
    </row>
    <row r="343" spans="2:11">
      <c r="B343" s="5"/>
      <c r="K343" s="5"/>
    </row>
    <row r="344" spans="2:11">
      <c r="B344" s="5"/>
      <c r="K344" s="5"/>
    </row>
    <row r="345" spans="2:11">
      <c r="B345" s="5"/>
      <c r="K345" s="5"/>
    </row>
    <row r="346" spans="2:11">
      <c r="B346" s="5"/>
      <c r="K346" s="5"/>
    </row>
    <row r="347" spans="2:11">
      <c r="B347" s="5"/>
      <c r="K347" s="5"/>
    </row>
    <row r="348" spans="2:11">
      <c r="B348" s="5"/>
      <c r="K348" s="5"/>
    </row>
    <row r="349" spans="2:11">
      <c r="B349" s="5"/>
      <c r="K349" s="5"/>
    </row>
    <row r="350" spans="2:11">
      <c r="B350" s="5"/>
      <c r="K350" s="5"/>
    </row>
    <row r="351" spans="2:11">
      <c r="B351" s="5"/>
      <c r="K351" s="5"/>
    </row>
    <row r="352" spans="2:11">
      <c r="B352" s="5"/>
      <c r="K352" s="5"/>
    </row>
    <row r="353" spans="2:11">
      <c r="B353" s="5"/>
      <c r="K353" s="5"/>
    </row>
    <row r="354" spans="2:11">
      <c r="B354" s="5"/>
      <c r="K354" s="5"/>
    </row>
    <row r="355" spans="2:11">
      <c r="B355" s="5"/>
      <c r="K355" s="5"/>
    </row>
    <row r="356" spans="2:11">
      <c r="B356" s="5"/>
      <c r="K356" s="5"/>
    </row>
    <row r="357" spans="2:11">
      <c r="B357" s="5"/>
      <c r="K357" s="5"/>
    </row>
    <row r="358" spans="2:11">
      <c r="B358" s="5"/>
      <c r="K358" s="5"/>
    </row>
    <row r="359" spans="2:11">
      <c r="B359" s="5"/>
      <c r="K359" s="5"/>
    </row>
    <row r="360" spans="2:11">
      <c r="B360" s="5"/>
      <c r="K360" s="5"/>
    </row>
    <row r="361" spans="2:11">
      <c r="B361" s="5"/>
      <c r="K361" s="5"/>
    </row>
    <row r="362" spans="2:11">
      <c r="B362" s="5"/>
      <c r="K362" s="5"/>
    </row>
    <row r="363" spans="2:11">
      <c r="B363" s="5"/>
      <c r="K363" s="5"/>
    </row>
    <row r="364" spans="2:11">
      <c r="B364" s="5"/>
      <c r="K364" s="5"/>
    </row>
    <row r="365" spans="2:11">
      <c r="B365" s="5"/>
      <c r="K365" s="5"/>
    </row>
    <row r="366" spans="2:11">
      <c r="B366" s="5"/>
      <c r="K366" s="5"/>
    </row>
    <row r="367" spans="2:11">
      <c r="B367" s="5"/>
      <c r="K367" s="5"/>
    </row>
    <row r="368" spans="2:11">
      <c r="B368" s="5"/>
      <c r="K368" s="5"/>
    </row>
    <row r="369" spans="2:11">
      <c r="B369" s="5"/>
      <c r="K369" s="5"/>
    </row>
    <row r="370" spans="2:11">
      <c r="B370" s="5"/>
      <c r="K370" s="5"/>
    </row>
    <row r="371" spans="2:11">
      <c r="B371" s="5"/>
      <c r="K371" s="5"/>
    </row>
    <row r="372" spans="2:11">
      <c r="B372" s="5"/>
      <c r="K372" s="5"/>
    </row>
    <row r="373" spans="2:11">
      <c r="B373" s="5"/>
      <c r="K373" s="5"/>
    </row>
    <row r="374" spans="2:11">
      <c r="B374" s="5"/>
      <c r="K374" s="5"/>
    </row>
    <row r="375" spans="2:11">
      <c r="B375" s="5"/>
      <c r="K375" s="5"/>
    </row>
    <row r="376" spans="2:11">
      <c r="B376" s="5"/>
      <c r="K376" s="5"/>
    </row>
    <row r="377" spans="2:11">
      <c r="B377" s="5"/>
      <c r="K377" s="5"/>
    </row>
    <row r="378" spans="2:11">
      <c r="B378" s="5"/>
      <c r="K378" s="5"/>
    </row>
    <row r="379" spans="2:11">
      <c r="B379" s="5"/>
      <c r="K379" s="5"/>
    </row>
    <row r="380" spans="2:11">
      <c r="B380" s="5"/>
      <c r="K380" s="5"/>
    </row>
    <row r="381" spans="2:11">
      <c r="B381" s="5"/>
      <c r="K381" s="5"/>
    </row>
    <row r="382" spans="2:11">
      <c r="B382" s="5"/>
      <c r="K382" s="5"/>
    </row>
    <row r="383" spans="2:11">
      <c r="B383" s="5"/>
      <c r="K383" s="5"/>
    </row>
    <row r="384" spans="2:11">
      <c r="B384" s="5"/>
      <c r="K384" s="5"/>
    </row>
    <row r="385" spans="2:11">
      <c r="B385" s="5"/>
      <c r="K385" s="5"/>
    </row>
    <row r="386" spans="2:11">
      <c r="B386" s="5"/>
      <c r="K386" s="5"/>
    </row>
    <row r="387" spans="2:11">
      <c r="B387" s="5"/>
      <c r="K387" s="5"/>
    </row>
    <row r="388" spans="2:11">
      <c r="B388" s="5"/>
      <c r="K388" s="5"/>
    </row>
    <row r="389" spans="2:11">
      <c r="B389" s="5"/>
      <c r="K389" s="5"/>
    </row>
    <row r="390" spans="2:11">
      <c r="B390" s="5"/>
      <c r="K390" s="5"/>
    </row>
    <row r="391" spans="2:11">
      <c r="B391" s="5"/>
      <c r="K391" s="5"/>
    </row>
    <row r="392" spans="2:11">
      <c r="B392" s="5"/>
      <c r="K392" s="5"/>
    </row>
    <row r="393" spans="2:11">
      <c r="B393" s="5"/>
      <c r="K393" s="5"/>
    </row>
    <row r="394" spans="2:11">
      <c r="B394" s="5"/>
      <c r="K394" s="5"/>
    </row>
    <row r="395" spans="2:11">
      <c r="B395" s="5"/>
      <c r="K395" s="5"/>
    </row>
    <row r="396" spans="2:11">
      <c r="B396" s="5"/>
      <c r="K396" s="5"/>
    </row>
    <row r="397" spans="2:11">
      <c r="B397" s="5"/>
      <c r="K397" s="5"/>
    </row>
    <row r="398" spans="2:11">
      <c r="B398" s="5"/>
      <c r="K398" s="5"/>
    </row>
    <row r="399" spans="2:11">
      <c r="B399" s="5"/>
      <c r="K399" s="5"/>
    </row>
    <row r="400" spans="2:11">
      <c r="B400" s="5"/>
      <c r="K400" s="5"/>
    </row>
    <row r="401" spans="2:11">
      <c r="B401" s="5"/>
      <c r="K401" s="5"/>
    </row>
    <row r="402" spans="2:11">
      <c r="B402" s="5"/>
      <c r="K402" s="5"/>
    </row>
    <row r="403" spans="2:11">
      <c r="B403" s="5"/>
      <c r="K403" s="5"/>
    </row>
    <row r="404" spans="2:11">
      <c r="B404" s="5"/>
      <c r="K404" s="5"/>
    </row>
    <row r="405" spans="2:11">
      <c r="B405" s="5"/>
      <c r="K405" s="5"/>
    </row>
    <row r="406" spans="2:11">
      <c r="B406" s="5"/>
      <c r="K406" s="5"/>
    </row>
    <row r="407" spans="2:11">
      <c r="B407" s="5"/>
      <c r="K407" s="5"/>
    </row>
    <row r="408" spans="2:11">
      <c r="B408" s="5"/>
      <c r="K408" s="5"/>
    </row>
    <row r="409" spans="2:11">
      <c r="B409" s="5"/>
      <c r="K409" s="5"/>
    </row>
    <row r="410" spans="2:11">
      <c r="B410" s="5"/>
      <c r="K410" s="5"/>
    </row>
    <row r="411" spans="2:11">
      <c r="B411" s="5"/>
      <c r="K411" s="5"/>
    </row>
    <row r="412" spans="2:11">
      <c r="B412" s="5"/>
      <c r="K412" s="5"/>
    </row>
    <row r="413" spans="2:11">
      <c r="B413" s="5"/>
      <c r="K413" s="5"/>
    </row>
    <row r="414" spans="2:11">
      <c r="B414" s="5"/>
      <c r="K414" s="5"/>
    </row>
    <row r="415" spans="2:11">
      <c r="B415" s="5"/>
      <c r="K415" s="5"/>
    </row>
    <row r="416" spans="2:11">
      <c r="B416" s="5"/>
      <c r="K416" s="5"/>
    </row>
    <row r="417" spans="2:11">
      <c r="B417" s="5"/>
      <c r="K417" s="5"/>
    </row>
    <row r="418" spans="2:11">
      <c r="B418" s="5"/>
      <c r="K418" s="5"/>
    </row>
    <row r="419" spans="2:11">
      <c r="B419" s="5"/>
      <c r="K419" s="5"/>
    </row>
    <row r="420" spans="2:11">
      <c r="B420" s="5"/>
      <c r="K420" s="5"/>
    </row>
    <row r="421" spans="2:11">
      <c r="B421" s="5"/>
      <c r="K421" s="5"/>
    </row>
    <row r="422" spans="2:11">
      <c r="B422" s="5"/>
      <c r="K422" s="5"/>
    </row>
    <row r="423" spans="2:11">
      <c r="B423" s="5"/>
      <c r="K423" s="5"/>
    </row>
    <row r="424" spans="2:11">
      <c r="B424" s="5"/>
      <c r="K424" s="5"/>
    </row>
    <row r="425" spans="2:11">
      <c r="B425" s="5"/>
      <c r="K425" s="5"/>
    </row>
    <row r="426" spans="2:11">
      <c r="B426" s="5"/>
      <c r="K426" s="5"/>
    </row>
    <row r="427" spans="2:11">
      <c r="B427" s="5"/>
      <c r="K427" s="5"/>
    </row>
    <row r="428" spans="2:11">
      <c r="B428" s="5"/>
      <c r="K428" s="5"/>
    </row>
    <row r="429" spans="2:11">
      <c r="B429" s="5"/>
      <c r="K429" s="5"/>
    </row>
    <row r="430" spans="2:11">
      <c r="B430" s="5"/>
      <c r="K430" s="5"/>
    </row>
    <row r="431" spans="2:11">
      <c r="B431" s="5"/>
      <c r="K431" s="5"/>
    </row>
    <row r="432" spans="2:11">
      <c r="B432" s="5"/>
      <c r="K432" s="5"/>
    </row>
    <row r="433" spans="2:11">
      <c r="B433" s="5"/>
      <c r="K433" s="5"/>
    </row>
    <row r="434" spans="2:11">
      <c r="B434" s="5"/>
      <c r="K434" s="5"/>
    </row>
    <row r="435" spans="2:11">
      <c r="B435" s="5"/>
      <c r="K435" s="5"/>
    </row>
    <row r="436" spans="2:11">
      <c r="B436" s="5"/>
      <c r="K436" s="5"/>
    </row>
    <row r="437" spans="2:11">
      <c r="B437" s="5"/>
      <c r="K437" s="5"/>
    </row>
    <row r="438" spans="2:11">
      <c r="B438" s="5"/>
      <c r="K438" s="5"/>
    </row>
    <row r="439" spans="2:11">
      <c r="B439" s="5"/>
      <c r="K439" s="5"/>
    </row>
    <row r="440" spans="2:11">
      <c r="B440" s="5"/>
      <c r="K440" s="5"/>
    </row>
    <row r="441" spans="2:11">
      <c r="B441" s="5"/>
      <c r="K441" s="5"/>
    </row>
    <row r="442" spans="2:11">
      <c r="B442" s="5"/>
      <c r="K442" s="5"/>
    </row>
    <row r="443" spans="2:11">
      <c r="B443" s="5"/>
      <c r="K443" s="5"/>
    </row>
    <row r="444" spans="2:11">
      <c r="B444" s="5"/>
      <c r="K444" s="5"/>
    </row>
    <row r="445" spans="2:11">
      <c r="B445" s="5"/>
      <c r="K445" s="5"/>
    </row>
    <row r="446" spans="2:11">
      <c r="B446" s="5"/>
      <c r="K446" s="5"/>
    </row>
    <row r="447" spans="2:11">
      <c r="B447" s="5"/>
      <c r="K447" s="5"/>
    </row>
    <row r="448" spans="2:11">
      <c r="B448" s="5"/>
      <c r="K448" s="5"/>
    </row>
    <row r="449" spans="2:11">
      <c r="B449" s="5"/>
      <c r="K449" s="5"/>
    </row>
    <row r="450" spans="2:11">
      <c r="B450" s="5"/>
      <c r="K450" s="5"/>
    </row>
    <row r="451" spans="2:11">
      <c r="B451" s="5"/>
      <c r="K451" s="5"/>
    </row>
    <row r="452" spans="2:11">
      <c r="B452" s="5"/>
      <c r="K452" s="5"/>
    </row>
    <row r="453" spans="2:11">
      <c r="B453" s="5"/>
      <c r="K453" s="5"/>
    </row>
    <row r="454" spans="2:11">
      <c r="B454" s="5"/>
      <c r="K454" s="5"/>
    </row>
    <row r="455" spans="2:11">
      <c r="B455" s="5"/>
      <c r="K455" s="5"/>
    </row>
    <row r="456" spans="2:11">
      <c r="B456" s="5"/>
      <c r="K456" s="5"/>
    </row>
    <row r="457" spans="2:11">
      <c r="B457" s="5"/>
      <c r="K457" s="5"/>
    </row>
    <row r="458" spans="2:11">
      <c r="B458" s="5"/>
      <c r="K458" s="5"/>
    </row>
    <row r="459" spans="2:11">
      <c r="B459" s="5"/>
      <c r="K459" s="5"/>
    </row>
    <row r="460" spans="2:11">
      <c r="B460" s="5"/>
      <c r="K460" s="5"/>
    </row>
    <row r="461" spans="2:11">
      <c r="B461" s="5"/>
      <c r="K461" s="5"/>
    </row>
    <row r="462" spans="2:11">
      <c r="B462" s="5"/>
      <c r="K462" s="5"/>
    </row>
    <row r="463" spans="2:11">
      <c r="B463" s="5"/>
      <c r="K463" s="5"/>
    </row>
    <row r="464" spans="2:11">
      <c r="B464" s="5"/>
      <c r="K464" s="5"/>
    </row>
    <row r="465" spans="2:11">
      <c r="B465" s="5"/>
      <c r="K465" s="5"/>
    </row>
    <row r="466" spans="2:11">
      <c r="B466" s="5"/>
      <c r="K466" s="5"/>
    </row>
    <row r="467" spans="2:11">
      <c r="B467" s="5"/>
      <c r="K467" s="5"/>
    </row>
    <row r="468" spans="2:11">
      <c r="B468" s="5"/>
      <c r="K468" s="5"/>
    </row>
    <row r="469" spans="2:11">
      <c r="B469" s="5"/>
      <c r="K469" s="5"/>
    </row>
    <row r="470" spans="2:11">
      <c r="B470" s="5"/>
      <c r="K470" s="5"/>
    </row>
    <row r="471" spans="2:11">
      <c r="B471" s="5"/>
      <c r="K471" s="5"/>
    </row>
    <row r="472" spans="2:11">
      <c r="B472" s="5"/>
      <c r="K472" s="5"/>
    </row>
    <row r="473" spans="2:11">
      <c r="B473" s="5"/>
      <c r="K473" s="5"/>
    </row>
    <row r="474" spans="2:11">
      <c r="B474" s="5"/>
      <c r="K474" s="5"/>
    </row>
    <row r="475" spans="2:11">
      <c r="B475" s="5"/>
      <c r="K475" s="5"/>
    </row>
    <row r="476" spans="2:11">
      <c r="B476" s="5"/>
      <c r="K476" s="5"/>
    </row>
    <row r="477" spans="2:11">
      <c r="B477" s="5"/>
      <c r="K477" s="5"/>
    </row>
    <row r="478" spans="2:11">
      <c r="B478" s="5"/>
      <c r="K478" s="5"/>
    </row>
    <row r="479" spans="2:11">
      <c r="B479" s="5"/>
      <c r="K479" s="5"/>
    </row>
    <row r="480" spans="2:11">
      <c r="B480" s="5"/>
      <c r="K480" s="5"/>
    </row>
    <row r="481" spans="2:11">
      <c r="B481" s="5"/>
      <c r="K481" s="5"/>
    </row>
    <row r="482" spans="2:11">
      <c r="B482" s="5"/>
      <c r="K482" s="5"/>
    </row>
    <row r="483" spans="2:11">
      <c r="B483" s="5"/>
      <c r="K483" s="5"/>
    </row>
    <row r="484" spans="2:11">
      <c r="B484" s="5"/>
      <c r="K484" s="5"/>
    </row>
    <row r="485" spans="2:11">
      <c r="B485" s="5"/>
      <c r="K485" s="5"/>
    </row>
    <row r="486" spans="2:11">
      <c r="B486" s="5"/>
      <c r="K486" s="5"/>
    </row>
    <row r="487" spans="2:11">
      <c r="B487" s="5"/>
      <c r="K487" s="5"/>
    </row>
    <row r="488" spans="2:11">
      <c r="B488" s="5"/>
      <c r="K488" s="5"/>
    </row>
    <row r="489" spans="2:11">
      <c r="B489" s="5"/>
      <c r="K489" s="5"/>
    </row>
    <row r="490" spans="2:11">
      <c r="B490" s="5"/>
      <c r="K490" s="5"/>
    </row>
    <row r="491" spans="2:11">
      <c r="B491" s="5"/>
      <c r="K491" s="5"/>
    </row>
    <row r="492" spans="2:11">
      <c r="B492" s="5"/>
      <c r="K492" s="5"/>
    </row>
    <row r="493" spans="2:11">
      <c r="B493" s="5"/>
      <c r="K493" s="5"/>
    </row>
    <row r="494" spans="2:11">
      <c r="B494" s="5"/>
      <c r="K494" s="5"/>
    </row>
    <row r="495" spans="2:11">
      <c r="B495" s="5"/>
      <c r="K495" s="5"/>
    </row>
    <row r="496" spans="2:11">
      <c r="B496" s="5"/>
      <c r="K496" s="5"/>
    </row>
    <row r="497" spans="2:11">
      <c r="B497" s="5"/>
      <c r="K497" s="5"/>
    </row>
    <row r="498" spans="2:11">
      <c r="B498" s="5"/>
      <c r="K498" s="5"/>
    </row>
    <row r="499" spans="2:11">
      <c r="B499" s="5"/>
      <c r="K499" s="5"/>
    </row>
    <row r="500" spans="2:11">
      <c r="B500" s="5"/>
      <c r="K500" s="5"/>
    </row>
    <row r="501" spans="2:11">
      <c r="B501" s="5"/>
      <c r="K501" s="5"/>
    </row>
    <row r="502" spans="2:11">
      <c r="B502" s="5"/>
      <c r="K502" s="5"/>
    </row>
    <row r="503" spans="2:11">
      <c r="B503" s="5"/>
      <c r="K503" s="5"/>
    </row>
    <row r="504" spans="2:11">
      <c r="B504" s="5"/>
      <c r="K504" s="5"/>
    </row>
    <row r="505" spans="2:11">
      <c r="B505" s="5"/>
      <c r="K505" s="5"/>
    </row>
    <row r="506" spans="2:11">
      <c r="B506" s="5"/>
      <c r="K506" s="5"/>
    </row>
    <row r="507" spans="2:11">
      <c r="B507" s="5"/>
      <c r="K507" s="5"/>
    </row>
    <row r="508" spans="2:11">
      <c r="B508" s="5"/>
      <c r="K508" s="5"/>
    </row>
    <row r="509" spans="2:11">
      <c r="B509" s="5"/>
      <c r="K509" s="5"/>
    </row>
    <row r="510" spans="2:11">
      <c r="B510" s="5"/>
      <c r="K510" s="5"/>
    </row>
    <row r="511" spans="2:11">
      <c r="B511" s="5"/>
      <c r="K511" s="5"/>
    </row>
    <row r="512" spans="2:11">
      <c r="B512" s="5"/>
      <c r="K512" s="5"/>
    </row>
    <row r="513" spans="2:11">
      <c r="B513" s="5"/>
      <c r="K513" s="5"/>
    </row>
    <row r="514" spans="2:11">
      <c r="B514" s="5"/>
      <c r="K514" s="5"/>
    </row>
    <row r="515" spans="2:11">
      <c r="B515" s="5"/>
      <c r="K515" s="5"/>
    </row>
    <row r="516" spans="2:11">
      <c r="B516" s="5"/>
      <c r="K516" s="5"/>
    </row>
    <row r="517" spans="2:11">
      <c r="B517" s="5"/>
      <c r="K517" s="5"/>
    </row>
    <row r="518" spans="2:11">
      <c r="B518" s="5"/>
      <c r="K518" s="5"/>
    </row>
    <row r="519" spans="2:11">
      <c r="B519" s="5"/>
      <c r="K519" s="5"/>
    </row>
    <row r="520" spans="2:11">
      <c r="B520" s="5"/>
      <c r="K520" s="5"/>
    </row>
    <row r="521" spans="2:11">
      <c r="B521" s="5"/>
      <c r="K521" s="5"/>
    </row>
    <row r="522" spans="2:11">
      <c r="B522" s="5"/>
      <c r="K522" s="5"/>
    </row>
    <row r="523" spans="2:11">
      <c r="B523" s="5"/>
      <c r="K523" s="5"/>
    </row>
    <row r="524" spans="2:11">
      <c r="B524" s="5"/>
      <c r="K524" s="5"/>
    </row>
    <row r="525" spans="2:11">
      <c r="B525" s="5"/>
      <c r="K525" s="5"/>
    </row>
    <row r="526" spans="2:11">
      <c r="B526" s="5"/>
      <c r="K526" s="5"/>
    </row>
    <row r="527" spans="2:11">
      <c r="B527" s="5"/>
      <c r="K527" s="5"/>
    </row>
    <row r="528" spans="2:11">
      <c r="B528" s="5"/>
      <c r="K528" s="5"/>
    </row>
    <row r="529" spans="2:11">
      <c r="B529" s="5"/>
      <c r="K529" s="5"/>
    </row>
    <row r="530" spans="2:11">
      <c r="B530" s="5"/>
      <c r="K530" s="5"/>
    </row>
    <row r="531" spans="2:11">
      <c r="B531" s="5"/>
      <c r="K531" s="5"/>
    </row>
    <row r="532" spans="2:11">
      <c r="B532" s="5"/>
      <c r="K532" s="5"/>
    </row>
    <row r="533" spans="2:11">
      <c r="B533" s="5"/>
      <c r="K533" s="5"/>
    </row>
    <row r="534" spans="2:11">
      <c r="B534" s="5"/>
      <c r="K534" s="5"/>
    </row>
    <row r="535" spans="2:11">
      <c r="B535" s="5"/>
      <c r="K535" s="5"/>
    </row>
    <row r="536" spans="2:11">
      <c r="B536" s="5"/>
      <c r="K536" s="5"/>
    </row>
    <row r="537" spans="2:11">
      <c r="B537" s="5"/>
      <c r="K537" s="5"/>
    </row>
    <row r="538" spans="2:11">
      <c r="B538" s="5"/>
      <c r="K538" s="5"/>
    </row>
    <row r="539" spans="2:11">
      <c r="B539" s="5"/>
      <c r="K539" s="5"/>
    </row>
    <row r="540" spans="2:11">
      <c r="B540" s="5"/>
      <c r="K540" s="5"/>
    </row>
    <row r="541" spans="2:11">
      <c r="B541" s="5"/>
      <c r="K541" s="5"/>
    </row>
    <row r="542" spans="2:11">
      <c r="B542" s="5"/>
      <c r="K542" s="5"/>
    </row>
    <row r="543" spans="2:11">
      <c r="B543" s="5"/>
      <c r="K543" s="5"/>
    </row>
    <row r="544" spans="2:11">
      <c r="B544" s="5"/>
      <c r="K544" s="5"/>
    </row>
    <row r="545" spans="2:11">
      <c r="B545" s="5"/>
      <c r="K545" s="5"/>
    </row>
    <row r="546" spans="2:11">
      <c r="B546" s="5"/>
      <c r="K546" s="5"/>
    </row>
    <row r="547" spans="2:11">
      <c r="B547" s="5"/>
      <c r="K547" s="5"/>
    </row>
    <row r="548" spans="2:11">
      <c r="B548" s="5"/>
      <c r="K548" s="5"/>
    </row>
    <row r="549" spans="2:11">
      <c r="B549" s="5"/>
      <c r="K549" s="5"/>
    </row>
    <row r="550" spans="2:11">
      <c r="B550" s="5"/>
      <c r="K550" s="5"/>
    </row>
    <row r="551" spans="2:11">
      <c r="B551" s="5"/>
      <c r="K551" s="5"/>
    </row>
    <row r="552" spans="2:11">
      <c r="B552" s="5"/>
      <c r="K552" s="5"/>
    </row>
    <row r="553" spans="2:11">
      <c r="B553" s="5"/>
      <c r="K553" s="5"/>
    </row>
    <row r="554" spans="2:11">
      <c r="B554" s="5"/>
      <c r="K554" s="5"/>
    </row>
    <row r="555" spans="2:11">
      <c r="B555" s="5"/>
      <c r="K555" s="5"/>
    </row>
    <row r="556" spans="2:11">
      <c r="B556" s="5"/>
      <c r="K556" s="5"/>
    </row>
    <row r="557" spans="2:11">
      <c r="B557" s="5"/>
      <c r="K557" s="5"/>
    </row>
    <row r="558" spans="2:11">
      <c r="B558" s="5"/>
      <c r="K558" s="5"/>
    </row>
    <row r="559" spans="2:11">
      <c r="B559" s="5"/>
      <c r="K559" s="5"/>
    </row>
    <row r="560" spans="2:11">
      <c r="B560" s="5"/>
      <c r="K560" s="5"/>
    </row>
    <row r="561" spans="2:11">
      <c r="B561" s="5"/>
      <c r="K561" s="5"/>
    </row>
    <row r="562" spans="2:11">
      <c r="B562" s="5"/>
      <c r="K562" s="5"/>
    </row>
    <row r="563" spans="2:11">
      <c r="B563" s="5"/>
      <c r="K563" s="5"/>
    </row>
    <row r="564" spans="2:11">
      <c r="B564" s="5"/>
      <c r="K564" s="5"/>
    </row>
    <row r="565" spans="2:11">
      <c r="B565" s="5"/>
      <c r="K565" s="5"/>
    </row>
    <row r="566" spans="2:11">
      <c r="B566" s="5"/>
      <c r="K566" s="5"/>
    </row>
    <row r="567" spans="2:11">
      <c r="B567" s="5"/>
      <c r="K567" s="5"/>
    </row>
    <row r="568" spans="2:11">
      <c r="B568" s="5"/>
      <c r="K568" s="5"/>
    </row>
    <row r="569" spans="2:11">
      <c r="B569" s="5"/>
      <c r="K569" s="5"/>
    </row>
    <row r="570" spans="2:11">
      <c r="B570" s="5"/>
      <c r="K570" s="5"/>
    </row>
    <row r="571" spans="2:11">
      <c r="B571" s="5"/>
      <c r="K571" s="5"/>
    </row>
    <row r="572" spans="2:11">
      <c r="B572" s="5"/>
      <c r="K572" s="5"/>
    </row>
    <row r="573" spans="2:11">
      <c r="B573" s="5"/>
      <c r="K573" s="5"/>
    </row>
    <row r="574" spans="2:11">
      <c r="B574" s="5"/>
      <c r="K574" s="5"/>
    </row>
    <row r="575" spans="2:11">
      <c r="B575" s="5"/>
      <c r="K575" s="5"/>
    </row>
    <row r="576" spans="2:11">
      <c r="B576" s="5"/>
      <c r="K576" s="5"/>
    </row>
    <row r="577" spans="2:11">
      <c r="B577" s="5"/>
      <c r="K577" s="5"/>
    </row>
    <row r="578" spans="2:11">
      <c r="B578" s="5"/>
      <c r="K578" s="5"/>
    </row>
    <row r="579" spans="2:11">
      <c r="B579" s="5"/>
      <c r="K579" s="5"/>
    </row>
    <row r="580" spans="2:11">
      <c r="B580" s="5"/>
      <c r="K580" s="5"/>
    </row>
    <row r="581" spans="2:11">
      <c r="B581" s="5"/>
      <c r="K581" s="5"/>
    </row>
    <row r="582" spans="2:11">
      <c r="B582" s="5"/>
      <c r="K582" s="5"/>
    </row>
    <row r="583" spans="2:11">
      <c r="B583" s="5"/>
      <c r="K583" s="5"/>
    </row>
    <row r="584" spans="2:11">
      <c r="B584" s="5"/>
      <c r="K584" s="5"/>
    </row>
    <row r="585" spans="2:11">
      <c r="B585" s="5"/>
      <c r="K585" s="5"/>
    </row>
    <row r="586" spans="2:11">
      <c r="B586" s="5"/>
      <c r="K586" s="5"/>
    </row>
    <row r="587" spans="2:11">
      <c r="B587" s="5"/>
      <c r="K587" s="5"/>
    </row>
    <row r="588" spans="2:11">
      <c r="B588" s="5"/>
      <c r="K588" s="5"/>
    </row>
    <row r="589" spans="2:11">
      <c r="B589" s="5"/>
      <c r="K589" s="5"/>
    </row>
    <row r="590" spans="2:11">
      <c r="B590" s="5"/>
      <c r="K590" s="5"/>
    </row>
    <row r="591" spans="2:11">
      <c r="B591" s="5"/>
      <c r="K591" s="5"/>
    </row>
    <row r="592" spans="2:11">
      <c r="B592" s="5"/>
      <c r="K592" s="5"/>
    </row>
    <row r="593" spans="2:11">
      <c r="B593" s="5"/>
      <c r="K593" s="5"/>
    </row>
    <row r="594" spans="2:11">
      <c r="B594" s="5"/>
      <c r="K594" s="5"/>
    </row>
    <row r="595" spans="2:11">
      <c r="B595" s="5"/>
      <c r="K595" s="5"/>
    </row>
    <row r="596" spans="2:11">
      <c r="B596" s="5"/>
      <c r="K596" s="5"/>
    </row>
    <row r="597" spans="2:11">
      <c r="B597" s="5"/>
      <c r="K597" s="5"/>
    </row>
    <row r="598" spans="2:11">
      <c r="B598" s="5"/>
      <c r="K598" s="5"/>
    </row>
    <row r="599" spans="2:11">
      <c r="B599" s="5"/>
      <c r="K599" s="5"/>
    </row>
    <row r="600" spans="2:11">
      <c r="B600" s="5"/>
      <c r="K600" s="5"/>
    </row>
    <row r="601" spans="2:11">
      <c r="B601" s="5"/>
      <c r="K601" s="5"/>
    </row>
    <row r="602" spans="2:11">
      <c r="B602" s="5"/>
      <c r="K602" s="5"/>
    </row>
    <row r="603" spans="2:11">
      <c r="B603" s="5"/>
      <c r="K603" s="5"/>
    </row>
    <row r="604" spans="2:11">
      <c r="B604" s="5"/>
      <c r="K604" s="5"/>
    </row>
    <row r="605" spans="2:11">
      <c r="B605" s="5"/>
      <c r="K605" s="5"/>
    </row>
    <row r="606" spans="2:11">
      <c r="B606" s="5"/>
      <c r="K606" s="5"/>
    </row>
    <row r="607" spans="2:11">
      <c r="B607" s="5"/>
      <c r="K607" s="5"/>
    </row>
    <row r="608" spans="2:11">
      <c r="B608" s="5"/>
      <c r="K608" s="5"/>
    </row>
    <row r="609" spans="2:11">
      <c r="B609" s="5"/>
      <c r="K609" s="5"/>
    </row>
    <row r="610" spans="2:11">
      <c r="B610" s="5"/>
      <c r="K610" s="5"/>
    </row>
    <row r="611" spans="2:11">
      <c r="B611" s="5"/>
      <c r="K611" s="5"/>
    </row>
    <row r="612" spans="2:11">
      <c r="B612" s="5"/>
      <c r="K612" s="5"/>
    </row>
    <row r="613" spans="2:11">
      <c r="B613" s="5"/>
      <c r="K613" s="5"/>
    </row>
    <row r="614" spans="2:11">
      <c r="B614" s="5"/>
      <c r="K614" s="5"/>
    </row>
    <row r="615" spans="2:11">
      <c r="B615" s="5"/>
      <c r="K615" s="5"/>
    </row>
    <row r="616" spans="2:11">
      <c r="B616" s="5"/>
      <c r="K616" s="5"/>
    </row>
    <row r="617" spans="2:11">
      <c r="B617" s="5"/>
      <c r="K617" s="5"/>
    </row>
    <row r="618" spans="2:11">
      <c r="B618" s="5"/>
      <c r="K618" s="5"/>
    </row>
    <row r="619" spans="2:11">
      <c r="B619" s="5"/>
      <c r="K619" s="5"/>
    </row>
    <row r="620" spans="2:11">
      <c r="B620" s="5"/>
      <c r="K620" s="5"/>
    </row>
    <row r="621" spans="2:11">
      <c r="B621" s="5"/>
      <c r="K621" s="5"/>
    </row>
    <row r="622" spans="2:11">
      <c r="B622" s="5"/>
      <c r="K622" s="5"/>
    </row>
    <row r="623" spans="2:11">
      <c r="B623" s="5"/>
      <c r="K623" s="5"/>
    </row>
    <row r="624" spans="2:11">
      <c r="B624" s="5"/>
      <c r="K624" s="5"/>
    </row>
    <row r="625" spans="2:11">
      <c r="B625" s="5"/>
      <c r="K625" s="5"/>
    </row>
    <row r="626" spans="2:11">
      <c r="B626" s="5"/>
      <c r="K626" s="5"/>
    </row>
    <row r="627" spans="2:11">
      <c r="B627" s="5"/>
      <c r="K627" s="5"/>
    </row>
    <row r="628" spans="2:11">
      <c r="B628" s="5"/>
      <c r="K628" s="5"/>
    </row>
    <row r="629" spans="2:11">
      <c r="B629" s="5"/>
      <c r="K629" s="5"/>
    </row>
    <row r="630" spans="2:11">
      <c r="B630" s="5"/>
      <c r="K630" s="5"/>
    </row>
    <row r="631" spans="2:11">
      <c r="B631" s="5"/>
      <c r="K631" s="5"/>
    </row>
    <row r="632" spans="2:11">
      <c r="B632" s="5"/>
      <c r="K632" s="5"/>
    </row>
    <row r="633" spans="2:11">
      <c r="B633" s="5"/>
      <c r="K633" s="5"/>
    </row>
    <row r="634" spans="2:11">
      <c r="B634" s="5"/>
      <c r="K634" s="5"/>
    </row>
    <row r="635" spans="2:11">
      <c r="B635" s="5"/>
      <c r="K635" s="5"/>
    </row>
    <row r="636" spans="2:11">
      <c r="B636" s="5"/>
      <c r="K636" s="5"/>
    </row>
    <row r="637" spans="2:11">
      <c r="B637" s="5"/>
      <c r="K637" s="5"/>
    </row>
    <row r="638" spans="2:11">
      <c r="B638" s="5"/>
      <c r="K638" s="5"/>
    </row>
    <row r="639" spans="2:11">
      <c r="B639" s="5"/>
      <c r="K639" s="5"/>
    </row>
    <row r="640" spans="2:11">
      <c r="B640" s="5"/>
      <c r="K640" s="5"/>
    </row>
    <row r="641" spans="2:11">
      <c r="B641" s="5"/>
      <c r="K641" s="5"/>
    </row>
    <row r="642" spans="2:11">
      <c r="B642" s="5"/>
      <c r="K642" s="5"/>
    </row>
    <row r="643" spans="2:11">
      <c r="B643" s="5"/>
      <c r="K643" s="5"/>
    </row>
    <row r="644" spans="2:11">
      <c r="B644" s="5"/>
      <c r="K644" s="5"/>
    </row>
    <row r="645" spans="2:11">
      <c r="B645" s="5"/>
      <c r="K645" s="5"/>
    </row>
    <row r="646" spans="2:11">
      <c r="B646" s="5"/>
      <c r="K646" s="5"/>
    </row>
    <row r="647" spans="2:11">
      <c r="B647" s="5"/>
      <c r="K647" s="5"/>
    </row>
    <row r="648" spans="2:11">
      <c r="B648" s="5"/>
      <c r="K648" s="5"/>
    </row>
    <row r="649" spans="2:11">
      <c r="B649" s="5"/>
      <c r="K649" s="5"/>
    </row>
    <row r="650" spans="2:11">
      <c r="B650" s="5"/>
      <c r="K650" s="5"/>
    </row>
    <row r="651" spans="2:11">
      <c r="B651" s="5"/>
      <c r="K651" s="5"/>
    </row>
    <row r="652" spans="2:11">
      <c r="B652" s="5"/>
      <c r="K652" s="5"/>
    </row>
    <row r="653" spans="2:11">
      <c r="B653" s="5"/>
      <c r="K653" s="5"/>
    </row>
    <row r="654" spans="2:11">
      <c r="B654" s="5"/>
      <c r="K654" s="5"/>
    </row>
    <row r="655" spans="2:11">
      <c r="B655" s="5"/>
      <c r="K655" s="5"/>
    </row>
    <row r="656" spans="2:11">
      <c r="B656" s="5"/>
      <c r="K656" s="5"/>
    </row>
    <row r="657" spans="2:11">
      <c r="B657" s="5"/>
      <c r="K657" s="5"/>
    </row>
    <row r="658" spans="2:11">
      <c r="B658" s="5"/>
      <c r="K658" s="5"/>
    </row>
    <row r="659" spans="2:11">
      <c r="B659" s="5"/>
      <c r="K659" s="5"/>
    </row>
    <row r="660" spans="2:11">
      <c r="B660" s="5"/>
      <c r="K660" s="5"/>
    </row>
    <row r="661" spans="2:11">
      <c r="B661" s="5"/>
      <c r="K661" s="5"/>
    </row>
    <row r="662" spans="2:11">
      <c r="B662" s="5"/>
      <c r="K662" s="5"/>
    </row>
    <row r="663" spans="2:11">
      <c r="B663" s="5"/>
      <c r="K663" s="5"/>
    </row>
    <row r="664" spans="2:11">
      <c r="B664" s="5"/>
      <c r="K664" s="5"/>
    </row>
    <row r="665" spans="2:11">
      <c r="B665" s="5"/>
      <c r="K665" s="5"/>
    </row>
    <row r="666" spans="2:11">
      <c r="B666" s="5"/>
      <c r="K666" s="5"/>
    </row>
    <row r="667" spans="2:11">
      <c r="B667" s="5"/>
      <c r="K667" s="5"/>
    </row>
    <row r="668" spans="2:11">
      <c r="B668" s="5"/>
      <c r="K668" s="5"/>
    </row>
    <row r="669" spans="2:11">
      <c r="B669" s="5"/>
      <c r="K669" s="5"/>
    </row>
    <row r="670" spans="2:11">
      <c r="B670" s="5"/>
      <c r="K670" s="5"/>
    </row>
    <row r="671" spans="2:11">
      <c r="B671" s="5"/>
      <c r="K671" s="5"/>
    </row>
    <row r="672" spans="2:11">
      <c r="B672" s="5"/>
      <c r="K672" s="5"/>
    </row>
    <row r="673" spans="2:11">
      <c r="B673" s="5"/>
      <c r="K673" s="5"/>
    </row>
    <row r="674" spans="2:11">
      <c r="B674" s="5"/>
      <c r="K674" s="5"/>
    </row>
    <row r="675" spans="2:11">
      <c r="B675" s="5"/>
      <c r="K675" s="5"/>
    </row>
    <row r="676" spans="2:11">
      <c r="B676" s="5"/>
      <c r="K676" s="5"/>
    </row>
    <row r="677" spans="2:11">
      <c r="B677" s="5"/>
      <c r="K677" s="5"/>
    </row>
    <row r="678" spans="2:11">
      <c r="B678" s="5"/>
      <c r="K678" s="5"/>
    </row>
    <row r="679" spans="2:11">
      <c r="B679" s="5"/>
      <c r="K679" s="5"/>
    </row>
    <row r="680" spans="2:11">
      <c r="B680" s="5"/>
      <c r="K680" s="5"/>
    </row>
    <row r="681" spans="2:11">
      <c r="B681" s="5"/>
      <c r="K681" s="5"/>
    </row>
    <row r="682" spans="2:11">
      <c r="B682" s="5"/>
      <c r="K682" s="5"/>
    </row>
    <row r="683" spans="2:11">
      <c r="B683" s="5"/>
      <c r="K683" s="5"/>
    </row>
    <row r="684" spans="2:11">
      <c r="B684" s="5"/>
      <c r="K684" s="5"/>
    </row>
    <row r="685" spans="2:11">
      <c r="B685" s="5"/>
      <c r="K685" s="5"/>
    </row>
    <row r="686" spans="2:11">
      <c r="B686" s="5"/>
      <c r="K686" s="5"/>
    </row>
    <row r="687" spans="2:11">
      <c r="B687" s="5"/>
      <c r="K687" s="5"/>
    </row>
    <row r="688" spans="2:11">
      <c r="B688" s="5"/>
      <c r="K688" s="5"/>
    </row>
    <row r="689" spans="2:11">
      <c r="B689" s="5"/>
      <c r="K689" s="5"/>
    </row>
    <row r="690" spans="2:11">
      <c r="B690" s="5"/>
      <c r="K690" s="5"/>
    </row>
    <row r="691" spans="2:11">
      <c r="B691" s="5"/>
      <c r="K691" s="5"/>
    </row>
    <row r="692" spans="2:11">
      <c r="B692" s="5"/>
      <c r="K692" s="5"/>
    </row>
    <row r="693" spans="2:11">
      <c r="B693" s="5"/>
      <c r="K693" s="5"/>
    </row>
    <row r="694" spans="2:11">
      <c r="B694" s="5"/>
      <c r="K694" s="5"/>
    </row>
    <row r="695" spans="2:11">
      <c r="B695" s="5"/>
      <c r="K695" s="5"/>
    </row>
    <row r="696" spans="2:11">
      <c r="B696" s="5"/>
      <c r="K696" s="5"/>
    </row>
    <row r="697" spans="2:11">
      <c r="B697" s="5"/>
      <c r="K697" s="5"/>
    </row>
    <row r="698" spans="2:11">
      <c r="B698" s="5"/>
      <c r="K698" s="5"/>
    </row>
    <row r="699" spans="2:11">
      <c r="B699" s="5"/>
      <c r="K699" s="5"/>
    </row>
    <row r="700" spans="2:11">
      <c r="B700" s="5"/>
      <c r="K700" s="5"/>
    </row>
    <row r="701" spans="2:11">
      <c r="B701" s="5"/>
      <c r="K701" s="5"/>
    </row>
    <row r="702" spans="2:11">
      <c r="B702" s="5"/>
      <c r="K702" s="5"/>
    </row>
    <row r="703" spans="2:11">
      <c r="B703" s="5"/>
      <c r="K703" s="5"/>
    </row>
    <row r="704" spans="2:11">
      <c r="B704" s="5"/>
      <c r="K704" s="5"/>
    </row>
    <row r="705" spans="2:11">
      <c r="B705" s="5"/>
      <c r="K705" s="5"/>
    </row>
    <row r="706" spans="2:11">
      <c r="B706" s="5"/>
      <c r="K706" s="5"/>
    </row>
    <row r="707" spans="2:11">
      <c r="B707" s="5"/>
      <c r="K707" s="5"/>
    </row>
    <row r="708" spans="2:11">
      <c r="B708" s="5"/>
      <c r="K708" s="5"/>
    </row>
    <row r="709" spans="2:11">
      <c r="B709" s="5"/>
      <c r="K709" s="5"/>
    </row>
    <row r="710" spans="2:11">
      <c r="B710" s="5"/>
      <c r="K710" s="5"/>
    </row>
    <row r="711" spans="2:11">
      <c r="B711" s="5"/>
      <c r="K711" s="5"/>
    </row>
    <row r="712" spans="2:11">
      <c r="B712" s="5"/>
      <c r="K712" s="5"/>
    </row>
    <row r="713" spans="2:11">
      <c r="B713" s="5"/>
      <c r="K713" s="5"/>
    </row>
    <row r="714" spans="2:11">
      <c r="B714" s="5"/>
      <c r="K714" s="5"/>
    </row>
    <row r="715" spans="2:11">
      <c r="B715" s="5"/>
      <c r="K715" s="5"/>
    </row>
    <row r="716" spans="2:11">
      <c r="B716" s="5"/>
      <c r="K716" s="5"/>
    </row>
    <row r="717" spans="2:11">
      <c r="B717" s="5"/>
      <c r="K717" s="5"/>
    </row>
    <row r="718" spans="2:11">
      <c r="B718" s="5"/>
      <c r="K718" s="5"/>
    </row>
    <row r="719" spans="2:11">
      <c r="B719" s="5"/>
      <c r="K719" s="5"/>
    </row>
    <row r="720" spans="2:11">
      <c r="B720" s="5"/>
      <c r="K720" s="5"/>
    </row>
    <row r="721" spans="2:11">
      <c r="B721" s="5"/>
      <c r="K721" s="5"/>
    </row>
    <row r="722" spans="2:11">
      <c r="B722" s="5"/>
      <c r="K722" s="5"/>
    </row>
    <row r="723" spans="2:11">
      <c r="B723" s="5"/>
      <c r="K723" s="5"/>
    </row>
    <row r="724" spans="2:11">
      <c r="B724" s="5"/>
      <c r="K724" s="5"/>
    </row>
    <row r="725" spans="2:11">
      <c r="B725" s="5"/>
      <c r="K725" s="5"/>
    </row>
    <row r="726" spans="2:11">
      <c r="B726" s="5"/>
      <c r="K726" s="5"/>
    </row>
    <row r="727" spans="2:11">
      <c r="B727" s="5"/>
      <c r="K727" s="5"/>
    </row>
    <row r="728" spans="2:11">
      <c r="B728" s="5"/>
      <c r="K728" s="5"/>
    </row>
    <row r="729" spans="2:11">
      <c r="B729" s="5"/>
      <c r="K729" s="5"/>
    </row>
    <row r="730" spans="2:11">
      <c r="B730" s="5"/>
      <c r="K730" s="5"/>
    </row>
    <row r="731" spans="2:11">
      <c r="B731" s="5"/>
      <c r="K731" s="5"/>
    </row>
    <row r="732" spans="2:11">
      <c r="B732" s="5"/>
      <c r="K732" s="5"/>
    </row>
    <row r="733" spans="2:11">
      <c r="B733" s="5"/>
      <c r="K733" s="5"/>
    </row>
    <row r="734" spans="2:11">
      <c r="B734" s="5"/>
      <c r="K734" s="5"/>
    </row>
    <row r="735" spans="2:11">
      <c r="B735" s="5"/>
      <c r="K735" s="5"/>
    </row>
    <row r="736" spans="2:11">
      <c r="B736" s="5"/>
      <c r="K736" s="5"/>
    </row>
    <row r="737" spans="2:11">
      <c r="B737" s="5"/>
      <c r="K737" s="5"/>
    </row>
    <row r="738" spans="2:11">
      <c r="B738" s="5"/>
      <c r="K738" s="5"/>
    </row>
    <row r="739" spans="2:11">
      <c r="B739" s="5"/>
      <c r="K739" s="5"/>
    </row>
    <row r="740" spans="2:11">
      <c r="B740" s="5"/>
      <c r="K740" s="5"/>
    </row>
    <row r="741" spans="2:11">
      <c r="B741" s="5"/>
      <c r="K741" s="5"/>
    </row>
    <row r="742" spans="2:11">
      <c r="B742" s="5"/>
      <c r="K742" s="5"/>
    </row>
    <row r="743" spans="2:11">
      <c r="B743" s="5"/>
      <c r="K743" s="5"/>
    </row>
    <row r="744" spans="2:11">
      <c r="B744" s="5"/>
      <c r="K744" s="5"/>
    </row>
    <row r="745" spans="2:11">
      <c r="B745" s="5"/>
      <c r="K745" s="5"/>
    </row>
    <row r="746" spans="2:11">
      <c r="B746" s="5"/>
      <c r="K746" s="5"/>
    </row>
    <row r="747" spans="2:11">
      <c r="B747" s="5"/>
      <c r="K747" s="5"/>
    </row>
    <row r="748" spans="2:11">
      <c r="B748" s="5"/>
      <c r="K748" s="5"/>
    </row>
    <row r="749" spans="2:11">
      <c r="B749" s="5"/>
      <c r="K749" s="5"/>
    </row>
    <row r="750" spans="2:11">
      <c r="B750" s="5"/>
      <c r="K750" s="5"/>
    </row>
    <row r="751" spans="2:11">
      <c r="B751" s="5"/>
      <c r="K751" s="5"/>
    </row>
    <row r="752" spans="2:11">
      <c r="B752" s="5"/>
      <c r="K752" s="5"/>
    </row>
    <row r="753" spans="2:11">
      <c r="B753" s="5"/>
      <c r="K753" s="5"/>
    </row>
    <row r="754" spans="2:11">
      <c r="B754" s="5"/>
      <c r="K754" s="5"/>
    </row>
    <row r="755" spans="2:11">
      <c r="B755" s="5"/>
      <c r="K755" s="5"/>
    </row>
    <row r="756" spans="2:11">
      <c r="B756" s="5"/>
      <c r="K756" s="5"/>
    </row>
    <row r="757" spans="2:11">
      <c r="B757" s="5"/>
      <c r="K757" s="5"/>
    </row>
    <row r="758" spans="2:11">
      <c r="B758" s="5"/>
      <c r="K758" s="5"/>
    </row>
    <row r="759" spans="2:11">
      <c r="B759" s="5"/>
      <c r="K759" s="5"/>
    </row>
    <row r="760" spans="2:11">
      <c r="B760" s="5"/>
      <c r="K760" s="5"/>
    </row>
    <row r="761" spans="2:11">
      <c r="B761" s="5"/>
      <c r="K761" s="5"/>
    </row>
    <row r="762" spans="2:11">
      <c r="B762" s="5"/>
      <c r="K762" s="5"/>
    </row>
    <row r="763" spans="2:11">
      <c r="B763" s="5"/>
      <c r="K763" s="5"/>
    </row>
    <row r="764" spans="2:11">
      <c r="B764" s="5"/>
      <c r="K764" s="5"/>
    </row>
    <row r="765" spans="2:11">
      <c r="B765" s="5"/>
      <c r="K765" s="5"/>
    </row>
    <row r="766" spans="2:11">
      <c r="B766" s="5"/>
      <c r="K766" s="5"/>
    </row>
    <row r="767" spans="2:11">
      <c r="B767" s="5"/>
      <c r="K767" s="5"/>
    </row>
    <row r="768" spans="2:11">
      <c r="B768" s="5"/>
      <c r="K768" s="5"/>
    </row>
    <row r="769" spans="2:11">
      <c r="B769" s="5"/>
      <c r="K769" s="5"/>
    </row>
    <row r="770" spans="2:11">
      <c r="B770" s="5"/>
      <c r="K770" s="5"/>
    </row>
    <row r="771" spans="2:11">
      <c r="B771" s="5"/>
      <c r="K771" s="5"/>
    </row>
    <row r="772" spans="2:11">
      <c r="B772" s="5"/>
      <c r="K772" s="5"/>
    </row>
    <row r="773" spans="2:11">
      <c r="B773" s="5"/>
      <c r="K773" s="5"/>
    </row>
    <row r="774" spans="2:11">
      <c r="B774" s="5"/>
      <c r="K774" s="5"/>
    </row>
    <row r="775" spans="2:11">
      <c r="B775" s="5"/>
      <c r="K775" s="5"/>
    </row>
    <row r="776" spans="2:11">
      <c r="B776" s="5"/>
      <c r="K776" s="5"/>
    </row>
    <row r="777" spans="2:11">
      <c r="B777" s="5"/>
      <c r="K777" s="5"/>
    </row>
    <row r="778" spans="2:11">
      <c r="B778" s="5"/>
      <c r="K778" s="5"/>
    </row>
    <row r="779" spans="2:11">
      <c r="B779" s="5"/>
      <c r="K779" s="5"/>
    </row>
    <row r="780" spans="2:11">
      <c r="B780" s="5"/>
      <c r="K780" s="5"/>
    </row>
    <row r="781" spans="2:11">
      <c r="B781" s="5"/>
      <c r="K781" s="5"/>
    </row>
    <row r="782" spans="2:11">
      <c r="B782" s="5"/>
      <c r="K782" s="5"/>
    </row>
    <row r="783" spans="2:11">
      <c r="B783" s="5"/>
      <c r="K783" s="5"/>
    </row>
    <row r="784" spans="2:11">
      <c r="B784" s="5"/>
      <c r="K784" s="5"/>
    </row>
    <row r="785" spans="2:11">
      <c r="B785" s="5"/>
      <c r="K785" s="5"/>
    </row>
    <row r="786" spans="2:11">
      <c r="B786" s="5"/>
      <c r="K786" s="5"/>
    </row>
    <row r="787" spans="2:11">
      <c r="B787" s="5"/>
      <c r="K787" s="5"/>
    </row>
    <row r="788" spans="2:11">
      <c r="B788" s="5"/>
      <c r="K788" s="5"/>
    </row>
    <row r="789" spans="2:11">
      <c r="B789" s="5"/>
      <c r="K789" s="5"/>
    </row>
    <row r="790" spans="2:11">
      <c r="B790" s="5"/>
      <c r="K790" s="5"/>
    </row>
    <row r="791" spans="2:11">
      <c r="B791" s="5"/>
      <c r="K791" s="5"/>
    </row>
    <row r="792" spans="2:11">
      <c r="B792" s="5"/>
      <c r="K792" s="5"/>
    </row>
    <row r="793" spans="2:11">
      <c r="B793" s="5"/>
      <c r="K793" s="5"/>
    </row>
    <row r="794" spans="2:11">
      <c r="B794" s="5"/>
      <c r="K794" s="5"/>
    </row>
    <row r="795" spans="2:11">
      <c r="B795" s="5"/>
      <c r="K795" s="5"/>
    </row>
    <row r="796" spans="2:11">
      <c r="B796" s="5"/>
      <c r="K796" s="5"/>
    </row>
    <row r="797" spans="2:11">
      <c r="B797" s="5"/>
      <c r="K797" s="5"/>
    </row>
    <row r="798" spans="2:11">
      <c r="B798" s="5"/>
      <c r="K798" s="5"/>
    </row>
    <row r="799" spans="2:11">
      <c r="B799" s="5"/>
      <c r="K799" s="5"/>
    </row>
    <row r="800" spans="2:11">
      <c r="B800" s="5"/>
      <c r="K800" s="5"/>
    </row>
    <row r="801" spans="2:11">
      <c r="B801" s="5"/>
      <c r="K801" s="5"/>
    </row>
    <row r="802" spans="2:11">
      <c r="B802" s="5"/>
      <c r="K802" s="5"/>
    </row>
    <row r="803" spans="2:11">
      <c r="B803" s="5"/>
      <c r="K803" s="5"/>
    </row>
    <row r="804" spans="2:11">
      <c r="B804" s="5"/>
      <c r="K804" s="5"/>
    </row>
    <row r="805" spans="2:11">
      <c r="B805" s="5"/>
      <c r="K805" s="5"/>
    </row>
    <row r="806" spans="2:11">
      <c r="B806" s="5"/>
      <c r="K806" s="5"/>
    </row>
    <row r="807" spans="2:11">
      <c r="B807" s="5"/>
      <c r="K807" s="5"/>
    </row>
    <row r="808" spans="2:11">
      <c r="B808" s="5"/>
      <c r="K808" s="5"/>
    </row>
    <row r="809" spans="2:11">
      <c r="B809" s="5"/>
      <c r="K809" s="5"/>
    </row>
    <row r="810" spans="2:11">
      <c r="B810" s="5"/>
      <c r="K810" s="5"/>
    </row>
    <row r="811" spans="2:11">
      <c r="B811" s="5"/>
      <c r="K811" s="5"/>
    </row>
    <row r="812" spans="2:11">
      <c r="B812" s="5"/>
      <c r="K812" s="5"/>
    </row>
    <row r="813" spans="2:11">
      <c r="B813" s="5"/>
      <c r="K813" s="5"/>
    </row>
    <row r="814" spans="2:11">
      <c r="B814" s="5"/>
      <c r="K814" s="5"/>
    </row>
    <row r="815" spans="2:11">
      <c r="B815" s="5"/>
      <c r="K815" s="5"/>
    </row>
    <row r="816" spans="2:11">
      <c r="B816" s="5"/>
      <c r="K816" s="5"/>
    </row>
    <row r="817" spans="2:11">
      <c r="B817" s="5"/>
      <c r="K817" s="5"/>
    </row>
    <row r="818" spans="2:11">
      <c r="B818" s="5"/>
      <c r="K818" s="5"/>
    </row>
    <row r="819" spans="2:11">
      <c r="B819" s="5"/>
      <c r="K819" s="5"/>
    </row>
    <row r="820" spans="2:11">
      <c r="B820" s="5"/>
      <c r="K820" s="5"/>
    </row>
    <row r="821" spans="2:11">
      <c r="B821" s="5"/>
      <c r="K821" s="5"/>
    </row>
    <row r="822" spans="2:11">
      <c r="B822" s="5"/>
      <c r="K822" s="5"/>
    </row>
    <row r="823" spans="2:11">
      <c r="B823" s="5"/>
      <c r="K823" s="5"/>
    </row>
    <row r="824" spans="2:11">
      <c r="B824" s="5"/>
      <c r="K824" s="5"/>
    </row>
    <row r="825" spans="2:11">
      <c r="B825" s="5"/>
      <c r="K825" s="5"/>
    </row>
    <row r="826" spans="2:11">
      <c r="B826" s="5"/>
      <c r="K826" s="5"/>
    </row>
    <row r="827" spans="2:11">
      <c r="B827" s="5"/>
      <c r="K827" s="5"/>
    </row>
    <row r="828" spans="2:11">
      <c r="B828" s="5"/>
      <c r="K828" s="5"/>
    </row>
    <row r="829" spans="2:11">
      <c r="B829" s="5"/>
      <c r="K829" s="5"/>
    </row>
    <row r="830" spans="2:11">
      <c r="B830" s="5"/>
      <c r="K830" s="5"/>
    </row>
    <row r="831" spans="2:11">
      <c r="B831" s="5"/>
      <c r="K831" s="5"/>
    </row>
    <row r="832" spans="2:11">
      <c r="B832" s="5"/>
      <c r="K832" s="5"/>
    </row>
    <row r="833" spans="2:11">
      <c r="B833" s="5"/>
      <c r="K833" s="5"/>
    </row>
    <row r="834" spans="2:11">
      <c r="B834" s="5"/>
      <c r="K834" s="5"/>
    </row>
    <row r="835" spans="2:11">
      <c r="B835" s="5"/>
      <c r="K835" s="5"/>
    </row>
    <row r="836" spans="2:11">
      <c r="B836" s="5"/>
      <c r="K836" s="5"/>
    </row>
    <row r="837" spans="2:11">
      <c r="B837" s="5"/>
      <c r="K837" s="5"/>
    </row>
    <row r="838" spans="2:11">
      <c r="B838" s="5"/>
      <c r="K838" s="5"/>
    </row>
    <row r="839" spans="2:11">
      <c r="B839" s="5"/>
      <c r="K839" s="5"/>
    </row>
    <row r="840" spans="2:11">
      <c r="B840" s="5"/>
      <c r="K840" s="5"/>
    </row>
    <row r="841" spans="2:11">
      <c r="B841" s="5"/>
      <c r="K841" s="5"/>
    </row>
    <row r="842" spans="2:11">
      <c r="B842" s="5"/>
      <c r="K842" s="5"/>
    </row>
    <row r="843" spans="2:11">
      <c r="B843" s="5"/>
      <c r="K843" s="5"/>
    </row>
    <row r="844" spans="2:11">
      <c r="B844" s="5"/>
      <c r="K844" s="5"/>
    </row>
    <row r="845" spans="2:11">
      <c r="B845" s="5"/>
      <c r="K845" s="5"/>
    </row>
    <row r="846" spans="2:11">
      <c r="B846" s="5"/>
      <c r="K846" s="5"/>
    </row>
    <row r="847" spans="2:11">
      <c r="B847" s="5"/>
      <c r="K847" s="5"/>
    </row>
    <row r="848" spans="2:11">
      <c r="B848" s="5"/>
      <c r="K848" s="5"/>
    </row>
    <row r="849" spans="2:11">
      <c r="B849" s="5"/>
      <c r="K849" s="5"/>
    </row>
    <row r="850" spans="2:11">
      <c r="B850" s="5"/>
      <c r="K850" s="5"/>
    </row>
    <row r="851" spans="2:11">
      <c r="B851" s="5"/>
      <c r="K851" s="5"/>
    </row>
    <row r="852" spans="2:11">
      <c r="B852" s="5"/>
      <c r="K852" s="5"/>
    </row>
    <row r="853" spans="2:11">
      <c r="B853" s="5"/>
      <c r="K853" s="5"/>
    </row>
    <row r="854" spans="2:11">
      <c r="B854" s="5"/>
      <c r="K854" s="5"/>
    </row>
    <row r="855" spans="2:11">
      <c r="B855" s="5"/>
      <c r="K855" s="5"/>
    </row>
    <row r="856" spans="2:11">
      <c r="B856" s="5"/>
      <c r="K856" s="5"/>
    </row>
    <row r="857" spans="2:11">
      <c r="B857" s="5"/>
      <c r="K857" s="5"/>
    </row>
    <row r="858" spans="2:11">
      <c r="B858" s="5"/>
      <c r="K858" s="5"/>
    </row>
    <row r="859" spans="2:11">
      <c r="B859" s="5"/>
      <c r="K859" s="5"/>
    </row>
    <row r="860" spans="2:11">
      <c r="B860" s="5"/>
      <c r="K860" s="5"/>
    </row>
    <row r="861" spans="2:11">
      <c r="B861" s="5"/>
      <c r="K861" s="5"/>
    </row>
    <row r="862" spans="2:11">
      <c r="B862" s="5"/>
      <c r="K862" s="5"/>
    </row>
    <row r="863" spans="2:11">
      <c r="B863" s="5"/>
      <c r="K863" s="5"/>
    </row>
    <row r="864" spans="2:11">
      <c r="B864" s="5"/>
      <c r="K864" s="5"/>
    </row>
    <row r="865" spans="2:11">
      <c r="B865" s="5"/>
      <c r="K865" s="5"/>
    </row>
    <row r="866" spans="2:11">
      <c r="B866" s="5"/>
      <c r="K866" s="5"/>
    </row>
    <row r="867" spans="2:11">
      <c r="B867" s="5"/>
      <c r="K867" s="5"/>
    </row>
    <row r="868" spans="2:11">
      <c r="B868" s="5"/>
      <c r="K868" s="5"/>
    </row>
    <row r="869" spans="2:11">
      <c r="B869" s="5"/>
      <c r="K869" s="5"/>
    </row>
    <row r="870" spans="2:11">
      <c r="B870" s="5"/>
      <c r="K870" s="5"/>
    </row>
    <row r="871" spans="2:11">
      <c r="B871" s="5"/>
      <c r="K871" s="5"/>
    </row>
    <row r="872" spans="2:11">
      <c r="B872" s="5"/>
      <c r="K872" s="5"/>
    </row>
    <row r="873" spans="2:11">
      <c r="B873" s="5"/>
      <c r="K873" s="5"/>
    </row>
    <row r="874" spans="2:11">
      <c r="B874" s="5"/>
      <c r="K874" s="5"/>
    </row>
    <row r="875" spans="2:11">
      <c r="B875" s="5"/>
      <c r="K875" s="5"/>
    </row>
    <row r="876" spans="2:11">
      <c r="B876" s="5"/>
      <c r="K876" s="5"/>
    </row>
    <row r="877" spans="2:11">
      <c r="B877" s="5"/>
      <c r="K877" s="5"/>
    </row>
    <row r="878" spans="2:11">
      <c r="B878" s="5"/>
      <c r="K878" s="5"/>
    </row>
    <row r="879" spans="2:11">
      <c r="B879" s="5"/>
      <c r="K879" s="5"/>
    </row>
    <row r="880" spans="2:11">
      <c r="B880" s="5"/>
      <c r="K880" s="5"/>
    </row>
    <row r="881" spans="2:11">
      <c r="B881" s="5"/>
      <c r="K881" s="5"/>
    </row>
    <row r="882" spans="2:11">
      <c r="B882" s="5"/>
      <c r="K882" s="5"/>
    </row>
    <row r="883" spans="2:11">
      <c r="B883" s="5"/>
      <c r="K883" s="5"/>
    </row>
    <row r="884" spans="2:11">
      <c r="B884" s="5"/>
      <c r="K884" s="5"/>
    </row>
    <row r="885" spans="2:11">
      <c r="B885" s="5"/>
      <c r="K885" s="5"/>
    </row>
    <row r="886" spans="2:11">
      <c r="B886" s="5"/>
      <c r="K886" s="5"/>
    </row>
    <row r="887" spans="2:11">
      <c r="B887" s="5"/>
      <c r="K887" s="5"/>
    </row>
    <row r="888" spans="2:11">
      <c r="B888" s="5"/>
      <c r="K888" s="5"/>
    </row>
    <row r="889" spans="2:11">
      <c r="B889" s="5"/>
      <c r="K889" s="5"/>
    </row>
    <row r="890" spans="2:11">
      <c r="B890" s="5"/>
      <c r="K890" s="5"/>
    </row>
    <row r="891" spans="2:11">
      <c r="B891" s="5"/>
      <c r="K891" s="5"/>
    </row>
    <row r="892" spans="2:11">
      <c r="B892" s="5"/>
      <c r="K892" s="5"/>
    </row>
    <row r="893" spans="2:11">
      <c r="B893" s="5"/>
      <c r="K893" s="5"/>
    </row>
    <row r="894" spans="2:11">
      <c r="B894" s="5"/>
      <c r="K894" s="5"/>
    </row>
    <row r="895" spans="2:11">
      <c r="B895" s="5"/>
      <c r="K895" s="5"/>
    </row>
    <row r="896" spans="2:11">
      <c r="B896" s="5"/>
      <c r="K896" s="5"/>
    </row>
    <row r="897" spans="2:11">
      <c r="B897" s="5"/>
      <c r="K897" s="5"/>
    </row>
    <row r="898" spans="2:11">
      <c r="B898" s="5"/>
      <c r="K898" s="5"/>
    </row>
    <row r="899" spans="2:11">
      <c r="B899" s="5"/>
      <c r="K899" s="5"/>
    </row>
    <row r="900" spans="2:11">
      <c r="B900" s="5"/>
      <c r="K900" s="5"/>
    </row>
    <row r="901" spans="2:11">
      <c r="B901" s="5"/>
      <c r="K901" s="5"/>
    </row>
    <row r="902" spans="2:11">
      <c r="B902" s="5"/>
      <c r="K902" s="5"/>
    </row>
    <row r="903" spans="2:11">
      <c r="B903" s="5"/>
      <c r="K903" s="5"/>
    </row>
    <row r="904" spans="2:11">
      <c r="B904" s="5"/>
      <c r="K904" s="5"/>
    </row>
    <row r="905" spans="2:11">
      <c r="B905" s="5"/>
      <c r="K905" s="5"/>
    </row>
    <row r="906" spans="2:11">
      <c r="B906" s="5"/>
      <c r="K906" s="5"/>
    </row>
    <row r="907" spans="2:11">
      <c r="B907" s="5"/>
      <c r="K907" s="5"/>
    </row>
    <row r="908" spans="2:11">
      <c r="B908" s="5"/>
      <c r="K908" s="5"/>
    </row>
    <row r="909" spans="2:11">
      <c r="B909" s="5"/>
      <c r="K909" s="5"/>
    </row>
    <row r="910" spans="2:11">
      <c r="B910" s="5"/>
      <c r="K910" s="5"/>
    </row>
    <row r="911" spans="2:11">
      <c r="B911" s="5"/>
      <c r="K911" s="5"/>
    </row>
    <row r="912" spans="2:11">
      <c r="B912" s="5"/>
      <c r="K912" s="5"/>
    </row>
    <row r="913" spans="2:11">
      <c r="B913" s="5"/>
      <c r="K913" s="5"/>
    </row>
    <row r="914" spans="2:11">
      <c r="B914" s="5"/>
      <c r="K914" s="5"/>
    </row>
    <row r="915" spans="2:11">
      <c r="B915" s="5"/>
      <c r="K915" s="5"/>
    </row>
    <row r="916" spans="2:11">
      <c r="B916" s="5"/>
      <c r="K916" s="5"/>
    </row>
    <row r="917" spans="2:11">
      <c r="B917" s="5"/>
      <c r="K917" s="5"/>
    </row>
    <row r="918" spans="2:11">
      <c r="B918" s="5"/>
      <c r="K918" s="5"/>
    </row>
    <row r="919" spans="2:11">
      <c r="B919" s="5"/>
      <c r="K919" s="5"/>
    </row>
    <row r="920" spans="2:11">
      <c r="B920" s="5"/>
      <c r="K920" s="5"/>
    </row>
    <row r="921" spans="2:11">
      <c r="B921" s="5"/>
      <c r="K921" s="5"/>
    </row>
    <row r="922" spans="2:11">
      <c r="B922" s="5"/>
      <c r="K922" s="5"/>
    </row>
    <row r="923" spans="2:11">
      <c r="B923" s="5"/>
      <c r="K923" s="5"/>
    </row>
    <row r="924" spans="2:11">
      <c r="B924" s="5"/>
      <c r="K924" s="5"/>
    </row>
    <row r="925" spans="2:11">
      <c r="B925" s="5"/>
      <c r="K925" s="5"/>
    </row>
    <row r="926" spans="2:11">
      <c r="B926" s="5"/>
      <c r="K926" s="5"/>
    </row>
    <row r="927" spans="2:11">
      <c r="B927" s="5"/>
      <c r="K927" s="5"/>
    </row>
    <row r="928" spans="2:11">
      <c r="B928" s="5"/>
      <c r="K928" s="5"/>
    </row>
    <row r="929" spans="2:11">
      <c r="B929" s="5"/>
      <c r="K929" s="5"/>
    </row>
    <row r="930" spans="2:11">
      <c r="B930" s="5"/>
      <c r="K930" s="5"/>
    </row>
    <row r="931" spans="2:11">
      <c r="B931" s="5"/>
      <c r="K931" s="5"/>
    </row>
    <row r="932" spans="2:11">
      <c r="B932" s="5"/>
      <c r="K932" s="5"/>
    </row>
    <row r="933" spans="2:11">
      <c r="B933" s="5"/>
      <c r="K933" s="5"/>
    </row>
    <row r="934" spans="2:11">
      <c r="B934" s="5"/>
      <c r="K934" s="5"/>
    </row>
    <row r="935" spans="2:11">
      <c r="B935" s="5"/>
      <c r="K935" s="5"/>
    </row>
    <row r="936" spans="2:11">
      <c r="B936" s="5"/>
      <c r="K936" s="5"/>
    </row>
    <row r="937" spans="2:11">
      <c r="B937" s="5"/>
      <c r="K937" s="5"/>
    </row>
    <row r="938" spans="2:11">
      <c r="B938" s="5"/>
      <c r="K938" s="5"/>
    </row>
    <row r="939" spans="2:11">
      <c r="B939" s="5"/>
      <c r="K939" s="5"/>
    </row>
    <row r="940" spans="2:11">
      <c r="B940" s="5"/>
      <c r="K940" s="5"/>
    </row>
    <row r="941" spans="2:11">
      <c r="B941" s="5"/>
      <c r="K941" s="5"/>
    </row>
    <row r="942" spans="2:11">
      <c r="B942" s="5"/>
      <c r="K942" s="5"/>
    </row>
    <row r="943" spans="2:11">
      <c r="B943" s="5"/>
      <c r="K943" s="5"/>
    </row>
    <row r="944" spans="2:11">
      <c r="B944" s="5"/>
      <c r="K944" s="5"/>
    </row>
    <row r="945" spans="2:11">
      <c r="B945" s="5"/>
      <c r="K945" s="5"/>
    </row>
    <row r="946" spans="2:11">
      <c r="B946" s="5"/>
      <c r="K946" s="5"/>
    </row>
    <row r="947" spans="2:11">
      <c r="B947" s="5"/>
      <c r="K947" s="5"/>
    </row>
    <row r="948" spans="2:11">
      <c r="B948" s="5"/>
      <c r="K948" s="5"/>
    </row>
    <row r="949" spans="2:11">
      <c r="B949" s="5"/>
      <c r="K949" s="5"/>
    </row>
    <row r="950" spans="2:11">
      <c r="B950" s="5"/>
      <c r="K950" s="5"/>
    </row>
    <row r="951" spans="2:11">
      <c r="B951" s="5"/>
      <c r="K951" s="5"/>
    </row>
    <row r="952" spans="2:11">
      <c r="B952" s="5"/>
      <c r="K952" s="5"/>
    </row>
    <row r="953" spans="2:11">
      <c r="B953" s="5"/>
      <c r="K953" s="5"/>
    </row>
    <row r="954" spans="2:11">
      <c r="B954" s="5"/>
      <c r="K954" s="5"/>
    </row>
    <row r="955" spans="2:11">
      <c r="B955" s="5"/>
      <c r="K955" s="5"/>
    </row>
    <row r="956" spans="2:11">
      <c r="B956" s="5"/>
      <c r="K956" s="5"/>
    </row>
    <row r="957" spans="2:11">
      <c r="B957" s="5"/>
      <c r="K957" s="5"/>
    </row>
    <row r="958" spans="2:11">
      <c r="B958" s="5"/>
      <c r="K958" s="5"/>
    </row>
    <row r="959" spans="2:11">
      <c r="B959" s="5"/>
      <c r="K959" s="5"/>
    </row>
    <row r="960" spans="2:11">
      <c r="B960" s="5"/>
      <c r="K960" s="5"/>
    </row>
    <row r="961" spans="2:11">
      <c r="B961" s="5"/>
      <c r="K961" s="5"/>
    </row>
    <row r="962" spans="2:11">
      <c r="B962" s="5"/>
      <c r="K962" s="5"/>
    </row>
    <row r="963" spans="2:11">
      <c r="B963" s="5"/>
      <c r="K963" s="5"/>
    </row>
    <row r="964" spans="2:11">
      <c r="B964" s="5"/>
      <c r="K964" s="5"/>
    </row>
    <row r="965" spans="2:11">
      <c r="B965" s="5"/>
      <c r="K965" s="5"/>
    </row>
    <row r="966" spans="2:11">
      <c r="B966" s="5"/>
      <c r="K966" s="5"/>
    </row>
    <row r="967" spans="2:11">
      <c r="B967" s="5"/>
      <c r="K967" s="5"/>
    </row>
    <row r="968" spans="2:11">
      <c r="B968" s="5"/>
      <c r="K968" s="5"/>
    </row>
    <row r="969" spans="2:11">
      <c r="B969" s="5"/>
      <c r="K969" s="5"/>
    </row>
    <row r="970" spans="2:11">
      <c r="B970" s="5"/>
      <c r="K970" s="5"/>
    </row>
    <row r="971" spans="2:11">
      <c r="B971" s="5"/>
      <c r="K971" s="5"/>
    </row>
    <row r="972" spans="2:11">
      <c r="B972" s="5"/>
      <c r="K972" s="5"/>
    </row>
    <row r="973" spans="2:11">
      <c r="B973" s="5"/>
      <c r="K973" s="5"/>
    </row>
    <row r="974" spans="2:11">
      <c r="B974" s="5"/>
      <c r="K974" s="5"/>
    </row>
    <row r="975" spans="2:11">
      <c r="B975" s="5"/>
      <c r="K975" s="5"/>
    </row>
    <row r="976" spans="2:11">
      <c r="B976" s="5"/>
      <c r="K976" s="5"/>
    </row>
    <row r="977" spans="2:11">
      <c r="B977" s="5"/>
      <c r="K977" s="5"/>
    </row>
    <row r="978" spans="2:11">
      <c r="B978" s="5"/>
      <c r="K978" s="5"/>
    </row>
    <row r="979" spans="2:11">
      <c r="B979" s="5"/>
      <c r="K979" s="5"/>
    </row>
    <row r="980" spans="2:11">
      <c r="B980" s="5"/>
      <c r="K980" s="5"/>
    </row>
    <row r="981" spans="2:11">
      <c r="B981" s="5"/>
      <c r="K981" s="5"/>
    </row>
    <row r="982" spans="2:11">
      <c r="B982" s="5"/>
      <c r="K982" s="5"/>
    </row>
    <row r="983" spans="2:11">
      <c r="B983" s="5"/>
      <c r="K983" s="5"/>
    </row>
    <row r="984" spans="2:11">
      <c r="B984" s="5"/>
      <c r="K984" s="5"/>
    </row>
    <row r="985" spans="2:11">
      <c r="B985" s="5"/>
      <c r="K985" s="5"/>
    </row>
    <row r="986" spans="2:11">
      <c r="B986" s="5"/>
      <c r="K986" s="5"/>
    </row>
    <row r="987" spans="2:11">
      <c r="B987" s="5"/>
      <c r="K987" s="5"/>
    </row>
    <row r="988" spans="2:11">
      <c r="B988" s="5"/>
      <c r="K988" s="5"/>
    </row>
    <row r="989" spans="2:11">
      <c r="B989" s="5"/>
      <c r="K989" s="5"/>
    </row>
    <row r="990" spans="2:11">
      <c r="B990" s="5"/>
      <c r="K990" s="5"/>
    </row>
    <row r="991" spans="2:11">
      <c r="B991" s="5"/>
      <c r="K991" s="5"/>
    </row>
    <row r="992" spans="2:11">
      <c r="B992" s="5"/>
      <c r="K992" s="5"/>
    </row>
    <row r="993" spans="2:11">
      <c r="B993" s="5"/>
      <c r="K993" s="5"/>
    </row>
    <row r="994" spans="2:11">
      <c r="B994" s="5"/>
      <c r="K994" s="5"/>
    </row>
    <row r="995" spans="2:11">
      <c r="B995" s="5"/>
      <c r="K995" s="5"/>
    </row>
    <row r="996" spans="2:11">
      <c r="B996" s="5"/>
      <c r="K996" s="5"/>
    </row>
    <row r="997" spans="2:11">
      <c r="B997" s="5"/>
      <c r="K997" s="5"/>
    </row>
    <row r="998" spans="2:11">
      <c r="B998" s="5"/>
      <c r="K998" s="5"/>
    </row>
    <row r="999" spans="2:11">
      <c r="B999" s="5"/>
      <c r="K999" s="5"/>
    </row>
    <row r="1000" spans="2:11">
      <c r="B1000" s="5"/>
      <c r="K1000" s="5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K1000"/>
  <sheetViews>
    <sheetView topLeftCell="A28" workbookViewId="0">
      <selection activeCell="A50" sqref="A50"/>
    </sheetView>
  </sheetViews>
  <sheetFormatPr defaultColWidth="14.42578125" defaultRowHeight="15" customHeight="1"/>
  <cols>
    <col min="1" max="1" width="17.85546875" customWidth="1"/>
    <col min="4" max="4" width="24.42578125" customWidth="1"/>
    <col min="11" max="11" width="9.7109375" customWidth="1"/>
  </cols>
  <sheetData>
    <row r="1" spans="1:11" ht="1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6" t="s">
        <v>10</v>
      </c>
    </row>
    <row r="2" spans="1:11" ht="15" customHeight="1">
      <c r="A2" s="45" t="s">
        <v>24</v>
      </c>
      <c r="B2" s="44" t="s">
        <v>21</v>
      </c>
      <c r="C2" s="44">
        <v>6</v>
      </c>
      <c r="D2" s="44">
        <v>8</v>
      </c>
      <c r="E2" s="44">
        <v>8</v>
      </c>
      <c r="F2" s="44">
        <v>11</v>
      </c>
      <c r="G2" s="44">
        <v>6</v>
      </c>
      <c r="H2" s="44">
        <v>7</v>
      </c>
      <c r="I2" s="44">
        <v>8</v>
      </c>
      <c r="J2" s="44">
        <v>7</v>
      </c>
      <c r="K2" s="41">
        <f t="shared" ref="K2:K33" si="0">SUM(C2:J2)</f>
        <v>61</v>
      </c>
    </row>
    <row r="3" spans="1:11" ht="15" customHeight="1">
      <c r="A3" s="55" t="s">
        <v>153</v>
      </c>
      <c r="B3" s="42" t="s">
        <v>31</v>
      </c>
      <c r="C3" s="42">
        <v>3</v>
      </c>
      <c r="D3" s="42">
        <v>8</v>
      </c>
      <c r="E3" s="42">
        <v>3</v>
      </c>
      <c r="F3" s="42">
        <v>7</v>
      </c>
      <c r="G3" s="42">
        <v>4</v>
      </c>
      <c r="H3" s="42">
        <v>7</v>
      </c>
      <c r="I3" s="42">
        <v>4</v>
      </c>
      <c r="J3" s="42">
        <v>5</v>
      </c>
      <c r="K3" s="41">
        <f t="shared" si="0"/>
        <v>41</v>
      </c>
    </row>
    <row r="4" spans="1:11" ht="15" customHeight="1">
      <c r="A4" s="50" t="s">
        <v>82</v>
      </c>
      <c r="B4" s="42" t="s">
        <v>77</v>
      </c>
      <c r="C4" s="42">
        <v>8</v>
      </c>
      <c r="D4" s="42">
        <v>11</v>
      </c>
      <c r="E4" s="42">
        <v>10</v>
      </c>
      <c r="F4" s="42">
        <v>9</v>
      </c>
      <c r="G4" s="42">
        <v>8</v>
      </c>
      <c r="H4" s="42">
        <v>8</v>
      </c>
      <c r="I4" s="42">
        <v>9</v>
      </c>
      <c r="J4" s="42">
        <v>5</v>
      </c>
      <c r="K4" s="41">
        <f t="shared" si="0"/>
        <v>68</v>
      </c>
    </row>
    <row r="5" spans="1:11" ht="15" customHeight="1">
      <c r="A5" s="55" t="s">
        <v>154</v>
      </c>
      <c r="B5" s="42" t="s">
        <v>200</v>
      </c>
      <c r="C5" s="42">
        <v>4</v>
      </c>
      <c r="D5" s="42">
        <v>4</v>
      </c>
      <c r="E5" s="42">
        <v>10</v>
      </c>
      <c r="F5" s="42">
        <v>6</v>
      </c>
      <c r="G5" s="42">
        <v>7</v>
      </c>
      <c r="H5" s="42">
        <v>10</v>
      </c>
      <c r="I5" s="42">
        <v>3</v>
      </c>
      <c r="J5" s="42">
        <v>6</v>
      </c>
      <c r="K5" s="41">
        <f t="shared" si="0"/>
        <v>50</v>
      </c>
    </row>
    <row r="6" spans="1:11" ht="15" customHeight="1">
      <c r="A6" s="55" t="s">
        <v>134</v>
      </c>
      <c r="B6" s="42" t="s">
        <v>135</v>
      </c>
      <c r="C6" s="42">
        <v>5</v>
      </c>
      <c r="D6" s="42">
        <v>5</v>
      </c>
      <c r="E6" s="42">
        <v>9</v>
      </c>
      <c r="F6" s="42">
        <v>8</v>
      </c>
      <c r="G6" s="42">
        <v>5</v>
      </c>
      <c r="H6" s="42">
        <v>10</v>
      </c>
      <c r="I6" s="42">
        <v>7</v>
      </c>
      <c r="J6" s="42">
        <v>7</v>
      </c>
      <c r="K6" s="41">
        <f t="shared" si="0"/>
        <v>56</v>
      </c>
    </row>
    <row r="7" spans="1:11" ht="15" customHeight="1">
      <c r="A7" s="41" t="s">
        <v>57</v>
      </c>
      <c r="B7" s="42" t="s">
        <v>53</v>
      </c>
      <c r="C7" s="42">
        <v>7</v>
      </c>
      <c r="D7" s="42">
        <v>6</v>
      </c>
      <c r="E7" s="42">
        <v>8</v>
      </c>
      <c r="F7" s="42">
        <v>7</v>
      </c>
      <c r="G7" s="42">
        <v>7</v>
      </c>
      <c r="H7" s="42">
        <v>6</v>
      </c>
      <c r="I7" s="42">
        <v>8</v>
      </c>
      <c r="J7" s="42">
        <v>7</v>
      </c>
      <c r="K7" s="41">
        <f t="shared" si="0"/>
        <v>56</v>
      </c>
    </row>
    <row r="8" spans="1:11" ht="15" customHeight="1">
      <c r="A8" s="41" t="s">
        <v>29</v>
      </c>
      <c r="B8" s="42" t="s">
        <v>28</v>
      </c>
      <c r="C8" s="42">
        <v>7</v>
      </c>
      <c r="D8" s="42">
        <v>5</v>
      </c>
      <c r="E8" s="42">
        <v>8</v>
      </c>
      <c r="F8" s="42">
        <v>6</v>
      </c>
      <c r="G8" s="42">
        <v>5</v>
      </c>
      <c r="H8" s="42">
        <v>9</v>
      </c>
      <c r="I8" s="42">
        <v>9</v>
      </c>
      <c r="J8" s="42">
        <v>4</v>
      </c>
      <c r="K8" s="41">
        <f t="shared" si="0"/>
        <v>53</v>
      </c>
    </row>
    <row r="9" spans="1:11" ht="15" customHeight="1">
      <c r="A9" s="50" t="s">
        <v>86</v>
      </c>
      <c r="B9" s="42" t="s">
        <v>77</v>
      </c>
      <c r="C9" s="42">
        <v>7</v>
      </c>
      <c r="D9" s="42">
        <v>8</v>
      </c>
      <c r="E9" s="42">
        <v>10</v>
      </c>
      <c r="F9" s="42">
        <v>8</v>
      </c>
      <c r="G9" s="42">
        <v>7</v>
      </c>
      <c r="H9" s="42">
        <v>8</v>
      </c>
      <c r="I9" s="42">
        <v>6</v>
      </c>
      <c r="J9" s="42">
        <v>7</v>
      </c>
      <c r="K9" s="41">
        <f t="shared" si="0"/>
        <v>61</v>
      </c>
    </row>
    <row r="10" spans="1:11" ht="15" customHeight="1">
      <c r="A10" s="41" t="s">
        <v>20</v>
      </c>
      <c r="B10" s="42" t="s">
        <v>21</v>
      </c>
      <c r="C10" s="42">
        <v>6</v>
      </c>
      <c r="D10" s="42">
        <v>7</v>
      </c>
      <c r="E10" s="42">
        <v>11</v>
      </c>
      <c r="F10" s="42">
        <v>9</v>
      </c>
      <c r="G10" s="42">
        <v>12</v>
      </c>
      <c r="H10" s="42">
        <v>7</v>
      </c>
      <c r="I10" s="42">
        <v>8</v>
      </c>
      <c r="J10" s="42">
        <v>6</v>
      </c>
      <c r="K10" s="41">
        <f t="shared" si="0"/>
        <v>66</v>
      </c>
    </row>
    <row r="11" spans="1:11" ht="15" customHeight="1">
      <c r="A11" s="41" t="s">
        <v>157</v>
      </c>
      <c r="B11" s="42" t="s">
        <v>158</v>
      </c>
      <c r="C11" s="42">
        <v>10</v>
      </c>
      <c r="D11" s="42">
        <v>10</v>
      </c>
      <c r="E11" s="42">
        <v>11</v>
      </c>
      <c r="F11" s="42">
        <v>10</v>
      </c>
      <c r="G11" s="42">
        <v>12</v>
      </c>
      <c r="H11" s="42">
        <v>9</v>
      </c>
      <c r="I11" s="42">
        <v>10</v>
      </c>
      <c r="J11" s="42">
        <v>11</v>
      </c>
      <c r="K11" s="41">
        <f t="shared" si="0"/>
        <v>83</v>
      </c>
    </row>
    <row r="12" spans="1:11" ht="15" customHeight="1">
      <c r="A12" s="41" t="s">
        <v>67</v>
      </c>
      <c r="B12" s="42" t="s">
        <v>61</v>
      </c>
      <c r="C12" s="42">
        <v>5</v>
      </c>
      <c r="D12" s="42">
        <v>10</v>
      </c>
      <c r="E12" s="42">
        <v>8</v>
      </c>
      <c r="F12" s="42">
        <v>9</v>
      </c>
      <c r="G12" s="42">
        <v>11</v>
      </c>
      <c r="H12" s="42">
        <v>9</v>
      </c>
      <c r="I12" s="42">
        <v>6</v>
      </c>
      <c r="J12" s="42">
        <v>6</v>
      </c>
      <c r="K12" s="41">
        <f t="shared" si="0"/>
        <v>64</v>
      </c>
    </row>
    <row r="13" spans="1:11" ht="15" customHeight="1">
      <c r="A13" s="41" t="s">
        <v>107</v>
      </c>
      <c r="B13" s="42" t="s">
        <v>53</v>
      </c>
      <c r="C13" s="42">
        <v>8</v>
      </c>
      <c r="D13" s="42">
        <v>6</v>
      </c>
      <c r="E13" s="42">
        <v>10</v>
      </c>
      <c r="F13" s="42">
        <v>8</v>
      </c>
      <c r="G13" s="42">
        <v>8</v>
      </c>
      <c r="H13" s="42">
        <v>9</v>
      </c>
      <c r="I13" s="42">
        <v>9</v>
      </c>
      <c r="J13" s="42">
        <v>8</v>
      </c>
      <c r="K13" s="41">
        <f t="shared" si="0"/>
        <v>66</v>
      </c>
    </row>
    <row r="14" spans="1:11" ht="15" customHeight="1">
      <c r="A14" s="41" t="s">
        <v>26</v>
      </c>
      <c r="B14" s="42" t="s">
        <v>21</v>
      </c>
      <c r="C14" s="42">
        <v>6</v>
      </c>
      <c r="D14" s="42">
        <v>10</v>
      </c>
      <c r="E14" s="42">
        <v>10</v>
      </c>
      <c r="F14" s="42">
        <v>6</v>
      </c>
      <c r="G14" s="42">
        <v>7</v>
      </c>
      <c r="H14" s="42">
        <v>9</v>
      </c>
      <c r="I14" s="42">
        <v>9</v>
      </c>
      <c r="J14" s="42">
        <v>6</v>
      </c>
      <c r="K14" s="41">
        <f t="shared" si="0"/>
        <v>63</v>
      </c>
    </row>
    <row r="15" spans="1:11" ht="15" customHeight="1">
      <c r="A15" s="41" t="s">
        <v>23</v>
      </c>
      <c r="B15" s="42" t="s">
        <v>21</v>
      </c>
      <c r="C15" s="42">
        <v>6</v>
      </c>
      <c r="D15" s="42">
        <v>6</v>
      </c>
      <c r="E15" s="42">
        <v>9</v>
      </c>
      <c r="F15" s="42">
        <v>11</v>
      </c>
      <c r="G15" s="42">
        <v>9</v>
      </c>
      <c r="H15" s="42">
        <v>11</v>
      </c>
      <c r="I15" s="42">
        <v>7</v>
      </c>
      <c r="J15" s="42">
        <v>8</v>
      </c>
      <c r="K15" s="41">
        <f t="shared" si="0"/>
        <v>67</v>
      </c>
    </row>
    <row r="16" spans="1:11" ht="15" customHeight="1">
      <c r="A16" s="41" t="s">
        <v>132</v>
      </c>
      <c r="B16" s="42" t="s">
        <v>46</v>
      </c>
      <c r="C16" s="42">
        <v>4</v>
      </c>
      <c r="D16" s="42">
        <v>4</v>
      </c>
      <c r="E16" s="42">
        <v>4</v>
      </c>
      <c r="F16" s="42">
        <v>4</v>
      </c>
      <c r="G16" s="42">
        <v>5</v>
      </c>
      <c r="H16" s="42">
        <v>4</v>
      </c>
      <c r="I16" s="42">
        <v>6</v>
      </c>
      <c r="J16" s="42">
        <v>4</v>
      </c>
      <c r="K16" s="41">
        <f t="shared" si="0"/>
        <v>35</v>
      </c>
    </row>
    <row r="17" spans="1:11" ht="15" customHeight="1">
      <c r="A17" s="55" t="s">
        <v>162</v>
      </c>
      <c r="B17" s="42" t="s">
        <v>31</v>
      </c>
      <c r="C17" s="42">
        <v>4</v>
      </c>
      <c r="D17" s="42">
        <v>5</v>
      </c>
      <c r="E17" s="42">
        <v>7</v>
      </c>
      <c r="F17" s="42">
        <v>9</v>
      </c>
      <c r="G17" s="42">
        <v>7</v>
      </c>
      <c r="H17" s="42">
        <v>6</v>
      </c>
      <c r="I17" s="42">
        <v>7</v>
      </c>
      <c r="J17" s="42">
        <v>6</v>
      </c>
      <c r="K17" s="41">
        <f t="shared" si="0"/>
        <v>51</v>
      </c>
    </row>
    <row r="18" spans="1:11" ht="15" customHeight="1">
      <c r="A18" s="41" t="s">
        <v>127</v>
      </c>
      <c r="B18" s="42" t="s">
        <v>76</v>
      </c>
      <c r="C18" s="42">
        <v>6</v>
      </c>
      <c r="D18" s="42">
        <v>8</v>
      </c>
      <c r="E18" s="42">
        <v>11</v>
      </c>
      <c r="F18" s="42">
        <v>13</v>
      </c>
      <c r="G18" s="42">
        <v>11</v>
      </c>
      <c r="H18" s="42">
        <v>11</v>
      </c>
      <c r="I18" s="42">
        <v>9</v>
      </c>
      <c r="J18" s="42">
        <v>7</v>
      </c>
      <c r="K18" s="41">
        <f t="shared" si="0"/>
        <v>76</v>
      </c>
    </row>
    <row r="19" spans="1:11" ht="15" customHeight="1">
      <c r="A19" s="41" t="s">
        <v>71</v>
      </c>
      <c r="B19" s="42" t="s">
        <v>69</v>
      </c>
      <c r="C19" s="42">
        <v>8</v>
      </c>
      <c r="D19" s="42">
        <v>9</v>
      </c>
      <c r="E19" s="42">
        <v>8</v>
      </c>
      <c r="F19" s="42">
        <v>11</v>
      </c>
      <c r="G19" s="42">
        <v>11</v>
      </c>
      <c r="H19" s="42">
        <v>13</v>
      </c>
      <c r="I19" s="42">
        <v>11</v>
      </c>
      <c r="J19" s="42">
        <v>9</v>
      </c>
      <c r="K19" s="41">
        <f t="shared" si="0"/>
        <v>80</v>
      </c>
    </row>
    <row r="20" spans="1:11" ht="15" customHeight="1">
      <c r="A20" s="41" t="s">
        <v>163</v>
      </c>
      <c r="B20" s="42" t="s">
        <v>76</v>
      </c>
      <c r="C20" s="42">
        <v>8</v>
      </c>
      <c r="D20" s="42">
        <v>8</v>
      </c>
      <c r="E20" s="42">
        <v>11</v>
      </c>
      <c r="F20" s="42">
        <v>10</v>
      </c>
      <c r="G20" s="42">
        <v>10</v>
      </c>
      <c r="H20" s="42">
        <v>11</v>
      </c>
      <c r="I20" s="42">
        <v>10</v>
      </c>
      <c r="J20" s="42">
        <v>9</v>
      </c>
      <c r="K20" s="41">
        <f t="shared" si="0"/>
        <v>77</v>
      </c>
    </row>
    <row r="21" spans="1:11" ht="15" customHeight="1">
      <c r="A21" s="55" t="s">
        <v>164</v>
      </c>
      <c r="B21" s="42" t="s">
        <v>200</v>
      </c>
      <c r="C21" s="42">
        <v>4</v>
      </c>
      <c r="D21" s="42">
        <v>6</v>
      </c>
      <c r="E21" s="42">
        <v>8</v>
      </c>
      <c r="F21" s="42">
        <v>4</v>
      </c>
      <c r="G21" s="42">
        <v>4</v>
      </c>
      <c r="H21" s="42">
        <v>7</v>
      </c>
      <c r="I21" s="42">
        <v>3</v>
      </c>
      <c r="J21" s="42">
        <v>5</v>
      </c>
      <c r="K21" s="41">
        <f t="shared" si="0"/>
        <v>41</v>
      </c>
    </row>
    <row r="22" spans="1:11" ht="15" customHeight="1">
      <c r="A22" s="41" t="s">
        <v>25</v>
      </c>
      <c r="B22" s="42" t="s">
        <v>21</v>
      </c>
      <c r="C22" s="42">
        <v>8</v>
      </c>
      <c r="D22" s="42">
        <v>8</v>
      </c>
      <c r="E22" s="42">
        <v>10</v>
      </c>
      <c r="F22" s="42">
        <v>6</v>
      </c>
      <c r="G22" s="42">
        <v>6</v>
      </c>
      <c r="H22" s="42">
        <v>8</v>
      </c>
      <c r="I22" s="42">
        <v>5</v>
      </c>
      <c r="J22" s="42">
        <v>14</v>
      </c>
      <c r="K22" s="41">
        <f t="shared" si="0"/>
        <v>65</v>
      </c>
    </row>
    <row r="23" spans="1:11" ht="15" customHeight="1">
      <c r="A23" s="41" t="s">
        <v>201</v>
      </c>
      <c r="B23" s="42" t="s">
        <v>158</v>
      </c>
      <c r="C23" s="42">
        <v>4</v>
      </c>
      <c r="D23" s="42">
        <v>10</v>
      </c>
      <c r="E23" s="42">
        <v>8</v>
      </c>
      <c r="F23" s="42">
        <v>9</v>
      </c>
      <c r="G23" s="42">
        <v>5</v>
      </c>
      <c r="H23" s="42">
        <v>7</v>
      </c>
      <c r="I23" s="42">
        <v>7</v>
      </c>
      <c r="J23" s="42">
        <v>4</v>
      </c>
      <c r="K23" s="41">
        <f t="shared" si="0"/>
        <v>54</v>
      </c>
    </row>
    <row r="24" spans="1:11" ht="15" customHeight="1">
      <c r="A24" s="41" t="s">
        <v>168</v>
      </c>
      <c r="B24" s="42" t="s">
        <v>59</v>
      </c>
      <c r="C24" s="42">
        <v>9</v>
      </c>
      <c r="D24" s="42">
        <v>10</v>
      </c>
      <c r="E24" s="42">
        <v>10</v>
      </c>
      <c r="F24" s="42">
        <v>7</v>
      </c>
      <c r="G24" s="42">
        <v>6</v>
      </c>
      <c r="H24" s="42">
        <v>14</v>
      </c>
      <c r="I24" s="42">
        <v>11</v>
      </c>
      <c r="J24" s="42">
        <v>8</v>
      </c>
      <c r="K24" s="41">
        <f t="shared" si="0"/>
        <v>75</v>
      </c>
    </row>
    <row r="25" spans="1:11" ht="15" customHeight="1">
      <c r="A25" s="41" t="s">
        <v>169</v>
      </c>
      <c r="B25" s="42" t="s">
        <v>170</v>
      </c>
      <c r="C25" s="42">
        <v>4</v>
      </c>
      <c r="D25" s="42">
        <v>6</v>
      </c>
      <c r="E25" s="42">
        <v>8</v>
      </c>
      <c r="F25" s="42">
        <v>4</v>
      </c>
      <c r="G25" s="42">
        <v>7</v>
      </c>
      <c r="H25" s="42">
        <v>11</v>
      </c>
      <c r="I25" s="42">
        <v>5</v>
      </c>
      <c r="J25" s="42">
        <v>13</v>
      </c>
      <c r="K25" s="41">
        <f t="shared" si="0"/>
        <v>58</v>
      </c>
    </row>
    <row r="26" spans="1:11" ht="15" customHeight="1">
      <c r="A26" s="41" t="s">
        <v>17</v>
      </c>
      <c r="B26" s="42" t="s">
        <v>18</v>
      </c>
      <c r="C26" s="42">
        <v>12</v>
      </c>
      <c r="D26" s="42">
        <v>10</v>
      </c>
      <c r="E26" s="42">
        <v>11</v>
      </c>
      <c r="F26" s="42">
        <v>11</v>
      </c>
      <c r="G26" s="42">
        <v>10</v>
      </c>
      <c r="H26" s="42">
        <v>12</v>
      </c>
      <c r="I26" s="42">
        <v>10</v>
      </c>
      <c r="J26" s="42">
        <v>8</v>
      </c>
      <c r="K26" s="41">
        <f t="shared" si="0"/>
        <v>84</v>
      </c>
    </row>
    <row r="27" spans="1:11" ht="15" customHeight="1">
      <c r="A27" s="41" t="s">
        <v>75</v>
      </c>
      <c r="B27" s="42" t="s">
        <v>76</v>
      </c>
      <c r="C27" s="42">
        <v>9</v>
      </c>
      <c r="D27" s="42">
        <v>9</v>
      </c>
      <c r="E27" s="42">
        <v>12</v>
      </c>
      <c r="F27" s="42">
        <v>12</v>
      </c>
      <c r="G27" s="42">
        <v>7</v>
      </c>
      <c r="H27" s="42">
        <v>12</v>
      </c>
      <c r="I27" s="42">
        <v>8</v>
      </c>
      <c r="J27" s="42">
        <v>12</v>
      </c>
      <c r="K27" s="41">
        <f t="shared" si="0"/>
        <v>81</v>
      </c>
    </row>
    <row r="28" spans="1:11" ht="15" customHeight="1">
      <c r="A28" s="41" t="s">
        <v>19</v>
      </c>
      <c r="B28" s="42" t="s">
        <v>18</v>
      </c>
      <c r="C28" s="42">
        <v>5</v>
      </c>
      <c r="D28" s="42">
        <v>9</v>
      </c>
      <c r="E28" s="42">
        <v>3</v>
      </c>
      <c r="F28" s="42">
        <v>12</v>
      </c>
      <c r="G28" s="42">
        <v>9</v>
      </c>
      <c r="H28" s="42">
        <v>7</v>
      </c>
      <c r="I28" s="42">
        <v>9</v>
      </c>
      <c r="J28" s="42">
        <v>5</v>
      </c>
      <c r="K28" s="41">
        <f t="shared" si="0"/>
        <v>59</v>
      </c>
    </row>
    <row r="29" spans="1:11" ht="15" customHeight="1">
      <c r="A29" s="41" t="s">
        <v>66</v>
      </c>
      <c r="B29" s="42" t="s">
        <v>61</v>
      </c>
      <c r="C29" s="42">
        <v>5</v>
      </c>
      <c r="D29" s="42">
        <v>8</v>
      </c>
      <c r="E29" s="42">
        <v>6</v>
      </c>
      <c r="F29" s="42">
        <v>10</v>
      </c>
      <c r="G29" s="42">
        <v>12</v>
      </c>
      <c r="H29" s="42">
        <v>5</v>
      </c>
      <c r="I29" s="42">
        <v>9</v>
      </c>
      <c r="J29" s="42">
        <v>7</v>
      </c>
      <c r="K29" s="41">
        <f t="shared" si="0"/>
        <v>62</v>
      </c>
    </row>
    <row r="30" spans="1:11" ht="15" customHeight="1">
      <c r="A30" s="56" t="s">
        <v>79</v>
      </c>
      <c r="B30" s="42" t="s">
        <v>77</v>
      </c>
      <c r="C30" s="49">
        <v>10</v>
      </c>
      <c r="D30" s="49">
        <v>10</v>
      </c>
      <c r="E30" s="49">
        <v>12</v>
      </c>
      <c r="F30" s="49">
        <v>11</v>
      </c>
      <c r="G30" s="49">
        <v>12</v>
      </c>
      <c r="H30" s="49">
        <v>13</v>
      </c>
      <c r="I30" s="49">
        <v>10</v>
      </c>
      <c r="J30" s="49">
        <v>11</v>
      </c>
      <c r="K30" s="41">
        <f t="shared" si="0"/>
        <v>89</v>
      </c>
    </row>
    <row r="31" spans="1:11" ht="15" customHeight="1">
      <c r="A31" s="41" t="s">
        <v>22</v>
      </c>
      <c r="B31" s="42" t="s">
        <v>21</v>
      </c>
      <c r="C31" s="42">
        <v>5</v>
      </c>
      <c r="D31" s="42">
        <v>10</v>
      </c>
      <c r="E31" s="42">
        <v>12</v>
      </c>
      <c r="F31" s="42">
        <v>5</v>
      </c>
      <c r="G31" s="42">
        <v>11</v>
      </c>
      <c r="H31" s="42">
        <v>8</v>
      </c>
      <c r="I31" s="42">
        <v>10</v>
      </c>
      <c r="J31" s="42">
        <v>5</v>
      </c>
      <c r="K31" s="41">
        <f t="shared" si="0"/>
        <v>66</v>
      </c>
    </row>
    <row r="32" spans="1:11" ht="15" customHeight="1">
      <c r="A32" s="55" t="s">
        <v>91</v>
      </c>
      <c r="B32" s="42" t="s">
        <v>90</v>
      </c>
      <c r="C32" s="42">
        <v>9</v>
      </c>
      <c r="D32" s="42">
        <v>9</v>
      </c>
      <c r="E32" s="42">
        <v>13</v>
      </c>
      <c r="F32" s="42">
        <v>12</v>
      </c>
      <c r="G32" s="42">
        <v>12</v>
      </c>
      <c r="H32" s="42">
        <v>11</v>
      </c>
      <c r="I32" s="42">
        <v>10</v>
      </c>
      <c r="J32" s="42">
        <v>11</v>
      </c>
      <c r="K32" s="41">
        <f t="shared" si="0"/>
        <v>87</v>
      </c>
    </row>
    <row r="33" spans="1:11" ht="15" customHeight="1">
      <c r="A33" s="55" t="s">
        <v>36</v>
      </c>
      <c r="B33" s="42" t="s">
        <v>31</v>
      </c>
      <c r="C33" s="42">
        <v>3</v>
      </c>
      <c r="D33" s="42">
        <v>10</v>
      </c>
      <c r="E33" s="42">
        <v>9</v>
      </c>
      <c r="F33" s="42">
        <v>8</v>
      </c>
      <c r="G33" s="42">
        <v>7</v>
      </c>
      <c r="H33" s="42">
        <v>11</v>
      </c>
      <c r="I33" s="42">
        <v>5</v>
      </c>
      <c r="J33" s="42">
        <v>4</v>
      </c>
      <c r="K33" s="41">
        <f t="shared" si="0"/>
        <v>57</v>
      </c>
    </row>
    <row r="34" spans="1:11" ht="15" customHeight="1">
      <c r="A34" s="55" t="s">
        <v>34</v>
      </c>
      <c r="B34" s="42" t="s">
        <v>31</v>
      </c>
      <c r="C34" s="42">
        <v>4</v>
      </c>
      <c r="D34" s="42">
        <v>8</v>
      </c>
      <c r="E34" s="42">
        <v>9</v>
      </c>
      <c r="F34" s="42">
        <v>4</v>
      </c>
      <c r="G34" s="42">
        <v>9</v>
      </c>
      <c r="H34" s="42">
        <v>12</v>
      </c>
      <c r="I34" s="42">
        <v>10</v>
      </c>
      <c r="J34" s="42">
        <v>7</v>
      </c>
      <c r="K34" s="41">
        <f t="shared" ref="K34:K65" si="1">SUM(C34:J34)</f>
        <v>63</v>
      </c>
    </row>
    <row r="35" spans="1:11" ht="15" customHeight="1">
      <c r="A35" s="41" t="s">
        <v>99</v>
      </c>
      <c r="B35" s="42" t="s">
        <v>40</v>
      </c>
      <c r="C35" s="42">
        <v>8</v>
      </c>
      <c r="D35" s="42">
        <v>9</v>
      </c>
      <c r="E35" s="42">
        <v>11</v>
      </c>
      <c r="F35" s="42">
        <v>12</v>
      </c>
      <c r="G35" s="42">
        <v>11</v>
      </c>
      <c r="H35" s="42">
        <v>10</v>
      </c>
      <c r="I35" s="42">
        <v>9</v>
      </c>
      <c r="J35" s="42">
        <v>9</v>
      </c>
      <c r="K35" s="41">
        <f t="shared" si="1"/>
        <v>79</v>
      </c>
    </row>
    <row r="36" spans="1:11" ht="15" customHeight="1">
      <c r="A36" s="41" t="s">
        <v>106</v>
      </c>
      <c r="B36" s="42" t="s">
        <v>53</v>
      </c>
      <c r="C36" s="42">
        <v>7</v>
      </c>
      <c r="D36" s="42">
        <v>7</v>
      </c>
      <c r="E36" s="42">
        <v>11</v>
      </c>
      <c r="F36" s="42">
        <v>9</v>
      </c>
      <c r="G36" s="42">
        <v>10</v>
      </c>
      <c r="H36" s="42">
        <v>9</v>
      </c>
      <c r="I36" s="42">
        <v>5</v>
      </c>
      <c r="J36" s="42">
        <v>8</v>
      </c>
      <c r="K36" s="41">
        <f t="shared" si="1"/>
        <v>66</v>
      </c>
    </row>
    <row r="37" spans="1:11" ht="15" customHeight="1">
      <c r="A37" s="41" t="s">
        <v>110</v>
      </c>
      <c r="B37" s="42" t="s">
        <v>61</v>
      </c>
      <c r="C37" s="42">
        <v>4</v>
      </c>
      <c r="D37" s="42">
        <v>4</v>
      </c>
      <c r="E37" s="42">
        <v>7</v>
      </c>
      <c r="F37" s="42">
        <v>12</v>
      </c>
      <c r="G37" s="42">
        <v>9</v>
      </c>
      <c r="H37" s="42">
        <v>7</v>
      </c>
      <c r="I37" s="42">
        <v>6</v>
      </c>
      <c r="J37" s="42">
        <v>4</v>
      </c>
      <c r="K37" s="41">
        <f t="shared" si="1"/>
        <v>53</v>
      </c>
    </row>
    <row r="38" spans="1:11" ht="15" customHeight="1">
      <c r="A38" s="50" t="s">
        <v>150</v>
      </c>
      <c r="B38" s="42" t="s">
        <v>77</v>
      </c>
      <c r="C38" s="42">
        <v>7</v>
      </c>
      <c r="D38" s="42">
        <v>4</v>
      </c>
      <c r="E38" s="42">
        <v>6</v>
      </c>
      <c r="F38" s="42">
        <v>6</v>
      </c>
      <c r="G38" s="42">
        <v>5</v>
      </c>
      <c r="H38" s="42">
        <v>6</v>
      </c>
      <c r="I38" s="42">
        <v>7</v>
      </c>
      <c r="J38" s="42">
        <v>1</v>
      </c>
      <c r="K38" s="41">
        <f t="shared" si="1"/>
        <v>42</v>
      </c>
    </row>
    <row r="39" spans="1:11" ht="15" customHeight="1">
      <c r="A39" s="41" t="s">
        <v>47</v>
      </c>
      <c r="B39" s="42" t="s">
        <v>46</v>
      </c>
      <c r="C39" s="42">
        <v>8</v>
      </c>
      <c r="D39" s="42">
        <v>10</v>
      </c>
      <c r="E39" s="42">
        <v>10</v>
      </c>
      <c r="F39" s="42">
        <v>13</v>
      </c>
      <c r="G39" s="42">
        <v>10</v>
      </c>
      <c r="H39" s="42">
        <v>11</v>
      </c>
      <c r="I39" s="42">
        <v>8</v>
      </c>
      <c r="J39" s="42">
        <v>11</v>
      </c>
      <c r="K39" s="41">
        <f t="shared" si="1"/>
        <v>81</v>
      </c>
    </row>
    <row r="40" spans="1:11">
      <c r="A40" s="41" t="s">
        <v>177</v>
      </c>
      <c r="B40" s="42" t="s">
        <v>170</v>
      </c>
      <c r="C40" s="42">
        <v>8</v>
      </c>
      <c r="D40" s="42">
        <v>8</v>
      </c>
      <c r="E40" s="42">
        <v>9</v>
      </c>
      <c r="F40" s="42">
        <v>9</v>
      </c>
      <c r="G40" s="42">
        <v>10</v>
      </c>
      <c r="H40" s="42">
        <v>11</v>
      </c>
      <c r="I40" s="42">
        <v>9</v>
      </c>
      <c r="J40" s="42">
        <v>8</v>
      </c>
      <c r="K40" s="41">
        <f t="shared" si="1"/>
        <v>72</v>
      </c>
    </row>
    <row r="41" spans="1:11">
      <c r="A41" s="55" t="s">
        <v>35</v>
      </c>
      <c r="B41" s="42" t="s">
        <v>31</v>
      </c>
      <c r="C41" s="42">
        <v>5</v>
      </c>
      <c r="D41" s="42">
        <v>9</v>
      </c>
      <c r="E41" s="42">
        <v>9</v>
      </c>
      <c r="F41" s="42">
        <v>5</v>
      </c>
      <c r="G41" s="42">
        <v>10</v>
      </c>
      <c r="H41" s="42">
        <v>10</v>
      </c>
      <c r="I41" s="42">
        <v>7</v>
      </c>
      <c r="J41" s="42">
        <v>6</v>
      </c>
      <c r="K41" s="41">
        <f t="shared" si="1"/>
        <v>61</v>
      </c>
    </row>
    <row r="42" spans="1:11">
      <c r="A42" s="41" t="s">
        <v>179</v>
      </c>
      <c r="B42" s="42" t="s">
        <v>167</v>
      </c>
      <c r="C42" s="42">
        <v>8</v>
      </c>
      <c r="D42" s="42">
        <v>10</v>
      </c>
      <c r="E42" s="42">
        <v>13</v>
      </c>
      <c r="F42" s="42">
        <v>10</v>
      </c>
      <c r="G42" s="42">
        <v>9</v>
      </c>
      <c r="H42" s="42">
        <v>9</v>
      </c>
      <c r="I42" s="42">
        <v>7</v>
      </c>
      <c r="J42" s="42">
        <v>9</v>
      </c>
      <c r="K42" s="41">
        <f t="shared" si="1"/>
        <v>75</v>
      </c>
    </row>
    <row r="43" spans="1:11">
      <c r="A43" s="41" t="s">
        <v>54</v>
      </c>
      <c r="B43" s="42" t="s">
        <v>53</v>
      </c>
      <c r="C43" s="42">
        <v>7</v>
      </c>
      <c r="D43" s="42">
        <v>9</v>
      </c>
      <c r="E43" s="42">
        <v>8</v>
      </c>
      <c r="F43" s="42">
        <v>8</v>
      </c>
      <c r="G43" s="42">
        <v>7</v>
      </c>
      <c r="H43" s="42">
        <v>8</v>
      </c>
      <c r="I43" s="42">
        <v>9</v>
      </c>
      <c r="J43" s="42">
        <v>6</v>
      </c>
      <c r="K43" s="41">
        <f t="shared" si="1"/>
        <v>62</v>
      </c>
    </row>
    <row r="44" spans="1:11">
      <c r="A44" s="50" t="s">
        <v>85</v>
      </c>
      <c r="B44" s="42" t="s">
        <v>77</v>
      </c>
      <c r="C44" s="42">
        <v>5</v>
      </c>
      <c r="D44" s="42">
        <v>12</v>
      </c>
      <c r="E44" s="42">
        <v>13</v>
      </c>
      <c r="F44" s="42">
        <v>5</v>
      </c>
      <c r="G44" s="42">
        <v>6</v>
      </c>
      <c r="H44" s="42">
        <v>10</v>
      </c>
      <c r="I44" s="42">
        <v>6</v>
      </c>
      <c r="J44" s="42">
        <v>10</v>
      </c>
      <c r="K44" s="41">
        <f t="shared" si="1"/>
        <v>67</v>
      </c>
    </row>
    <row r="45" spans="1:11">
      <c r="A45" s="41" t="s">
        <v>98</v>
      </c>
      <c r="B45" s="42" t="s">
        <v>28</v>
      </c>
      <c r="C45" s="42">
        <v>8</v>
      </c>
      <c r="D45" s="42">
        <v>8</v>
      </c>
      <c r="E45" s="42">
        <v>10</v>
      </c>
      <c r="F45" s="42">
        <v>9</v>
      </c>
      <c r="G45" s="42">
        <v>9</v>
      </c>
      <c r="H45" s="42">
        <v>11</v>
      </c>
      <c r="I45" s="42">
        <v>7</v>
      </c>
      <c r="J45" s="42">
        <v>9</v>
      </c>
      <c r="K45" s="41">
        <f t="shared" si="1"/>
        <v>71</v>
      </c>
    </row>
    <row r="46" spans="1:11">
      <c r="A46" s="50" t="s">
        <v>83</v>
      </c>
      <c r="B46" s="42" t="s">
        <v>77</v>
      </c>
      <c r="C46" s="42">
        <v>9</v>
      </c>
      <c r="D46" s="42">
        <v>9</v>
      </c>
      <c r="E46" s="42">
        <v>9</v>
      </c>
      <c r="F46" s="42">
        <v>11</v>
      </c>
      <c r="G46" s="42">
        <v>6</v>
      </c>
      <c r="H46" s="42">
        <v>10</v>
      </c>
      <c r="I46" s="42">
        <v>10</v>
      </c>
      <c r="J46" s="42">
        <v>7</v>
      </c>
      <c r="K46" s="41">
        <f t="shared" si="1"/>
        <v>71</v>
      </c>
    </row>
    <row r="47" spans="1:11">
      <c r="A47" s="55" t="s">
        <v>100</v>
      </c>
      <c r="B47" s="42" t="s">
        <v>42</v>
      </c>
      <c r="C47" s="42">
        <v>7</v>
      </c>
      <c r="D47" s="42">
        <v>6</v>
      </c>
      <c r="E47" s="42">
        <v>11</v>
      </c>
      <c r="F47" s="42">
        <v>12</v>
      </c>
      <c r="G47" s="42">
        <v>8</v>
      </c>
      <c r="H47" s="42">
        <v>9</v>
      </c>
      <c r="I47" s="42">
        <v>11</v>
      </c>
      <c r="J47" s="42">
        <v>8</v>
      </c>
      <c r="K47" s="41">
        <f t="shared" si="1"/>
        <v>72</v>
      </c>
    </row>
    <row r="48" spans="1:11">
      <c r="A48" s="41" t="s">
        <v>63</v>
      </c>
      <c r="B48" s="42" t="s">
        <v>61</v>
      </c>
      <c r="C48" s="42">
        <v>6</v>
      </c>
      <c r="D48" s="42">
        <v>7</v>
      </c>
      <c r="E48" s="42">
        <v>10</v>
      </c>
      <c r="F48" s="42">
        <v>12</v>
      </c>
      <c r="G48" s="42">
        <v>8</v>
      </c>
      <c r="H48" s="42">
        <v>10</v>
      </c>
      <c r="I48" s="42">
        <v>7</v>
      </c>
      <c r="J48" s="42">
        <v>8</v>
      </c>
      <c r="K48" s="41">
        <f t="shared" si="1"/>
        <v>68</v>
      </c>
    </row>
    <row r="49" spans="1:11">
      <c r="A49" s="41" t="s">
        <v>122</v>
      </c>
      <c r="B49" s="42" t="s">
        <v>53</v>
      </c>
      <c r="C49" s="42">
        <v>6</v>
      </c>
      <c r="D49" s="42">
        <v>7</v>
      </c>
      <c r="E49" s="42">
        <v>8</v>
      </c>
      <c r="F49" s="42">
        <v>7</v>
      </c>
      <c r="G49" s="42">
        <v>8</v>
      </c>
      <c r="H49" s="42">
        <v>6</v>
      </c>
      <c r="I49" s="42">
        <v>7</v>
      </c>
      <c r="J49" s="42">
        <v>3</v>
      </c>
      <c r="K49" s="41">
        <f t="shared" si="1"/>
        <v>52</v>
      </c>
    </row>
    <row r="50" spans="1:11">
      <c r="A50" s="55" t="s">
        <v>96</v>
      </c>
      <c r="B50" s="42" t="s">
        <v>90</v>
      </c>
      <c r="C50" s="42">
        <v>8</v>
      </c>
      <c r="D50" s="42">
        <v>9</v>
      </c>
      <c r="E50" s="42">
        <v>8</v>
      </c>
      <c r="F50" s="42">
        <v>11</v>
      </c>
      <c r="G50" s="42">
        <v>5</v>
      </c>
      <c r="H50" s="42">
        <v>8</v>
      </c>
      <c r="I50" s="42">
        <v>7</v>
      </c>
      <c r="J50" s="42">
        <v>9</v>
      </c>
      <c r="K50" s="41">
        <f t="shared" si="1"/>
        <v>65</v>
      </c>
    </row>
    <row r="51" spans="1:11">
      <c r="A51" s="55" t="s">
        <v>182</v>
      </c>
      <c r="B51" s="42" t="s">
        <v>200</v>
      </c>
      <c r="C51" s="42">
        <v>3</v>
      </c>
      <c r="D51" s="42">
        <v>4</v>
      </c>
      <c r="E51" s="42">
        <v>9</v>
      </c>
      <c r="F51" s="42">
        <v>4</v>
      </c>
      <c r="G51" s="42">
        <v>7</v>
      </c>
      <c r="H51" s="42">
        <v>9</v>
      </c>
      <c r="I51" s="42">
        <v>3</v>
      </c>
      <c r="J51" s="42">
        <v>7</v>
      </c>
      <c r="K51" s="41">
        <f t="shared" si="1"/>
        <v>46</v>
      </c>
    </row>
    <row r="52" spans="1:11">
      <c r="A52" s="50" t="s">
        <v>115</v>
      </c>
      <c r="B52" s="42" t="s">
        <v>77</v>
      </c>
      <c r="C52" s="42">
        <v>6</v>
      </c>
      <c r="D52" s="42">
        <v>9</v>
      </c>
      <c r="E52" s="42">
        <v>7</v>
      </c>
      <c r="F52" s="42">
        <v>10</v>
      </c>
      <c r="G52" s="42">
        <v>10</v>
      </c>
      <c r="H52" s="42">
        <v>9</v>
      </c>
      <c r="I52" s="42">
        <v>8</v>
      </c>
      <c r="J52" s="42">
        <v>5</v>
      </c>
      <c r="K52" s="41">
        <f t="shared" si="1"/>
        <v>64</v>
      </c>
    </row>
    <row r="53" spans="1:11">
      <c r="A53" s="41" t="s">
        <v>183</v>
      </c>
      <c r="B53" s="42" t="s">
        <v>59</v>
      </c>
      <c r="C53" s="42">
        <v>6</v>
      </c>
      <c r="D53" s="42">
        <v>9</v>
      </c>
      <c r="E53" s="42">
        <v>12</v>
      </c>
      <c r="F53" s="42">
        <v>8</v>
      </c>
      <c r="G53" s="42">
        <v>8</v>
      </c>
      <c r="H53" s="42">
        <v>13</v>
      </c>
      <c r="I53" s="42">
        <v>9</v>
      </c>
      <c r="J53" s="42">
        <v>8</v>
      </c>
      <c r="K53" s="41">
        <f t="shared" si="1"/>
        <v>73</v>
      </c>
    </row>
    <row r="54" spans="1:11">
      <c r="A54" s="41" t="s">
        <v>70</v>
      </c>
      <c r="B54" s="42" t="s">
        <v>69</v>
      </c>
      <c r="C54" s="42">
        <v>8</v>
      </c>
      <c r="D54" s="42">
        <v>10</v>
      </c>
      <c r="E54" s="42">
        <v>14</v>
      </c>
      <c r="F54" s="42">
        <v>11</v>
      </c>
      <c r="G54" s="42">
        <v>9</v>
      </c>
      <c r="H54" s="42">
        <v>12</v>
      </c>
      <c r="I54" s="42">
        <v>10</v>
      </c>
      <c r="J54" s="42">
        <v>12</v>
      </c>
      <c r="K54" s="41">
        <f t="shared" si="1"/>
        <v>86</v>
      </c>
    </row>
    <row r="55" spans="1:11">
      <c r="A55" s="55" t="s">
        <v>203</v>
      </c>
      <c r="B55" s="42" t="s">
        <v>90</v>
      </c>
      <c r="C55" s="42">
        <v>7</v>
      </c>
      <c r="D55" s="42">
        <v>7</v>
      </c>
      <c r="E55" s="42">
        <v>14</v>
      </c>
      <c r="F55" s="42">
        <v>10</v>
      </c>
      <c r="G55" s="42">
        <v>10</v>
      </c>
      <c r="H55" s="42">
        <v>14</v>
      </c>
      <c r="I55" s="42">
        <v>10</v>
      </c>
      <c r="J55" s="42">
        <v>13</v>
      </c>
      <c r="K55" s="41">
        <f t="shared" si="1"/>
        <v>85</v>
      </c>
    </row>
    <row r="56" spans="1:11">
      <c r="A56" s="41" t="s">
        <v>120</v>
      </c>
      <c r="B56" s="42" t="s">
        <v>40</v>
      </c>
      <c r="C56" s="42">
        <v>8</v>
      </c>
      <c r="D56" s="42">
        <v>10</v>
      </c>
      <c r="E56" s="42">
        <v>10</v>
      </c>
      <c r="F56" s="42">
        <v>12</v>
      </c>
      <c r="G56" s="42">
        <v>9</v>
      </c>
      <c r="H56" s="42">
        <v>11</v>
      </c>
      <c r="I56" s="42">
        <v>9</v>
      </c>
      <c r="J56" s="42">
        <v>8</v>
      </c>
      <c r="K56" s="41">
        <f t="shared" si="1"/>
        <v>77</v>
      </c>
    </row>
    <row r="57" spans="1:11">
      <c r="A57" s="55" t="s">
        <v>184</v>
      </c>
      <c r="B57" s="42" t="s">
        <v>200</v>
      </c>
      <c r="C57" s="42">
        <v>4</v>
      </c>
      <c r="D57" s="42">
        <v>6</v>
      </c>
      <c r="E57" s="42">
        <v>9</v>
      </c>
      <c r="F57" s="42">
        <v>6</v>
      </c>
      <c r="G57" s="42">
        <v>7</v>
      </c>
      <c r="H57" s="42">
        <v>8</v>
      </c>
      <c r="I57" s="42">
        <v>7</v>
      </c>
      <c r="J57" s="42">
        <v>7</v>
      </c>
      <c r="K57" s="41">
        <f t="shared" si="1"/>
        <v>54</v>
      </c>
    </row>
    <row r="58" spans="1:11">
      <c r="A58" s="55" t="s">
        <v>92</v>
      </c>
      <c r="B58" s="42" t="s">
        <v>90</v>
      </c>
      <c r="C58" s="42">
        <v>9</v>
      </c>
      <c r="D58" s="42">
        <v>12</v>
      </c>
      <c r="E58" s="42">
        <v>9</v>
      </c>
      <c r="F58" s="42">
        <v>13</v>
      </c>
      <c r="G58" s="42">
        <v>13</v>
      </c>
      <c r="H58" s="42">
        <v>12</v>
      </c>
      <c r="I58" s="42">
        <v>11</v>
      </c>
      <c r="J58" s="42">
        <v>12</v>
      </c>
      <c r="K58" s="41">
        <f t="shared" si="1"/>
        <v>91</v>
      </c>
    </row>
    <row r="59" spans="1:11">
      <c r="A59" s="55" t="s">
        <v>32</v>
      </c>
      <c r="B59" s="42" t="s">
        <v>200</v>
      </c>
      <c r="C59" s="42">
        <v>5</v>
      </c>
      <c r="D59" s="42">
        <v>9</v>
      </c>
      <c r="E59" s="42">
        <v>13</v>
      </c>
      <c r="F59" s="42">
        <v>8</v>
      </c>
      <c r="G59" s="42">
        <v>9</v>
      </c>
      <c r="H59" s="42">
        <v>13</v>
      </c>
      <c r="I59" s="42">
        <v>9</v>
      </c>
      <c r="J59" s="42">
        <v>10</v>
      </c>
      <c r="K59" s="41">
        <f t="shared" si="1"/>
        <v>76</v>
      </c>
    </row>
    <row r="60" spans="1:11">
      <c r="A60" s="55" t="s">
        <v>33</v>
      </c>
      <c r="B60" s="42" t="s">
        <v>31</v>
      </c>
      <c r="C60" s="42">
        <v>8</v>
      </c>
      <c r="D60" s="42">
        <v>11</v>
      </c>
      <c r="E60" s="42">
        <v>11</v>
      </c>
      <c r="F60" s="42">
        <v>10</v>
      </c>
      <c r="G60" s="42">
        <v>10</v>
      </c>
      <c r="H60" s="42">
        <v>14</v>
      </c>
      <c r="I60" s="42">
        <v>9</v>
      </c>
      <c r="J60" s="42">
        <v>13</v>
      </c>
      <c r="K60" s="41">
        <f t="shared" si="1"/>
        <v>86</v>
      </c>
    </row>
    <row r="61" spans="1:11">
      <c r="A61" s="57" t="s">
        <v>118</v>
      </c>
      <c r="B61" s="58" t="s">
        <v>119</v>
      </c>
      <c r="C61" s="58">
        <v>12</v>
      </c>
      <c r="D61" s="58">
        <v>12</v>
      </c>
      <c r="E61" s="58">
        <v>11</v>
      </c>
      <c r="F61" s="58">
        <v>11</v>
      </c>
      <c r="G61" s="58">
        <v>12</v>
      </c>
      <c r="H61" s="58">
        <v>13</v>
      </c>
      <c r="I61" s="58">
        <v>11</v>
      </c>
      <c r="J61" s="58">
        <v>12</v>
      </c>
      <c r="K61" s="41">
        <f t="shared" si="1"/>
        <v>94</v>
      </c>
    </row>
    <row r="62" spans="1:11">
      <c r="A62" s="59" t="s">
        <v>48</v>
      </c>
      <c r="B62" s="42" t="s">
        <v>46</v>
      </c>
      <c r="C62" s="42">
        <v>10</v>
      </c>
      <c r="D62" s="42">
        <v>3</v>
      </c>
      <c r="E62" s="42">
        <v>11</v>
      </c>
      <c r="F62" s="42">
        <v>6</v>
      </c>
      <c r="G62" s="42">
        <v>12</v>
      </c>
      <c r="H62" s="42">
        <v>8</v>
      </c>
      <c r="I62" s="42">
        <v>10</v>
      </c>
      <c r="J62" s="42">
        <v>6</v>
      </c>
      <c r="K62" s="41">
        <f t="shared" si="1"/>
        <v>66</v>
      </c>
    </row>
    <row r="63" spans="1:11">
      <c r="A63" s="41" t="s">
        <v>49</v>
      </c>
      <c r="B63" s="42" t="s">
        <v>46</v>
      </c>
      <c r="C63" s="42">
        <v>8</v>
      </c>
      <c r="D63" s="42">
        <v>8</v>
      </c>
      <c r="E63" s="42">
        <v>11</v>
      </c>
      <c r="F63" s="42">
        <v>4</v>
      </c>
      <c r="G63" s="42">
        <v>5</v>
      </c>
      <c r="H63" s="42">
        <v>9</v>
      </c>
      <c r="I63" s="42">
        <v>9</v>
      </c>
      <c r="J63" s="42">
        <v>2</v>
      </c>
      <c r="K63" s="41">
        <f t="shared" si="1"/>
        <v>56</v>
      </c>
    </row>
    <row r="64" spans="1:11">
      <c r="A64" s="50" t="s">
        <v>78</v>
      </c>
      <c r="B64" s="42" t="s">
        <v>77</v>
      </c>
      <c r="C64" s="42">
        <v>5</v>
      </c>
      <c r="D64" s="42">
        <v>10</v>
      </c>
      <c r="E64" s="42">
        <v>14</v>
      </c>
      <c r="F64" s="42">
        <v>11</v>
      </c>
      <c r="G64" s="42">
        <v>11</v>
      </c>
      <c r="H64" s="42">
        <v>13</v>
      </c>
      <c r="I64" s="42">
        <v>10</v>
      </c>
      <c r="J64" s="42">
        <v>10</v>
      </c>
      <c r="K64" s="41">
        <f t="shared" si="1"/>
        <v>84</v>
      </c>
    </row>
    <row r="65" spans="1:11">
      <c r="A65" s="41" t="s">
        <v>109</v>
      </c>
      <c r="B65" s="42" t="s">
        <v>61</v>
      </c>
      <c r="C65" s="42">
        <v>8</v>
      </c>
      <c r="D65" s="42">
        <v>12</v>
      </c>
      <c r="E65" s="42">
        <v>12</v>
      </c>
      <c r="F65" s="42">
        <v>14</v>
      </c>
      <c r="G65" s="42">
        <v>13</v>
      </c>
      <c r="H65" s="42">
        <v>13</v>
      </c>
      <c r="I65" s="42">
        <v>11</v>
      </c>
      <c r="J65" s="42">
        <v>11</v>
      </c>
      <c r="K65" s="41">
        <f t="shared" si="1"/>
        <v>94</v>
      </c>
    </row>
    <row r="66" spans="1:11">
      <c r="A66" s="41" t="s">
        <v>50</v>
      </c>
      <c r="B66" s="42" t="s">
        <v>46</v>
      </c>
      <c r="C66" s="42">
        <v>5</v>
      </c>
      <c r="D66" s="42">
        <v>8</v>
      </c>
      <c r="E66" s="42">
        <v>9</v>
      </c>
      <c r="F66" s="42">
        <v>2</v>
      </c>
      <c r="G66" s="42">
        <v>6</v>
      </c>
      <c r="H66" s="42">
        <v>9</v>
      </c>
      <c r="I66" s="42">
        <v>5</v>
      </c>
      <c r="J66" s="42">
        <v>3</v>
      </c>
      <c r="K66" s="41">
        <f t="shared" ref="K66:K95" si="2">SUM(C66:J66)</f>
        <v>47</v>
      </c>
    </row>
    <row r="67" spans="1:11">
      <c r="A67" s="41" t="s">
        <v>152</v>
      </c>
      <c r="B67" s="42" t="s">
        <v>46</v>
      </c>
      <c r="C67" s="42">
        <v>4</v>
      </c>
      <c r="D67" s="42">
        <v>5</v>
      </c>
      <c r="E67" s="42">
        <v>10</v>
      </c>
      <c r="F67" s="42">
        <v>3</v>
      </c>
      <c r="G67" s="42">
        <v>5</v>
      </c>
      <c r="H67" s="42">
        <v>8</v>
      </c>
      <c r="I67" s="42">
        <v>4</v>
      </c>
      <c r="J67" s="42">
        <v>4</v>
      </c>
      <c r="K67" s="41">
        <f t="shared" si="2"/>
        <v>43</v>
      </c>
    </row>
    <row r="68" spans="1:11">
      <c r="A68" s="41" t="s">
        <v>27</v>
      </c>
      <c r="B68" s="42" t="s">
        <v>21</v>
      </c>
      <c r="C68" s="42">
        <v>8</v>
      </c>
      <c r="D68" s="42">
        <v>7</v>
      </c>
      <c r="E68" s="42">
        <v>8</v>
      </c>
      <c r="F68" s="42">
        <v>6</v>
      </c>
      <c r="G68" s="42">
        <v>5</v>
      </c>
      <c r="H68" s="42">
        <v>10</v>
      </c>
      <c r="I68" s="42">
        <v>7</v>
      </c>
      <c r="J68" s="42">
        <v>4</v>
      </c>
      <c r="K68" s="41">
        <f t="shared" si="2"/>
        <v>55</v>
      </c>
    </row>
    <row r="69" spans="1:11">
      <c r="A69" s="50" t="s">
        <v>88</v>
      </c>
      <c r="B69" s="42" t="s">
        <v>77</v>
      </c>
      <c r="C69" s="42">
        <v>6</v>
      </c>
      <c r="D69" s="42">
        <v>8</v>
      </c>
      <c r="E69" s="42">
        <v>11</v>
      </c>
      <c r="F69" s="42">
        <v>5</v>
      </c>
      <c r="G69" s="42">
        <v>5</v>
      </c>
      <c r="H69" s="42">
        <v>10</v>
      </c>
      <c r="I69" s="42">
        <v>8</v>
      </c>
      <c r="J69" s="42">
        <v>4</v>
      </c>
      <c r="K69" s="41">
        <f t="shared" si="2"/>
        <v>57</v>
      </c>
    </row>
    <row r="70" spans="1:11">
      <c r="A70" s="55" t="s">
        <v>204</v>
      </c>
      <c r="B70" s="42" t="s">
        <v>31</v>
      </c>
      <c r="C70" s="42">
        <v>6</v>
      </c>
      <c r="D70" s="42">
        <v>6</v>
      </c>
      <c r="E70" s="42">
        <v>10</v>
      </c>
      <c r="F70" s="42">
        <v>1</v>
      </c>
      <c r="G70" s="42">
        <v>4</v>
      </c>
      <c r="H70" s="42">
        <v>7</v>
      </c>
      <c r="I70" s="42">
        <v>1</v>
      </c>
      <c r="J70" s="42">
        <v>3</v>
      </c>
      <c r="K70" s="41">
        <f t="shared" si="2"/>
        <v>38</v>
      </c>
    </row>
    <row r="71" spans="1:11">
      <c r="A71" s="41" t="s">
        <v>45</v>
      </c>
      <c r="B71" s="42" t="s">
        <v>46</v>
      </c>
      <c r="C71" s="42">
        <v>10</v>
      </c>
      <c r="D71" s="42">
        <v>11</v>
      </c>
      <c r="E71" s="42">
        <v>13</v>
      </c>
      <c r="F71" s="42">
        <v>10</v>
      </c>
      <c r="G71" s="42">
        <v>9</v>
      </c>
      <c r="H71" s="42">
        <v>12</v>
      </c>
      <c r="I71" s="42">
        <v>9</v>
      </c>
      <c r="J71" s="42">
        <v>11</v>
      </c>
      <c r="K71" s="41">
        <f t="shared" si="2"/>
        <v>85</v>
      </c>
    </row>
    <row r="72" spans="1:11">
      <c r="A72" s="41" t="s">
        <v>60</v>
      </c>
      <c r="B72" s="42" t="s">
        <v>61</v>
      </c>
      <c r="C72" s="42">
        <v>7</v>
      </c>
      <c r="D72" s="42">
        <v>9</v>
      </c>
      <c r="E72" s="42">
        <v>15</v>
      </c>
      <c r="F72" s="42">
        <v>11</v>
      </c>
      <c r="G72" s="42">
        <v>13</v>
      </c>
      <c r="H72" s="42">
        <v>10</v>
      </c>
      <c r="I72" s="42">
        <v>7</v>
      </c>
      <c r="J72" s="42">
        <v>10</v>
      </c>
      <c r="K72" s="41">
        <f t="shared" si="2"/>
        <v>82</v>
      </c>
    </row>
    <row r="73" spans="1:11">
      <c r="A73" s="55" t="s">
        <v>190</v>
      </c>
      <c r="B73" s="42" t="s">
        <v>90</v>
      </c>
      <c r="C73" s="42">
        <v>11</v>
      </c>
      <c r="D73" s="42">
        <v>12</v>
      </c>
      <c r="E73" s="42">
        <v>12</v>
      </c>
      <c r="F73" s="42">
        <v>5</v>
      </c>
      <c r="G73" s="42">
        <v>7</v>
      </c>
      <c r="H73" s="42">
        <v>9</v>
      </c>
      <c r="I73" s="42">
        <v>6</v>
      </c>
      <c r="J73" s="42">
        <v>7</v>
      </c>
      <c r="K73" s="41">
        <f t="shared" si="2"/>
        <v>69</v>
      </c>
    </row>
    <row r="74" spans="1:11">
      <c r="A74" s="41" t="s">
        <v>56</v>
      </c>
      <c r="B74" s="42" t="s">
        <v>53</v>
      </c>
      <c r="C74" s="42">
        <v>7</v>
      </c>
      <c r="D74" s="42">
        <v>7</v>
      </c>
      <c r="E74" s="42">
        <v>12</v>
      </c>
      <c r="F74" s="42">
        <v>9</v>
      </c>
      <c r="G74" s="42">
        <v>8</v>
      </c>
      <c r="H74" s="42">
        <v>9</v>
      </c>
      <c r="I74" s="42">
        <v>9</v>
      </c>
      <c r="J74" s="42">
        <v>8</v>
      </c>
      <c r="K74" s="41">
        <f t="shared" si="2"/>
        <v>69</v>
      </c>
    </row>
    <row r="75" spans="1:11">
      <c r="A75" s="41" t="s">
        <v>125</v>
      </c>
      <c r="B75" s="42" t="s">
        <v>53</v>
      </c>
      <c r="C75" s="42">
        <v>7</v>
      </c>
      <c r="D75" s="42">
        <v>7</v>
      </c>
      <c r="E75" s="42">
        <v>8</v>
      </c>
      <c r="F75" s="42">
        <v>6</v>
      </c>
      <c r="G75" s="42">
        <v>9</v>
      </c>
      <c r="H75" s="42">
        <v>10</v>
      </c>
      <c r="I75" s="42">
        <v>4</v>
      </c>
      <c r="J75" s="42">
        <v>7</v>
      </c>
      <c r="K75" s="41">
        <f t="shared" si="2"/>
        <v>58</v>
      </c>
    </row>
    <row r="76" spans="1:11">
      <c r="A76" s="41" t="s">
        <v>52</v>
      </c>
      <c r="B76" s="42" t="s">
        <v>53</v>
      </c>
      <c r="C76" s="42">
        <v>9</v>
      </c>
      <c r="D76" s="42">
        <v>5</v>
      </c>
      <c r="E76" s="42">
        <v>9</v>
      </c>
      <c r="F76" s="42">
        <v>7</v>
      </c>
      <c r="G76" s="42">
        <v>8</v>
      </c>
      <c r="H76" s="42">
        <v>7</v>
      </c>
      <c r="I76" s="42">
        <v>8</v>
      </c>
      <c r="J76" s="42">
        <v>7</v>
      </c>
      <c r="K76" s="41">
        <f t="shared" si="2"/>
        <v>60</v>
      </c>
    </row>
    <row r="77" spans="1:11">
      <c r="A77" s="41" t="s">
        <v>128</v>
      </c>
      <c r="B77" s="42" t="s">
        <v>61</v>
      </c>
      <c r="C77" s="42">
        <v>6</v>
      </c>
      <c r="D77" s="42">
        <v>10</v>
      </c>
      <c r="E77" s="42">
        <v>9</v>
      </c>
      <c r="F77" s="42">
        <v>10</v>
      </c>
      <c r="G77" s="42">
        <v>9</v>
      </c>
      <c r="H77" s="42">
        <v>10</v>
      </c>
      <c r="I77" s="42">
        <v>6</v>
      </c>
      <c r="J77" s="42">
        <v>8</v>
      </c>
      <c r="K77" s="41">
        <f t="shared" si="2"/>
        <v>68</v>
      </c>
    </row>
    <row r="78" spans="1:11">
      <c r="A78" s="50" t="s">
        <v>129</v>
      </c>
      <c r="B78" s="42" t="s">
        <v>77</v>
      </c>
      <c r="C78" s="42">
        <v>4</v>
      </c>
      <c r="D78" s="42">
        <v>7</v>
      </c>
      <c r="E78" s="42">
        <v>9</v>
      </c>
      <c r="F78" s="42">
        <v>11</v>
      </c>
      <c r="G78" s="42">
        <v>12</v>
      </c>
      <c r="H78" s="42">
        <v>9</v>
      </c>
      <c r="I78" s="42">
        <v>6</v>
      </c>
      <c r="J78" s="42">
        <v>7</v>
      </c>
      <c r="K78" s="41">
        <f t="shared" si="2"/>
        <v>65</v>
      </c>
    </row>
    <row r="79" spans="1:11">
      <c r="A79" s="41" t="s">
        <v>68</v>
      </c>
      <c r="B79" s="42" t="s">
        <v>69</v>
      </c>
      <c r="C79" s="42">
        <v>8</v>
      </c>
      <c r="D79" s="42">
        <v>8</v>
      </c>
      <c r="E79" s="42">
        <v>11</v>
      </c>
      <c r="F79" s="42">
        <v>11</v>
      </c>
      <c r="G79" s="42">
        <v>9</v>
      </c>
      <c r="H79" s="42">
        <v>10</v>
      </c>
      <c r="I79" s="42">
        <v>9</v>
      </c>
      <c r="J79" s="42">
        <v>8</v>
      </c>
      <c r="K79" s="41">
        <f t="shared" si="2"/>
        <v>74</v>
      </c>
    </row>
    <row r="80" spans="1:11">
      <c r="A80" s="41" t="s">
        <v>58</v>
      </c>
      <c r="B80" s="42" t="s">
        <v>59</v>
      </c>
      <c r="C80" s="42">
        <v>9</v>
      </c>
      <c r="D80" s="42">
        <v>12</v>
      </c>
      <c r="E80" s="42">
        <v>9</v>
      </c>
      <c r="F80" s="42">
        <v>11</v>
      </c>
      <c r="G80" s="42">
        <v>10</v>
      </c>
      <c r="H80" s="42">
        <v>10</v>
      </c>
      <c r="I80" s="42">
        <v>10</v>
      </c>
      <c r="J80" s="42">
        <v>7</v>
      </c>
      <c r="K80" s="41">
        <f t="shared" si="2"/>
        <v>78</v>
      </c>
    </row>
    <row r="81" spans="1:11">
      <c r="A81" s="41" t="s">
        <v>64</v>
      </c>
      <c r="B81" s="42" t="s">
        <v>61</v>
      </c>
      <c r="C81" s="42">
        <v>7</v>
      </c>
      <c r="D81" s="42">
        <v>9</v>
      </c>
      <c r="E81" s="42">
        <v>12</v>
      </c>
      <c r="F81" s="42">
        <v>10</v>
      </c>
      <c r="G81" s="42">
        <v>9</v>
      </c>
      <c r="H81" s="42">
        <v>9</v>
      </c>
      <c r="I81" s="42">
        <v>9</v>
      </c>
      <c r="J81" s="42">
        <v>5</v>
      </c>
      <c r="K81" s="41">
        <f t="shared" si="2"/>
        <v>70</v>
      </c>
    </row>
    <row r="82" spans="1:11">
      <c r="A82" s="55" t="s">
        <v>95</v>
      </c>
      <c r="B82" s="42" t="s">
        <v>90</v>
      </c>
      <c r="C82" s="42">
        <v>7</v>
      </c>
      <c r="D82" s="42">
        <v>11</v>
      </c>
      <c r="E82" s="42">
        <v>14</v>
      </c>
      <c r="F82" s="42">
        <v>10</v>
      </c>
      <c r="G82" s="42">
        <v>13</v>
      </c>
      <c r="H82" s="42">
        <v>13</v>
      </c>
      <c r="I82" s="42">
        <v>9</v>
      </c>
      <c r="J82" s="42">
        <v>10</v>
      </c>
      <c r="K82" s="41">
        <f t="shared" si="2"/>
        <v>87</v>
      </c>
    </row>
    <row r="83" spans="1:11">
      <c r="A83" s="41" t="s">
        <v>114</v>
      </c>
      <c r="B83" s="42" t="s">
        <v>76</v>
      </c>
      <c r="C83" s="42">
        <v>7</v>
      </c>
      <c r="D83" s="42">
        <v>9</v>
      </c>
      <c r="E83" s="42">
        <v>9</v>
      </c>
      <c r="F83" s="42">
        <v>6</v>
      </c>
      <c r="G83" s="42">
        <v>11</v>
      </c>
      <c r="H83" s="42">
        <v>10</v>
      </c>
      <c r="I83" s="42">
        <v>7</v>
      </c>
      <c r="J83" s="42">
        <v>7</v>
      </c>
      <c r="K83" s="41">
        <f t="shared" si="2"/>
        <v>66</v>
      </c>
    </row>
    <row r="84" spans="1:11">
      <c r="A84" s="41" t="s">
        <v>51</v>
      </c>
      <c r="B84" s="42" t="s">
        <v>46</v>
      </c>
      <c r="C84" s="42">
        <v>6</v>
      </c>
      <c r="D84" s="42">
        <v>7</v>
      </c>
      <c r="E84" s="42">
        <v>5</v>
      </c>
      <c r="F84" s="42">
        <v>11</v>
      </c>
      <c r="G84" s="42">
        <v>4</v>
      </c>
      <c r="H84" s="42">
        <v>5</v>
      </c>
      <c r="I84" s="42">
        <v>4</v>
      </c>
      <c r="J84" s="42">
        <v>7</v>
      </c>
      <c r="K84" s="41">
        <f t="shared" si="2"/>
        <v>49</v>
      </c>
    </row>
    <row r="85" spans="1:11">
      <c r="A85" s="41" t="s">
        <v>147</v>
      </c>
      <c r="B85" s="42" t="s">
        <v>59</v>
      </c>
      <c r="C85" s="42">
        <v>7</v>
      </c>
      <c r="D85" s="42">
        <v>7</v>
      </c>
      <c r="E85" s="42">
        <v>9</v>
      </c>
      <c r="F85" s="42">
        <v>9</v>
      </c>
      <c r="G85" s="42">
        <v>12</v>
      </c>
      <c r="H85" s="42">
        <v>11</v>
      </c>
      <c r="I85" s="42">
        <v>8</v>
      </c>
      <c r="J85" s="42">
        <v>10</v>
      </c>
      <c r="K85" s="41">
        <f t="shared" si="2"/>
        <v>73</v>
      </c>
    </row>
    <row r="86" spans="1:11">
      <c r="A86" s="41" t="s">
        <v>206</v>
      </c>
      <c r="B86" s="42" t="s">
        <v>59</v>
      </c>
      <c r="C86" s="42">
        <v>7</v>
      </c>
      <c r="D86" s="42">
        <v>11</v>
      </c>
      <c r="E86" s="42">
        <v>10</v>
      </c>
      <c r="F86" s="42">
        <v>10</v>
      </c>
      <c r="G86" s="42">
        <v>8</v>
      </c>
      <c r="H86" s="42">
        <v>8</v>
      </c>
      <c r="I86" s="42">
        <v>10</v>
      </c>
      <c r="J86" s="42">
        <v>5</v>
      </c>
      <c r="K86" s="41">
        <f t="shared" si="2"/>
        <v>69</v>
      </c>
    </row>
    <row r="87" spans="1:11">
      <c r="A87" s="50" t="s">
        <v>80</v>
      </c>
      <c r="B87" s="42" t="s">
        <v>77</v>
      </c>
      <c r="C87" s="42">
        <v>8</v>
      </c>
      <c r="D87" s="42">
        <v>8</v>
      </c>
      <c r="E87" s="42">
        <v>11</v>
      </c>
      <c r="F87" s="42">
        <v>9</v>
      </c>
      <c r="G87" s="42">
        <v>8</v>
      </c>
      <c r="H87" s="42">
        <v>11</v>
      </c>
      <c r="I87" s="42">
        <v>12</v>
      </c>
      <c r="J87" s="42">
        <v>8</v>
      </c>
      <c r="K87" s="41">
        <f t="shared" si="2"/>
        <v>75</v>
      </c>
    </row>
    <row r="88" spans="1:11">
      <c r="A88" s="41" t="s">
        <v>198</v>
      </c>
      <c r="B88" s="42" t="s">
        <v>61</v>
      </c>
      <c r="C88" s="42">
        <v>8</v>
      </c>
      <c r="D88" s="42">
        <v>8</v>
      </c>
      <c r="E88" s="42">
        <v>6</v>
      </c>
      <c r="F88" s="42">
        <v>3</v>
      </c>
      <c r="G88" s="42">
        <v>5</v>
      </c>
      <c r="H88" s="42">
        <v>6</v>
      </c>
      <c r="I88" s="42">
        <v>4</v>
      </c>
      <c r="J88" s="42">
        <v>4</v>
      </c>
      <c r="K88" s="41">
        <f t="shared" si="2"/>
        <v>44</v>
      </c>
    </row>
    <row r="89" spans="1:11">
      <c r="A89" s="55" t="s">
        <v>81</v>
      </c>
      <c r="B89" s="42" t="s">
        <v>77</v>
      </c>
      <c r="C89" s="42">
        <v>7</v>
      </c>
      <c r="D89" s="42">
        <v>10</v>
      </c>
      <c r="E89" s="42">
        <v>11</v>
      </c>
      <c r="F89" s="42">
        <v>12</v>
      </c>
      <c r="G89" s="42">
        <v>11</v>
      </c>
      <c r="H89" s="42">
        <v>10</v>
      </c>
      <c r="I89" s="42">
        <v>7</v>
      </c>
      <c r="J89" s="42">
        <v>7</v>
      </c>
      <c r="K89" s="41">
        <f t="shared" si="2"/>
        <v>75</v>
      </c>
    </row>
    <row r="90" spans="1:11">
      <c r="A90" s="41" t="s">
        <v>130</v>
      </c>
      <c r="B90" s="42" t="s">
        <v>21</v>
      </c>
      <c r="C90" s="42">
        <v>7</v>
      </c>
      <c r="D90" s="42">
        <v>8</v>
      </c>
      <c r="E90" s="42">
        <v>10</v>
      </c>
      <c r="F90" s="42">
        <v>7</v>
      </c>
      <c r="G90" s="42">
        <v>6</v>
      </c>
      <c r="H90" s="42">
        <v>10</v>
      </c>
      <c r="I90" s="42">
        <v>5</v>
      </c>
      <c r="J90" s="42">
        <v>8</v>
      </c>
      <c r="K90" s="41">
        <f t="shared" si="2"/>
        <v>61</v>
      </c>
    </row>
    <row r="91" spans="1:11">
      <c r="A91" s="55" t="s">
        <v>207</v>
      </c>
      <c r="B91" s="42" t="s">
        <v>31</v>
      </c>
      <c r="C91" s="42">
        <v>3</v>
      </c>
      <c r="D91" s="42">
        <v>4</v>
      </c>
      <c r="E91" s="42">
        <v>5</v>
      </c>
      <c r="F91" s="42">
        <v>7</v>
      </c>
      <c r="G91" s="42">
        <v>8</v>
      </c>
      <c r="H91" s="42">
        <v>10</v>
      </c>
      <c r="I91" s="42">
        <v>5</v>
      </c>
      <c r="J91" s="42">
        <v>5</v>
      </c>
      <c r="K91" s="41">
        <f t="shared" si="2"/>
        <v>47</v>
      </c>
    </row>
    <row r="92" spans="1:11">
      <c r="A92" s="41" t="s">
        <v>65</v>
      </c>
      <c r="B92" s="42" t="s">
        <v>61</v>
      </c>
      <c r="C92" s="42">
        <v>8</v>
      </c>
      <c r="D92" s="42">
        <v>6</v>
      </c>
      <c r="E92" s="42">
        <v>11</v>
      </c>
      <c r="F92" s="42">
        <v>6</v>
      </c>
      <c r="G92" s="42">
        <v>8</v>
      </c>
      <c r="H92" s="42">
        <v>9</v>
      </c>
      <c r="I92" s="42">
        <v>6</v>
      </c>
      <c r="J92" s="42">
        <v>8</v>
      </c>
      <c r="K92" s="41">
        <f t="shared" si="2"/>
        <v>62</v>
      </c>
    </row>
    <row r="93" spans="1:11">
      <c r="A93" s="55" t="s">
        <v>117</v>
      </c>
      <c r="B93" s="42" t="s">
        <v>90</v>
      </c>
      <c r="C93" s="42">
        <v>7</v>
      </c>
      <c r="D93" s="42">
        <v>4</v>
      </c>
      <c r="E93" s="42">
        <v>11</v>
      </c>
      <c r="F93" s="42">
        <v>3</v>
      </c>
      <c r="G93" s="42">
        <v>4</v>
      </c>
      <c r="H93" s="42">
        <v>9</v>
      </c>
      <c r="I93" s="42">
        <v>6</v>
      </c>
      <c r="J93" s="42">
        <v>3</v>
      </c>
      <c r="K93" s="41">
        <f t="shared" si="2"/>
        <v>47</v>
      </c>
    </row>
    <row r="94" spans="1:11">
      <c r="A94" s="41" t="s">
        <v>199</v>
      </c>
      <c r="B94" s="42" t="s">
        <v>40</v>
      </c>
      <c r="C94" s="42">
        <v>3</v>
      </c>
      <c r="D94" s="42">
        <v>4</v>
      </c>
      <c r="E94" s="42">
        <v>6</v>
      </c>
      <c r="F94" s="42">
        <v>4</v>
      </c>
      <c r="G94" s="42">
        <v>7</v>
      </c>
      <c r="H94" s="42">
        <v>6</v>
      </c>
      <c r="I94" s="42">
        <v>5</v>
      </c>
      <c r="J94" s="42">
        <v>6</v>
      </c>
      <c r="K94" s="41">
        <f t="shared" si="2"/>
        <v>41</v>
      </c>
    </row>
    <row r="95" spans="1:11">
      <c r="A95" s="41" t="s">
        <v>30</v>
      </c>
      <c r="B95" s="42" t="s">
        <v>28</v>
      </c>
      <c r="C95" s="42">
        <v>6</v>
      </c>
      <c r="D95" s="42">
        <v>5</v>
      </c>
      <c r="E95" s="42">
        <v>7</v>
      </c>
      <c r="F95" s="42">
        <v>10</v>
      </c>
      <c r="G95" s="42">
        <v>10</v>
      </c>
      <c r="H95" s="42">
        <v>9</v>
      </c>
      <c r="I95" s="42">
        <v>8</v>
      </c>
      <c r="J95" s="42">
        <v>5</v>
      </c>
      <c r="K95" s="41">
        <f t="shared" si="2"/>
        <v>60</v>
      </c>
    </row>
    <row r="96" spans="1:11">
      <c r="A96" s="7"/>
      <c r="B96" s="3"/>
      <c r="C96" s="8"/>
      <c r="D96" s="8"/>
      <c r="E96" s="8"/>
      <c r="F96" s="8"/>
      <c r="G96" s="8"/>
      <c r="H96" s="8"/>
      <c r="I96" s="8"/>
      <c r="J96" s="8"/>
      <c r="K96" s="9"/>
    </row>
    <row r="97" spans="1:11">
      <c r="A97" s="7"/>
      <c r="B97" s="3"/>
      <c r="C97" s="3"/>
      <c r="D97" s="3"/>
      <c r="E97" s="3"/>
      <c r="F97" s="3"/>
      <c r="G97" s="3"/>
      <c r="H97" s="3"/>
      <c r="I97" s="3"/>
      <c r="J97" s="3"/>
      <c r="K97" s="9"/>
    </row>
    <row r="98" spans="1:11">
      <c r="A98" s="7"/>
      <c r="B98" s="3"/>
      <c r="C98" s="8"/>
      <c r="D98" s="8"/>
      <c r="E98" s="8"/>
      <c r="F98" s="8"/>
      <c r="G98" s="8"/>
      <c r="H98" s="8"/>
      <c r="I98" s="8"/>
      <c r="J98" s="8"/>
      <c r="K98" s="9"/>
    </row>
    <row r="99" spans="1:11">
      <c r="A99" s="7"/>
      <c r="B99" s="3"/>
      <c r="C99" s="8"/>
      <c r="D99" s="8"/>
      <c r="E99" s="8"/>
      <c r="F99" s="8"/>
      <c r="G99" s="8"/>
      <c r="H99" s="8"/>
      <c r="I99" s="8"/>
      <c r="J99" s="8"/>
      <c r="K99" s="9"/>
    </row>
    <row r="100" spans="1:11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9"/>
    </row>
    <row r="101" spans="1:1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9"/>
    </row>
    <row r="102" spans="1:11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9"/>
    </row>
    <row r="103" spans="1:11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9"/>
    </row>
    <row r="104" spans="1:11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9"/>
    </row>
    <row r="105" spans="1:11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9"/>
    </row>
    <row r="106" spans="1:11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9"/>
    </row>
    <row r="107" spans="1:11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9"/>
    </row>
    <row r="108" spans="1:11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9"/>
    </row>
    <row r="109" spans="1:11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9"/>
    </row>
    <row r="110" spans="1:11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9"/>
    </row>
    <row r="111" spans="1: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9"/>
    </row>
    <row r="112" spans="1:11">
      <c r="A112" s="7"/>
      <c r="B112" s="3"/>
      <c r="C112" s="8"/>
      <c r="D112" s="8"/>
      <c r="E112" s="8"/>
      <c r="F112" s="8"/>
      <c r="G112" s="8"/>
      <c r="H112" s="8"/>
      <c r="I112" s="8"/>
      <c r="J112" s="8"/>
      <c r="K112" s="9"/>
    </row>
    <row r="113" spans="1:11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9"/>
    </row>
    <row r="114" spans="1:11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9"/>
    </row>
    <row r="115" spans="1:11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9"/>
    </row>
    <row r="116" spans="1:11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9"/>
    </row>
    <row r="117" spans="1:11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9"/>
    </row>
    <row r="118" spans="1:11">
      <c r="A118" s="10"/>
      <c r="B118" s="4"/>
      <c r="C118" s="4"/>
      <c r="D118" s="4"/>
      <c r="E118" s="4"/>
      <c r="F118" s="4"/>
      <c r="G118" s="4"/>
      <c r="H118" s="4"/>
      <c r="I118" s="4"/>
      <c r="J118" s="4"/>
      <c r="K118" s="9"/>
    </row>
    <row r="119" spans="1:11">
      <c r="A119" s="10"/>
      <c r="B119" s="4"/>
      <c r="C119" s="4"/>
      <c r="D119" s="4"/>
      <c r="E119" s="4"/>
      <c r="F119" s="4"/>
      <c r="G119" s="4"/>
      <c r="H119" s="4"/>
      <c r="I119" s="4"/>
      <c r="J119" s="4"/>
      <c r="K119" s="9"/>
    </row>
    <row r="120" spans="1:11">
      <c r="A120" s="10"/>
      <c r="B120" s="4"/>
      <c r="C120" s="4"/>
      <c r="D120" s="4"/>
      <c r="E120" s="4"/>
      <c r="F120" s="4"/>
      <c r="G120" s="4"/>
      <c r="H120" s="4"/>
      <c r="I120" s="4"/>
      <c r="J120" s="4"/>
      <c r="K120" s="9"/>
    </row>
    <row r="121" spans="1:11">
      <c r="B121" s="5"/>
      <c r="C121" s="5"/>
      <c r="D121" s="5"/>
      <c r="E121" s="5"/>
      <c r="F121" s="5"/>
      <c r="G121" s="5"/>
      <c r="H121" s="5"/>
      <c r="I121" s="5"/>
      <c r="J121" s="5"/>
      <c r="K121" s="11"/>
    </row>
    <row r="122" spans="1:11">
      <c r="B122" s="5"/>
      <c r="C122" s="5"/>
      <c r="D122" s="5"/>
      <c r="E122" s="5"/>
      <c r="F122" s="5"/>
      <c r="G122" s="5"/>
      <c r="H122" s="5"/>
      <c r="I122" s="5"/>
      <c r="J122" s="5"/>
      <c r="K122" s="11"/>
    </row>
    <row r="123" spans="1:11">
      <c r="B123" s="5"/>
      <c r="C123" s="5"/>
      <c r="D123" s="5"/>
      <c r="E123" s="5"/>
      <c r="F123" s="5"/>
      <c r="G123" s="5"/>
      <c r="H123" s="5"/>
      <c r="I123" s="5"/>
      <c r="J123" s="5"/>
      <c r="K123" s="11"/>
    </row>
    <row r="124" spans="1:11">
      <c r="B124" s="5"/>
      <c r="C124" s="5"/>
      <c r="D124" s="5"/>
      <c r="E124" s="5"/>
      <c r="F124" s="5"/>
      <c r="G124" s="5"/>
      <c r="H124" s="5"/>
      <c r="I124" s="5"/>
      <c r="J124" s="5"/>
      <c r="K124" s="11"/>
    </row>
    <row r="125" spans="1:11">
      <c r="B125" s="5"/>
      <c r="C125" s="5"/>
      <c r="D125" s="5"/>
      <c r="E125" s="5"/>
      <c r="F125" s="5"/>
      <c r="G125" s="5"/>
      <c r="H125" s="5"/>
      <c r="I125" s="5"/>
      <c r="J125" s="5"/>
      <c r="K125" s="11"/>
    </row>
    <row r="126" spans="1:11">
      <c r="B126" s="5"/>
      <c r="C126" s="5"/>
      <c r="D126" s="5"/>
      <c r="E126" s="5"/>
      <c r="F126" s="5"/>
      <c r="G126" s="5"/>
      <c r="H126" s="5"/>
      <c r="I126" s="5"/>
      <c r="J126" s="5"/>
      <c r="K126" s="11"/>
    </row>
    <row r="127" spans="1:11">
      <c r="B127" s="5"/>
      <c r="C127" s="5"/>
      <c r="D127" s="5"/>
      <c r="E127" s="5"/>
      <c r="F127" s="5"/>
      <c r="G127" s="5"/>
      <c r="H127" s="5"/>
      <c r="I127" s="5"/>
      <c r="J127" s="5"/>
      <c r="K127" s="11"/>
    </row>
    <row r="128" spans="1:11">
      <c r="B128" s="5"/>
      <c r="C128" s="5"/>
      <c r="D128" s="5"/>
      <c r="E128" s="5"/>
      <c r="F128" s="5"/>
      <c r="G128" s="5"/>
      <c r="H128" s="5"/>
      <c r="I128" s="5"/>
      <c r="J128" s="5"/>
      <c r="K128" s="11"/>
    </row>
    <row r="129" spans="2:11">
      <c r="B129" s="5"/>
      <c r="C129" s="5"/>
      <c r="D129" s="5"/>
      <c r="E129" s="5"/>
      <c r="F129" s="5"/>
      <c r="G129" s="5"/>
      <c r="H129" s="5"/>
      <c r="I129" s="5"/>
      <c r="J129" s="5"/>
      <c r="K129" s="11"/>
    </row>
    <row r="130" spans="2:11">
      <c r="B130" s="5"/>
      <c r="C130" s="5"/>
      <c r="D130" s="5"/>
      <c r="E130" s="5"/>
      <c r="F130" s="5"/>
      <c r="G130" s="5"/>
      <c r="H130" s="5"/>
      <c r="I130" s="5"/>
      <c r="J130" s="5"/>
      <c r="K130" s="11"/>
    </row>
    <row r="131" spans="2:11">
      <c r="B131" s="5"/>
      <c r="C131" s="5"/>
      <c r="D131" s="5"/>
      <c r="E131" s="5"/>
      <c r="F131" s="5"/>
      <c r="G131" s="5"/>
      <c r="H131" s="5"/>
      <c r="I131" s="5"/>
      <c r="J131" s="5"/>
      <c r="K131" s="11"/>
    </row>
    <row r="132" spans="2:11">
      <c r="B132" s="5"/>
      <c r="C132" s="5"/>
      <c r="D132" s="5"/>
      <c r="E132" s="5"/>
      <c r="F132" s="5"/>
      <c r="G132" s="5"/>
      <c r="H132" s="5"/>
      <c r="I132" s="5"/>
      <c r="J132" s="5"/>
      <c r="K132" s="11"/>
    </row>
    <row r="133" spans="2:11">
      <c r="B133" s="5"/>
      <c r="C133" s="5"/>
      <c r="D133" s="5"/>
      <c r="E133" s="5"/>
      <c r="F133" s="5"/>
      <c r="G133" s="5"/>
      <c r="H133" s="5"/>
      <c r="I133" s="5"/>
      <c r="J133" s="5"/>
      <c r="K133" s="11"/>
    </row>
    <row r="134" spans="2:11">
      <c r="B134" s="5"/>
      <c r="C134" s="5"/>
      <c r="D134" s="5"/>
      <c r="E134" s="5"/>
      <c r="F134" s="5"/>
      <c r="G134" s="5"/>
      <c r="H134" s="5"/>
      <c r="I134" s="5"/>
      <c r="J134" s="5"/>
      <c r="K134" s="11"/>
    </row>
    <row r="135" spans="2:11">
      <c r="B135" s="5"/>
      <c r="C135" s="5"/>
      <c r="D135" s="5"/>
      <c r="E135" s="5"/>
      <c r="F135" s="5"/>
      <c r="G135" s="5"/>
      <c r="H135" s="5"/>
      <c r="I135" s="5"/>
      <c r="J135" s="5"/>
      <c r="K135" s="11"/>
    </row>
    <row r="136" spans="2:11">
      <c r="B136" s="5"/>
      <c r="C136" s="5"/>
      <c r="D136" s="5"/>
      <c r="E136" s="5"/>
      <c r="F136" s="5"/>
      <c r="G136" s="5"/>
      <c r="H136" s="5"/>
      <c r="I136" s="5"/>
      <c r="J136" s="5"/>
      <c r="K136" s="11"/>
    </row>
    <row r="137" spans="2:11">
      <c r="B137" s="5"/>
      <c r="C137" s="5"/>
      <c r="D137" s="5"/>
      <c r="E137" s="5"/>
      <c r="F137" s="5"/>
      <c r="G137" s="5"/>
      <c r="H137" s="5"/>
      <c r="I137" s="5"/>
      <c r="J137" s="5"/>
      <c r="K137" s="11"/>
    </row>
    <row r="138" spans="2:11">
      <c r="B138" s="5"/>
      <c r="C138" s="5"/>
      <c r="D138" s="5"/>
      <c r="E138" s="5"/>
      <c r="F138" s="5"/>
      <c r="G138" s="5"/>
      <c r="H138" s="5"/>
      <c r="I138" s="5"/>
      <c r="J138" s="5"/>
      <c r="K138" s="11"/>
    </row>
    <row r="139" spans="2:11">
      <c r="B139" s="5"/>
      <c r="C139" s="5"/>
      <c r="D139" s="5"/>
      <c r="E139" s="5"/>
      <c r="F139" s="5"/>
      <c r="G139" s="5"/>
      <c r="H139" s="5"/>
      <c r="I139" s="5"/>
      <c r="J139" s="5"/>
      <c r="K139" s="11"/>
    </row>
    <row r="140" spans="2:11">
      <c r="B140" s="5"/>
      <c r="C140" s="5"/>
      <c r="D140" s="5"/>
      <c r="E140" s="5"/>
      <c r="F140" s="5"/>
      <c r="G140" s="5"/>
      <c r="H140" s="5"/>
      <c r="I140" s="5"/>
      <c r="J140" s="5"/>
      <c r="K140" s="11"/>
    </row>
    <row r="141" spans="2:11">
      <c r="B141" s="5"/>
      <c r="C141" s="5"/>
      <c r="D141" s="5"/>
      <c r="E141" s="5"/>
      <c r="F141" s="5"/>
      <c r="G141" s="5"/>
      <c r="H141" s="5"/>
      <c r="I141" s="5"/>
      <c r="J141" s="5"/>
      <c r="K141" s="11"/>
    </row>
    <row r="142" spans="2:11">
      <c r="B142" s="5"/>
      <c r="C142" s="5"/>
      <c r="D142" s="5"/>
      <c r="E142" s="5"/>
      <c r="F142" s="5"/>
      <c r="G142" s="5"/>
      <c r="H142" s="5"/>
      <c r="I142" s="5"/>
      <c r="J142" s="5"/>
      <c r="K142" s="11"/>
    </row>
    <row r="143" spans="2:11">
      <c r="B143" s="5"/>
      <c r="C143" s="5"/>
      <c r="D143" s="5"/>
      <c r="E143" s="5"/>
      <c r="F143" s="5"/>
      <c r="G143" s="5"/>
      <c r="H143" s="5"/>
      <c r="I143" s="5"/>
      <c r="J143" s="5"/>
      <c r="K143" s="11"/>
    </row>
    <row r="144" spans="2:11">
      <c r="B144" s="5"/>
      <c r="C144" s="5"/>
      <c r="D144" s="5"/>
      <c r="E144" s="5"/>
      <c r="F144" s="5"/>
      <c r="G144" s="5"/>
      <c r="H144" s="5"/>
      <c r="I144" s="5"/>
      <c r="J144" s="5"/>
      <c r="K144" s="11"/>
    </row>
    <row r="145" spans="2:11">
      <c r="B145" s="5"/>
      <c r="C145" s="5"/>
      <c r="D145" s="5"/>
      <c r="E145" s="5"/>
      <c r="F145" s="5"/>
      <c r="G145" s="5"/>
      <c r="H145" s="5"/>
      <c r="I145" s="5"/>
      <c r="J145" s="5"/>
      <c r="K145" s="11"/>
    </row>
    <row r="146" spans="2:11">
      <c r="B146" s="5"/>
      <c r="C146" s="5"/>
      <c r="D146" s="5"/>
      <c r="E146" s="5"/>
      <c r="F146" s="5"/>
      <c r="G146" s="5"/>
      <c r="H146" s="5"/>
      <c r="I146" s="5"/>
      <c r="J146" s="5"/>
      <c r="K146" s="11"/>
    </row>
    <row r="147" spans="2:11">
      <c r="B147" s="5"/>
      <c r="C147" s="5"/>
      <c r="D147" s="5"/>
      <c r="E147" s="5"/>
      <c r="F147" s="5"/>
      <c r="G147" s="5"/>
      <c r="H147" s="5"/>
      <c r="I147" s="5"/>
      <c r="J147" s="5"/>
      <c r="K147" s="11"/>
    </row>
    <row r="148" spans="2:11">
      <c r="B148" s="5"/>
      <c r="C148" s="5"/>
      <c r="D148" s="5"/>
      <c r="E148" s="5"/>
      <c r="F148" s="5"/>
      <c r="G148" s="5"/>
      <c r="H148" s="5"/>
      <c r="I148" s="5"/>
      <c r="J148" s="5"/>
      <c r="K148" s="11"/>
    </row>
    <row r="149" spans="2:11">
      <c r="B149" s="5"/>
      <c r="C149" s="5"/>
      <c r="D149" s="5"/>
      <c r="E149" s="5"/>
      <c r="F149" s="5"/>
      <c r="G149" s="5"/>
      <c r="H149" s="5"/>
      <c r="I149" s="5"/>
      <c r="J149" s="5"/>
      <c r="K149" s="11"/>
    </row>
    <row r="150" spans="2:11">
      <c r="B150" s="5"/>
      <c r="C150" s="5"/>
      <c r="D150" s="5"/>
      <c r="E150" s="5"/>
      <c r="F150" s="5"/>
      <c r="G150" s="5"/>
      <c r="H150" s="5"/>
      <c r="I150" s="5"/>
      <c r="J150" s="5"/>
      <c r="K150" s="11"/>
    </row>
    <row r="151" spans="2:11">
      <c r="B151" s="5"/>
      <c r="C151" s="5"/>
      <c r="D151" s="5"/>
      <c r="E151" s="5"/>
      <c r="F151" s="5"/>
      <c r="G151" s="5"/>
      <c r="H151" s="5"/>
      <c r="I151" s="5"/>
      <c r="J151" s="5"/>
      <c r="K151" s="11"/>
    </row>
    <row r="152" spans="2:11">
      <c r="B152" s="5"/>
      <c r="C152" s="5"/>
      <c r="D152" s="5"/>
      <c r="E152" s="5"/>
      <c r="F152" s="5"/>
      <c r="G152" s="5"/>
      <c r="H152" s="5"/>
      <c r="I152" s="5"/>
      <c r="J152" s="5"/>
      <c r="K152" s="11"/>
    </row>
    <row r="153" spans="2:11">
      <c r="B153" s="5"/>
      <c r="C153" s="5"/>
      <c r="D153" s="5"/>
      <c r="E153" s="5"/>
      <c r="F153" s="5"/>
      <c r="G153" s="5"/>
      <c r="H153" s="5"/>
      <c r="I153" s="5"/>
      <c r="J153" s="5"/>
      <c r="K153" s="11"/>
    </row>
    <row r="154" spans="2:11">
      <c r="B154" s="5"/>
      <c r="C154" s="5"/>
      <c r="D154" s="5"/>
      <c r="E154" s="5"/>
      <c r="F154" s="5"/>
      <c r="G154" s="5"/>
      <c r="H154" s="5"/>
      <c r="I154" s="5"/>
      <c r="J154" s="5"/>
      <c r="K154" s="11"/>
    </row>
    <row r="155" spans="2:11">
      <c r="B155" s="5"/>
      <c r="C155" s="5"/>
      <c r="D155" s="5"/>
      <c r="E155" s="5"/>
      <c r="F155" s="5"/>
      <c r="G155" s="5"/>
      <c r="H155" s="5"/>
      <c r="I155" s="5"/>
      <c r="J155" s="5"/>
      <c r="K155" s="11"/>
    </row>
    <row r="156" spans="2:11">
      <c r="B156" s="5"/>
      <c r="C156" s="5"/>
      <c r="D156" s="5"/>
      <c r="E156" s="5"/>
      <c r="F156" s="5"/>
      <c r="G156" s="5"/>
      <c r="H156" s="5"/>
      <c r="I156" s="5"/>
      <c r="J156" s="5"/>
      <c r="K156" s="11"/>
    </row>
    <row r="157" spans="2:11">
      <c r="B157" s="5"/>
      <c r="C157" s="5"/>
      <c r="D157" s="5"/>
      <c r="E157" s="5"/>
      <c r="F157" s="5"/>
      <c r="G157" s="5"/>
      <c r="H157" s="5"/>
      <c r="I157" s="5"/>
      <c r="J157" s="5"/>
      <c r="K157" s="11"/>
    </row>
    <row r="158" spans="2:11">
      <c r="B158" s="5"/>
      <c r="C158" s="5"/>
      <c r="D158" s="5"/>
      <c r="E158" s="5"/>
      <c r="F158" s="5"/>
      <c r="G158" s="5"/>
      <c r="H158" s="5"/>
      <c r="I158" s="5"/>
      <c r="J158" s="5"/>
      <c r="K158" s="11"/>
    </row>
    <row r="159" spans="2:11">
      <c r="B159" s="5"/>
      <c r="C159" s="5"/>
      <c r="D159" s="5"/>
      <c r="E159" s="5"/>
      <c r="F159" s="5"/>
      <c r="G159" s="5"/>
      <c r="H159" s="5"/>
      <c r="I159" s="5"/>
      <c r="J159" s="5"/>
      <c r="K159" s="11"/>
    </row>
    <row r="160" spans="2:11">
      <c r="B160" s="5"/>
      <c r="C160" s="5"/>
      <c r="D160" s="5"/>
      <c r="E160" s="5"/>
      <c r="F160" s="5"/>
      <c r="G160" s="5"/>
      <c r="H160" s="5"/>
      <c r="I160" s="5"/>
      <c r="J160" s="5"/>
      <c r="K160" s="11"/>
    </row>
    <row r="161" spans="2:11">
      <c r="B161" s="5"/>
      <c r="C161" s="5"/>
      <c r="D161" s="5"/>
      <c r="E161" s="5"/>
      <c r="F161" s="5"/>
      <c r="G161" s="5"/>
      <c r="H161" s="5"/>
      <c r="I161" s="5"/>
      <c r="J161" s="5"/>
      <c r="K161" s="11"/>
    </row>
    <row r="162" spans="2:11">
      <c r="B162" s="5"/>
      <c r="C162" s="5"/>
      <c r="D162" s="5"/>
      <c r="E162" s="5"/>
      <c r="F162" s="5"/>
      <c r="G162" s="5"/>
      <c r="H162" s="5"/>
      <c r="I162" s="5"/>
      <c r="J162" s="5"/>
      <c r="K162" s="11"/>
    </row>
    <row r="163" spans="2:11">
      <c r="B163" s="5"/>
      <c r="C163" s="5"/>
      <c r="D163" s="5"/>
      <c r="E163" s="5"/>
      <c r="F163" s="5"/>
      <c r="G163" s="5"/>
      <c r="H163" s="5"/>
      <c r="I163" s="5"/>
      <c r="J163" s="5"/>
      <c r="K163" s="11"/>
    </row>
    <row r="164" spans="2:11">
      <c r="B164" s="5"/>
      <c r="C164" s="5"/>
      <c r="D164" s="5"/>
      <c r="E164" s="5"/>
      <c r="F164" s="5"/>
      <c r="G164" s="5"/>
      <c r="H164" s="5"/>
      <c r="I164" s="5"/>
      <c r="J164" s="5"/>
      <c r="K164" s="11"/>
    </row>
    <row r="165" spans="2:11">
      <c r="B165" s="5"/>
      <c r="C165" s="5"/>
      <c r="D165" s="5"/>
      <c r="E165" s="5"/>
      <c r="F165" s="5"/>
      <c r="G165" s="5"/>
      <c r="H165" s="5"/>
      <c r="I165" s="5"/>
      <c r="J165" s="5"/>
      <c r="K165" s="11"/>
    </row>
    <row r="166" spans="2:11">
      <c r="B166" s="5"/>
      <c r="C166" s="5"/>
      <c r="D166" s="5"/>
      <c r="E166" s="5"/>
      <c r="F166" s="5"/>
      <c r="G166" s="5"/>
      <c r="H166" s="5"/>
      <c r="I166" s="5"/>
      <c r="J166" s="5"/>
      <c r="K166" s="11"/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  <c r="K167" s="11"/>
    </row>
    <row r="168" spans="2:11">
      <c r="B168" s="5"/>
      <c r="C168" s="5"/>
      <c r="D168" s="5"/>
      <c r="E168" s="5"/>
      <c r="F168" s="5"/>
      <c r="G168" s="5"/>
      <c r="H168" s="5"/>
      <c r="I168" s="5"/>
      <c r="J168" s="5"/>
      <c r="K168" s="11"/>
    </row>
    <row r="169" spans="2:11">
      <c r="B169" s="5"/>
      <c r="C169" s="5"/>
      <c r="D169" s="5"/>
      <c r="E169" s="5"/>
      <c r="F169" s="5"/>
      <c r="G169" s="5"/>
      <c r="H169" s="5"/>
      <c r="I169" s="5"/>
      <c r="J169" s="5"/>
      <c r="K169" s="11"/>
    </row>
    <row r="170" spans="2:11">
      <c r="B170" s="5"/>
      <c r="C170" s="5"/>
      <c r="D170" s="5"/>
      <c r="E170" s="5"/>
      <c r="F170" s="5"/>
      <c r="G170" s="5"/>
      <c r="H170" s="5"/>
      <c r="I170" s="5"/>
      <c r="J170" s="5"/>
      <c r="K170" s="11"/>
    </row>
    <row r="171" spans="2:11">
      <c r="B171" s="5"/>
      <c r="C171" s="5"/>
      <c r="D171" s="5"/>
      <c r="E171" s="5"/>
      <c r="F171" s="5"/>
      <c r="G171" s="5"/>
      <c r="H171" s="5"/>
      <c r="I171" s="5"/>
      <c r="J171" s="5"/>
      <c r="K171" s="11"/>
    </row>
    <row r="172" spans="2:11">
      <c r="B172" s="5"/>
      <c r="C172" s="5"/>
      <c r="D172" s="5"/>
      <c r="E172" s="5"/>
      <c r="F172" s="5"/>
      <c r="G172" s="5"/>
      <c r="H172" s="5"/>
      <c r="I172" s="5"/>
      <c r="J172" s="5"/>
      <c r="K172" s="11"/>
    </row>
    <row r="173" spans="2:11">
      <c r="B173" s="5"/>
      <c r="C173" s="5"/>
      <c r="D173" s="5"/>
      <c r="E173" s="5"/>
      <c r="F173" s="5"/>
      <c r="G173" s="5"/>
      <c r="H173" s="5"/>
      <c r="I173" s="5"/>
      <c r="J173" s="5"/>
      <c r="K173" s="11"/>
    </row>
    <row r="174" spans="2:11">
      <c r="B174" s="5"/>
      <c r="C174" s="5"/>
      <c r="D174" s="5"/>
      <c r="E174" s="5"/>
      <c r="F174" s="5"/>
      <c r="G174" s="5"/>
      <c r="H174" s="5"/>
      <c r="I174" s="5"/>
      <c r="J174" s="5"/>
      <c r="K174" s="11"/>
    </row>
    <row r="175" spans="2:11">
      <c r="B175" s="5"/>
      <c r="C175" s="5"/>
      <c r="D175" s="5"/>
      <c r="E175" s="5"/>
      <c r="F175" s="5"/>
      <c r="G175" s="5"/>
      <c r="H175" s="5"/>
      <c r="I175" s="5"/>
      <c r="J175" s="5"/>
      <c r="K175" s="11"/>
    </row>
    <row r="176" spans="2:11">
      <c r="B176" s="5"/>
      <c r="C176" s="5"/>
      <c r="D176" s="5"/>
      <c r="E176" s="5"/>
      <c r="F176" s="5"/>
      <c r="G176" s="5"/>
      <c r="H176" s="5"/>
      <c r="I176" s="5"/>
      <c r="J176" s="5"/>
      <c r="K176" s="11"/>
    </row>
    <row r="177" spans="2:11">
      <c r="B177" s="5"/>
      <c r="C177" s="5"/>
      <c r="D177" s="5"/>
      <c r="E177" s="5"/>
      <c r="F177" s="5"/>
      <c r="G177" s="5"/>
      <c r="H177" s="5"/>
      <c r="I177" s="5"/>
      <c r="J177" s="5"/>
      <c r="K177" s="11"/>
    </row>
    <row r="178" spans="2:11">
      <c r="B178" s="5"/>
      <c r="C178" s="5"/>
      <c r="D178" s="5"/>
      <c r="E178" s="5"/>
      <c r="F178" s="5"/>
      <c r="G178" s="5"/>
      <c r="H178" s="5"/>
      <c r="I178" s="5"/>
      <c r="J178" s="5"/>
      <c r="K178" s="11"/>
    </row>
    <row r="179" spans="2:11">
      <c r="B179" s="5"/>
      <c r="C179" s="5"/>
      <c r="D179" s="5"/>
      <c r="E179" s="5"/>
      <c r="F179" s="5"/>
      <c r="G179" s="5"/>
      <c r="H179" s="5"/>
      <c r="I179" s="5"/>
      <c r="J179" s="5"/>
      <c r="K179" s="11"/>
    </row>
    <row r="180" spans="2:11">
      <c r="B180" s="5"/>
      <c r="C180" s="5"/>
      <c r="D180" s="5"/>
      <c r="E180" s="5"/>
      <c r="F180" s="5"/>
      <c r="G180" s="5"/>
      <c r="H180" s="5"/>
      <c r="I180" s="5"/>
      <c r="J180" s="5"/>
      <c r="K180" s="11"/>
    </row>
    <row r="181" spans="2:11">
      <c r="B181" s="5"/>
      <c r="C181" s="5"/>
      <c r="D181" s="5"/>
      <c r="E181" s="5"/>
      <c r="F181" s="5"/>
      <c r="G181" s="5"/>
      <c r="H181" s="5"/>
      <c r="I181" s="5"/>
      <c r="J181" s="5"/>
      <c r="K181" s="11"/>
    </row>
    <row r="182" spans="2:11">
      <c r="B182" s="5"/>
      <c r="C182" s="5"/>
      <c r="D182" s="5"/>
      <c r="E182" s="5"/>
      <c r="F182" s="5"/>
      <c r="G182" s="5"/>
      <c r="H182" s="5"/>
      <c r="I182" s="5"/>
      <c r="J182" s="5"/>
      <c r="K182" s="11"/>
    </row>
    <row r="183" spans="2:11">
      <c r="B183" s="5"/>
      <c r="C183" s="5"/>
      <c r="D183" s="5"/>
      <c r="E183" s="5"/>
      <c r="F183" s="5"/>
      <c r="G183" s="5"/>
      <c r="H183" s="5"/>
      <c r="I183" s="5"/>
      <c r="J183" s="5"/>
      <c r="K183" s="11"/>
    </row>
    <row r="184" spans="2:11">
      <c r="B184" s="5"/>
      <c r="C184" s="5"/>
      <c r="D184" s="5"/>
      <c r="E184" s="5"/>
      <c r="F184" s="5"/>
      <c r="G184" s="5"/>
      <c r="H184" s="5"/>
      <c r="I184" s="5"/>
      <c r="J184" s="5"/>
      <c r="K184" s="11"/>
    </row>
    <row r="185" spans="2:11">
      <c r="B185" s="5"/>
      <c r="C185" s="5"/>
      <c r="D185" s="5"/>
      <c r="E185" s="5"/>
      <c r="F185" s="5"/>
      <c r="G185" s="5"/>
      <c r="H185" s="5"/>
      <c r="I185" s="5"/>
      <c r="J185" s="5"/>
      <c r="K185" s="11"/>
    </row>
    <row r="186" spans="2:11">
      <c r="B186" s="5"/>
      <c r="C186" s="5"/>
      <c r="D186" s="5"/>
      <c r="E186" s="5"/>
      <c r="F186" s="5"/>
      <c r="G186" s="5"/>
      <c r="H186" s="5"/>
      <c r="I186" s="5"/>
      <c r="J186" s="5"/>
      <c r="K186" s="11"/>
    </row>
    <row r="187" spans="2:11">
      <c r="B187" s="5"/>
      <c r="C187" s="5"/>
      <c r="D187" s="5"/>
      <c r="E187" s="5"/>
      <c r="F187" s="5"/>
      <c r="G187" s="5"/>
      <c r="H187" s="5"/>
      <c r="I187" s="5"/>
      <c r="J187" s="5"/>
      <c r="K187" s="11"/>
    </row>
    <row r="188" spans="2:11">
      <c r="B188" s="5"/>
      <c r="C188" s="5"/>
      <c r="D188" s="5"/>
      <c r="E188" s="5"/>
      <c r="F188" s="5"/>
      <c r="G188" s="5"/>
      <c r="H188" s="5"/>
      <c r="I188" s="5"/>
      <c r="J188" s="5"/>
      <c r="K188" s="11"/>
    </row>
    <row r="189" spans="2:11">
      <c r="B189" s="5"/>
      <c r="C189" s="5"/>
      <c r="D189" s="5"/>
      <c r="E189" s="5"/>
      <c r="F189" s="5"/>
      <c r="G189" s="5"/>
      <c r="H189" s="5"/>
      <c r="I189" s="5"/>
      <c r="J189" s="5"/>
      <c r="K189" s="11"/>
    </row>
    <row r="190" spans="2:11">
      <c r="B190" s="5"/>
      <c r="C190" s="5"/>
      <c r="D190" s="5"/>
      <c r="E190" s="5"/>
      <c r="F190" s="5"/>
      <c r="G190" s="5"/>
      <c r="H190" s="5"/>
      <c r="I190" s="5"/>
      <c r="J190" s="5"/>
      <c r="K190" s="11"/>
    </row>
    <row r="191" spans="2:11">
      <c r="B191" s="5"/>
      <c r="C191" s="5"/>
      <c r="D191" s="5"/>
      <c r="E191" s="5"/>
      <c r="F191" s="5"/>
      <c r="G191" s="5"/>
      <c r="H191" s="5"/>
      <c r="I191" s="5"/>
      <c r="J191" s="5"/>
      <c r="K191" s="11"/>
    </row>
    <row r="192" spans="2:11">
      <c r="B192" s="5"/>
      <c r="C192" s="5"/>
      <c r="D192" s="5"/>
      <c r="E192" s="5"/>
      <c r="F192" s="5"/>
      <c r="G192" s="5"/>
      <c r="H192" s="5"/>
      <c r="I192" s="5"/>
      <c r="J192" s="5"/>
      <c r="K192" s="11"/>
    </row>
    <row r="193" spans="2:11">
      <c r="B193" s="5"/>
      <c r="C193" s="5"/>
      <c r="D193" s="5"/>
      <c r="E193" s="5"/>
      <c r="F193" s="5"/>
      <c r="G193" s="5"/>
      <c r="H193" s="5"/>
      <c r="I193" s="5"/>
      <c r="J193" s="5"/>
      <c r="K193" s="11"/>
    </row>
    <row r="194" spans="2:11">
      <c r="B194" s="5"/>
      <c r="C194" s="5"/>
      <c r="D194" s="5"/>
      <c r="E194" s="5"/>
      <c r="F194" s="5"/>
      <c r="G194" s="5"/>
      <c r="H194" s="5"/>
      <c r="I194" s="5"/>
      <c r="J194" s="5"/>
      <c r="K194" s="11"/>
    </row>
    <row r="195" spans="2:11">
      <c r="B195" s="5"/>
      <c r="C195" s="5"/>
      <c r="D195" s="5"/>
      <c r="E195" s="5"/>
      <c r="F195" s="5"/>
      <c r="G195" s="5"/>
      <c r="H195" s="5"/>
      <c r="I195" s="5"/>
      <c r="J195" s="5"/>
      <c r="K195" s="11"/>
    </row>
    <row r="196" spans="2:11">
      <c r="B196" s="5"/>
      <c r="C196" s="5"/>
      <c r="D196" s="5"/>
      <c r="E196" s="5"/>
      <c r="F196" s="5"/>
      <c r="G196" s="5"/>
      <c r="H196" s="5"/>
      <c r="I196" s="5"/>
      <c r="J196" s="5"/>
      <c r="K196" s="11"/>
    </row>
    <row r="197" spans="2:11">
      <c r="B197" s="5"/>
      <c r="C197" s="5"/>
      <c r="D197" s="5"/>
      <c r="E197" s="5"/>
      <c r="F197" s="5"/>
      <c r="G197" s="5"/>
      <c r="H197" s="5"/>
      <c r="I197" s="5"/>
      <c r="J197" s="5"/>
      <c r="K197" s="11"/>
    </row>
    <row r="198" spans="2:11">
      <c r="B198" s="5"/>
      <c r="C198" s="5"/>
      <c r="D198" s="5"/>
      <c r="E198" s="5"/>
      <c r="F198" s="5"/>
      <c r="G198" s="5"/>
      <c r="H198" s="5"/>
      <c r="I198" s="5"/>
      <c r="J198" s="5"/>
      <c r="K198" s="11"/>
    </row>
    <row r="199" spans="2:11">
      <c r="B199" s="5"/>
      <c r="C199" s="5"/>
      <c r="D199" s="5"/>
      <c r="E199" s="5"/>
      <c r="F199" s="5"/>
      <c r="G199" s="5"/>
      <c r="H199" s="5"/>
      <c r="I199" s="5"/>
      <c r="J199" s="5"/>
      <c r="K199" s="11"/>
    </row>
    <row r="200" spans="2:11">
      <c r="B200" s="5"/>
      <c r="C200" s="5"/>
      <c r="D200" s="5"/>
      <c r="E200" s="5"/>
      <c r="F200" s="5"/>
      <c r="G200" s="5"/>
      <c r="H200" s="5"/>
      <c r="I200" s="5"/>
      <c r="J200" s="5"/>
      <c r="K200" s="11"/>
    </row>
    <row r="201" spans="2:11">
      <c r="B201" s="5"/>
      <c r="C201" s="5"/>
      <c r="D201" s="5"/>
      <c r="E201" s="5"/>
      <c r="F201" s="5"/>
      <c r="G201" s="5"/>
      <c r="H201" s="5"/>
      <c r="I201" s="5"/>
      <c r="J201" s="5"/>
      <c r="K201" s="11"/>
    </row>
    <row r="202" spans="2:11">
      <c r="B202" s="5"/>
      <c r="C202" s="5"/>
      <c r="D202" s="5"/>
      <c r="E202" s="5"/>
      <c r="F202" s="5"/>
      <c r="G202" s="5"/>
      <c r="H202" s="5"/>
      <c r="I202" s="5"/>
      <c r="J202" s="5"/>
      <c r="K202" s="11"/>
    </row>
    <row r="203" spans="2:11">
      <c r="B203" s="5"/>
      <c r="C203" s="5"/>
      <c r="D203" s="5"/>
      <c r="E203" s="5"/>
      <c r="F203" s="5"/>
      <c r="G203" s="5"/>
      <c r="H203" s="5"/>
      <c r="I203" s="5"/>
      <c r="J203" s="5"/>
      <c r="K203" s="11"/>
    </row>
    <row r="204" spans="2:11">
      <c r="B204" s="5"/>
      <c r="C204" s="5"/>
      <c r="D204" s="5"/>
      <c r="E204" s="5"/>
      <c r="F204" s="5"/>
      <c r="G204" s="5"/>
      <c r="H204" s="5"/>
      <c r="I204" s="5"/>
      <c r="J204" s="5"/>
      <c r="K204" s="11"/>
    </row>
    <row r="205" spans="2:11">
      <c r="B205" s="5"/>
      <c r="C205" s="5"/>
      <c r="D205" s="5"/>
      <c r="E205" s="5"/>
      <c r="F205" s="5"/>
      <c r="G205" s="5"/>
      <c r="H205" s="5"/>
      <c r="I205" s="5"/>
      <c r="J205" s="5"/>
      <c r="K205" s="11"/>
    </row>
    <row r="206" spans="2:11">
      <c r="B206" s="5"/>
      <c r="C206" s="5"/>
      <c r="D206" s="5"/>
      <c r="E206" s="5"/>
      <c r="F206" s="5"/>
      <c r="G206" s="5"/>
      <c r="H206" s="5"/>
      <c r="I206" s="5"/>
      <c r="J206" s="5"/>
      <c r="K206" s="11"/>
    </row>
    <row r="207" spans="2:11">
      <c r="B207" s="5"/>
      <c r="C207" s="5"/>
      <c r="D207" s="5"/>
      <c r="E207" s="5"/>
      <c r="F207" s="5"/>
      <c r="G207" s="5"/>
      <c r="H207" s="5"/>
      <c r="I207" s="5"/>
      <c r="J207" s="5"/>
      <c r="K207" s="11"/>
    </row>
    <row r="208" spans="2:11">
      <c r="B208" s="5"/>
      <c r="C208" s="5"/>
      <c r="D208" s="5"/>
      <c r="E208" s="5"/>
      <c r="F208" s="5"/>
      <c r="G208" s="5"/>
      <c r="H208" s="5"/>
      <c r="I208" s="5"/>
      <c r="J208" s="5"/>
      <c r="K208" s="11"/>
    </row>
    <row r="209" spans="2:11">
      <c r="B209" s="5"/>
      <c r="C209" s="5"/>
      <c r="D209" s="5"/>
      <c r="E209" s="5"/>
      <c r="F209" s="5"/>
      <c r="G209" s="5"/>
      <c r="H209" s="5"/>
      <c r="I209" s="5"/>
      <c r="J209" s="5"/>
      <c r="K209" s="11"/>
    </row>
    <row r="210" spans="2:11">
      <c r="B210" s="5"/>
      <c r="C210" s="5"/>
      <c r="D210" s="5"/>
      <c r="E210" s="5"/>
      <c r="F210" s="5"/>
      <c r="G210" s="5"/>
      <c r="H210" s="5"/>
      <c r="I210" s="5"/>
      <c r="J210" s="5"/>
      <c r="K210" s="11"/>
    </row>
    <row r="211" spans="2:11">
      <c r="B211" s="5"/>
      <c r="C211" s="5"/>
      <c r="D211" s="5"/>
      <c r="E211" s="5"/>
      <c r="F211" s="5"/>
      <c r="G211" s="5"/>
      <c r="H211" s="5"/>
      <c r="I211" s="5"/>
      <c r="J211" s="5"/>
      <c r="K211" s="11"/>
    </row>
    <row r="212" spans="2:11">
      <c r="B212" s="5"/>
      <c r="C212" s="5"/>
      <c r="D212" s="5"/>
      <c r="E212" s="5"/>
      <c r="F212" s="5"/>
      <c r="G212" s="5"/>
      <c r="H212" s="5"/>
      <c r="I212" s="5"/>
      <c r="J212" s="5"/>
      <c r="K212" s="11"/>
    </row>
    <row r="213" spans="2:11">
      <c r="B213" s="5"/>
      <c r="C213" s="5"/>
      <c r="D213" s="5"/>
      <c r="E213" s="5"/>
      <c r="F213" s="5"/>
      <c r="G213" s="5"/>
      <c r="H213" s="5"/>
      <c r="I213" s="5"/>
      <c r="J213" s="5"/>
      <c r="K213" s="11"/>
    </row>
    <row r="214" spans="2:11">
      <c r="B214" s="5"/>
      <c r="C214" s="5"/>
      <c r="D214" s="5"/>
      <c r="E214" s="5"/>
      <c r="F214" s="5"/>
      <c r="G214" s="5"/>
      <c r="H214" s="5"/>
      <c r="I214" s="5"/>
      <c r="J214" s="5"/>
      <c r="K214" s="11"/>
    </row>
    <row r="215" spans="2:11">
      <c r="B215" s="5"/>
      <c r="C215" s="5"/>
      <c r="D215" s="5"/>
      <c r="E215" s="5"/>
      <c r="F215" s="5"/>
      <c r="G215" s="5"/>
      <c r="H215" s="5"/>
      <c r="I215" s="5"/>
      <c r="J215" s="5"/>
      <c r="K215" s="11"/>
    </row>
    <row r="216" spans="2:11">
      <c r="B216" s="5"/>
      <c r="C216" s="5"/>
      <c r="D216" s="5"/>
      <c r="E216" s="5"/>
      <c r="F216" s="5"/>
      <c r="G216" s="5"/>
      <c r="H216" s="5"/>
      <c r="I216" s="5"/>
      <c r="J216" s="5"/>
      <c r="K216" s="11"/>
    </row>
    <row r="217" spans="2:11">
      <c r="B217" s="5"/>
      <c r="C217" s="5"/>
      <c r="D217" s="5"/>
      <c r="E217" s="5"/>
      <c r="F217" s="5"/>
      <c r="G217" s="5"/>
      <c r="H217" s="5"/>
      <c r="I217" s="5"/>
      <c r="J217" s="5"/>
      <c r="K217" s="11"/>
    </row>
    <row r="218" spans="2:11">
      <c r="B218" s="5"/>
      <c r="C218" s="5"/>
      <c r="D218" s="5"/>
      <c r="E218" s="5"/>
      <c r="F218" s="5"/>
      <c r="G218" s="5"/>
      <c r="H218" s="5"/>
      <c r="I218" s="5"/>
      <c r="J218" s="5"/>
      <c r="K218" s="11"/>
    </row>
    <row r="219" spans="2:11">
      <c r="B219" s="5"/>
      <c r="C219" s="5"/>
      <c r="D219" s="5"/>
      <c r="E219" s="5"/>
      <c r="F219" s="5"/>
      <c r="G219" s="5"/>
      <c r="H219" s="5"/>
      <c r="I219" s="5"/>
      <c r="J219" s="5"/>
      <c r="K219" s="11"/>
    </row>
    <row r="220" spans="2:11">
      <c r="B220" s="5"/>
      <c r="C220" s="5"/>
      <c r="D220" s="5"/>
      <c r="E220" s="5"/>
      <c r="F220" s="5"/>
      <c r="G220" s="5"/>
      <c r="H220" s="5"/>
      <c r="I220" s="5"/>
      <c r="J220" s="5"/>
      <c r="K220" s="11"/>
    </row>
    <row r="221" spans="2:11">
      <c r="B221" s="5"/>
      <c r="C221" s="5"/>
      <c r="D221" s="5"/>
      <c r="E221" s="5"/>
      <c r="F221" s="5"/>
      <c r="G221" s="5"/>
      <c r="H221" s="5"/>
      <c r="I221" s="5"/>
      <c r="J221" s="5"/>
      <c r="K221" s="11"/>
    </row>
    <row r="222" spans="2:11">
      <c r="B222" s="5"/>
      <c r="C222" s="5"/>
      <c r="D222" s="5"/>
      <c r="E222" s="5"/>
      <c r="F222" s="5"/>
      <c r="G222" s="5"/>
      <c r="H222" s="5"/>
      <c r="I222" s="5"/>
      <c r="J222" s="5"/>
      <c r="K222" s="11"/>
    </row>
    <row r="223" spans="2:11">
      <c r="B223" s="5"/>
      <c r="C223" s="5"/>
      <c r="D223" s="5"/>
      <c r="E223" s="5"/>
      <c r="F223" s="5"/>
      <c r="G223" s="5"/>
      <c r="H223" s="5"/>
      <c r="I223" s="5"/>
      <c r="J223" s="5"/>
      <c r="K223" s="11"/>
    </row>
    <row r="224" spans="2:11">
      <c r="B224" s="5"/>
      <c r="C224" s="5"/>
      <c r="D224" s="5"/>
      <c r="E224" s="5"/>
      <c r="F224" s="5"/>
      <c r="G224" s="5"/>
      <c r="H224" s="5"/>
      <c r="I224" s="5"/>
      <c r="J224" s="5"/>
      <c r="K224" s="11"/>
    </row>
    <row r="225" spans="2:11">
      <c r="B225" s="5"/>
      <c r="C225" s="5"/>
      <c r="D225" s="5"/>
      <c r="E225" s="5"/>
      <c r="F225" s="5"/>
      <c r="G225" s="5"/>
      <c r="H225" s="5"/>
      <c r="I225" s="5"/>
      <c r="J225" s="5"/>
      <c r="K225" s="11"/>
    </row>
    <row r="226" spans="2:11">
      <c r="B226" s="5"/>
      <c r="C226" s="5"/>
      <c r="D226" s="5"/>
      <c r="E226" s="5"/>
      <c r="F226" s="5"/>
      <c r="G226" s="5"/>
      <c r="H226" s="5"/>
      <c r="I226" s="5"/>
      <c r="J226" s="5"/>
      <c r="K226" s="11"/>
    </row>
    <row r="227" spans="2:11">
      <c r="B227" s="5"/>
      <c r="C227" s="5"/>
      <c r="D227" s="5"/>
      <c r="E227" s="5"/>
      <c r="F227" s="5"/>
      <c r="G227" s="5"/>
      <c r="H227" s="5"/>
      <c r="I227" s="5"/>
      <c r="J227" s="5"/>
      <c r="K227" s="11"/>
    </row>
    <row r="228" spans="2:11">
      <c r="B228" s="5"/>
      <c r="C228" s="5"/>
      <c r="D228" s="5"/>
      <c r="E228" s="5"/>
      <c r="F228" s="5"/>
      <c r="G228" s="5"/>
      <c r="H228" s="5"/>
      <c r="I228" s="5"/>
      <c r="J228" s="5"/>
      <c r="K228" s="11"/>
    </row>
    <row r="229" spans="2:11">
      <c r="B229" s="5"/>
      <c r="C229" s="5"/>
      <c r="D229" s="5"/>
      <c r="E229" s="5"/>
      <c r="F229" s="5"/>
      <c r="G229" s="5"/>
      <c r="H229" s="5"/>
      <c r="I229" s="5"/>
      <c r="J229" s="5"/>
      <c r="K229" s="11"/>
    </row>
    <row r="230" spans="2:11">
      <c r="B230" s="5"/>
      <c r="C230" s="5"/>
      <c r="D230" s="5"/>
      <c r="E230" s="5"/>
      <c r="F230" s="5"/>
      <c r="G230" s="5"/>
      <c r="H230" s="5"/>
      <c r="I230" s="5"/>
      <c r="J230" s="5"/>
      <c r="K230" s="11"/>
    </row>
    <row r="231" spans="2:11">
      <c r="B231" s="5"/>
      <c r="C231" s="5"/>
      <c r="D231" s="5"/>
      <c r="E231" s="5"/>
      <c r="F231" s="5"/>
      <c r="G231" s="5"/>
      <c r="H231" s="5"/>
      <c r="I231" s="5"/>
      <c r="J231" s="5"/>
      <c r="K231" s="11"/>
    </row>
    <row r="232" spans="2:11">
      <c r="B232" s="5"/>
      <c r="C232" s="5"/>
      <c r="D232" s="5"/>
      <c r="E232" s="5"/>
      <c r="F232" s="5"/>
      <c r="G232" s="5"/>
      <c r="H232" s="5"/>
      <c r="I232" s="5"/>
      <c r="J232" s="5"/>
      <c r="K232" s="11"/>
    </row>
    <row r="233" spans="2:11">
      <c r="B233" s="5"/>
      <c r="C233" s="5"/>
      <c r="D233" s="5"/>
      <c r="E233" s="5"/>
      <c r="F233" s="5"/>
      <c r="G233" s="5"/>
      <c r="H233" s="5"/>
      <c r="I233" s="5"/>
      <c r="J233" s="5"/>
      <c r="K233" s="11"/>
    </row>
    <row r="234" spans="2:11">
      <c r="B234" s="5"/>
      <c r="C234" s="5"/>
      <c r="D234" s="5"/>
      <c r="E234" s="5"/>
      <c r="F234" s="5"/>
      <c r="G234" s="5"/>
      <c r="H234" s="5"/>
      <c r="I234" s="5"/>
      <c r="J234" s="5"/>
      <c r="K234" s="11"/>
    </row>
    <row r="235" spans="2:11">
      <c r="B235" s="5"/>
      <c r="C235" s="5"/>
      <c r="D235" s="5"/>
      <c r="E235" s="5"/>
      <c r="F235" s="5"/>
      <c r="G235" s="5"/>
      <c r="H235" s="5"/>
      <c r="I235" s="5"/>
      <c r="J235" s="5"/>
      <c r="K235" s="11"/>
    </row>
    <row r="236" spans="2:11">
      <c r="B236" s="5"/>
      <c r="C236" s="5"/>
      <c r="D236" s="5"/>
      <c r="E236" s="5"/>
      <c r="F236" s="5"/>
      <c r="G236" s="5"/>
      <c r="H236" s="5"/>
      <c r="I236" s="5"/>
      <c r="J236" s="5"/>
      <c r="K236" s="11"/>
    </row>
    <row r="237" spans="2:11">
      <c r="B237" s="5"/>
      <c r="C237" s="5"/>
      <c r="D237" s="5"/>
      <c r="E237" s="5"/>
      <c r="F237" s="5"/>
      <c r="G237" s="5"/>
      <c r="H237" s="5"/>
      <c r="I237" s="5"/>
      <c r="J237" s="5"/>
      <c r="K237" s="11"/>
    </row>
    <row r="238" spans="2:11">
      <c r="B238" s="5"/>
      <c r="C238" s="5"/>
      <c r="D238" s="5"/>
      <c r="E238" s="5"/>
      <c r="F238" s="5"/>
      <c r="G238" s="5"/>
      <c r="H238" s="5"/>
      <c r="I238" s="5"/>
      <c r="J238" s="5"/>
      <c r="K238" s="11"/>
    </row>
    <row r="239" spans="2:11">
      <c r="B239" s="5"/>
      <c r="C239" s="5"/>
      <c r="D239" s="5"/>
      <c r="E239" s="5"/>
      <c r="F239" s="5"/>
      <c r="G239" s="5"/>
      <c r="H239" s="5"/>
      <c r="I239" s="5"/>
      <c r="J239" s="5"/>
      <c r="K239" s="11"/>
    </row>
    <row r="240" spans="2:11">
      <c r="B240" s="5"/>
      <c r="C240" s="5"/>
      <c r="D240" s="5"/>
      <c r="E240" s="5"/>
      <c r="F240" s="5"/>
      <c r="G240" s="5"/>
      <c r="H240" s="5"/>
      <c r="I240" s="5"/>
      <c r="J240" s="5"/>
      <c r="K240" s="11"/>
    </row>
    <row r="241" spans="2:11">
      <c r="B241" s="5"/>
      <c r="C241" s="5"/>
      <c r="D241" s="5"/>
      <c r="E241" s="5"/>
      <c r="F241" s="5"/>
      <c r="G241" s="5"/>
      <c r="H241" s="5"/>
      <c r="I241" s="5"/>
      <c r="J241" s="5"/>
      <c r="K241" s="11"/>
    </row>
    <row r="242" spans="2:11">
      <c r="B242" s="5"/>
      <c r="C242" s="5"/>
      <c r="D242" s="5"/>
      <c r="E242" s="5"/>
      <c r="F242" s="5"/>
      <c r="G242" s="5"/>
      <c r="H242" s="5"/>
      <c r="I242" s="5"/>
      <c r="J242" s="5"/>
      <c r="K242" s="11"/>
    </row>
    <row r="243" spans="2:11">
      <c r="B243" s="5"/>
      <c r="C243" s="5"/>
      <c r="D243" s="5"/>
      <c r="E243" s="5"/>
      <c r="F243" s="5"/>
      <c r="G243" s="5"/>
      <c r="H243" s="5"/>
      <c r="I243" s="5"/>
      <c r="J243" s="5"/>
      <c r="K243" s="11"/>
    </row>
    <row r="244" spans="2:11">
      <c r="B244" s="5"/>
      <c r="C244" s="5"/>
      <c r="D244" s="5"/>
      <c r="E244" s="5"/>
      <c r="F244" s="5"/>
      <c r="G244" s="5"/>
      <c r="H244" s="5"/>
      <c r="I244" s="5"/>
      <c r="J244" s="5"/>
      <c r="K244" s="11"/>
    </row>
    <row r="245" spans="2:11">
      <c r="B245" s="5"/>
      <c r="C245" s="5"/>
      <c r="D245" s="5"/>
      <c r="E245" s="5"/>
      <c r="F245" s="5"/>
      <c r="G245" s="5"/>
      <c r="H245" s="5"/>
      <c r="I245" s="5"/>
      <c r="J245" s="5"/>
      <c r="K245" s="11"/>
    </row>
    <row r="246" spans="2:11">
      <c r="B246" s="5"/>
      <c r="C246" s="5"/>
      <c r="D246" s="5"/>
      <c r="E246" s="5"/>
      <c r="F246" s="5"/>
      <c r="G246" s="5"/>
      <c r="H246" s="5"/>
      <c r="I246" s="5"/>
      <c r="J246" s="5"/>
      <c r="K246" s="11"/>
    </row>
    <row r="247" spans="2:11">
      <c r="B247" s="5"/>
      <c r="C247" s="5"/>
      <c r="D247" s="5"/>
      <c r="E247" s="5"/>
      <c r="F247" s="5"/>
      <c r="G247" s="5"/>
      <c r="H247" s="5"/>
      <c r="I247" s="5"/>
      <c r="J247" s="5"/>
      <c r="K247" s="11"/>
    </row>
    <row r="248" spans="2:11">
      <c r="B248" s="5"/>
      <c r="C248" s="5"/>
      <c r="D248" s="5"/>
      <c r="E248" s="5"/>
      <c r="F248" s="5"/>
      <c r="G248" s="5"/>
      <c r="H248" s="5"/>
      <c r="I248" s="5"/>
      <c r="J248" s="5"/>
      <c r="K248" s="11"/>
    </row>
    <row r="249" spans="2:11">
      <c r="B249" s="5"/>
      <c r="C249" s="5"/>
      <c r="D249" s="5"/>
      <c r="E249" s="5"/>
      <c r="F249" s="5"/>
      <c r="G249" s="5"/>
      <c r="H249" s="5"/>
      <c r="I249" s="5"/>
      <c r="J249" s="5"/>
      <c r="K249" s="11"/>
    </row>
    <row r="250" spans="2:11">
      <c r="B250" s="5"/>
      <c r="C250" s="5"/>
      <c r="D250" s="5"/>
      <c r="E250" s="5"/>
      <c r="F250" s="5"/>
      <c r="G250" s="5"/>
      <c r="H250" s="5"/>
      <c r="I250" s="5"/>
      <c r="J250" s="5"/>
      <c r="K250" s="11"/>
    </row>
    <row r="251" spans="2:11">
      <c r="B251" s="5"/>
      <c r="C251" s="5"/>
      <c r="D251" s="5"/>
      <c r="E251" s="5"/>
      <c r="F251" s="5"/>
      <c r="G251" s="5"/>
      <c r="H251" s="5"/>
      <c r="I251" s="5"/>
      <c r="J251" s="5"/>
      <c r="K251" s="11"/>
    </row>
    <row r="252" spans="2:11">
      <c r="B252" s="5"/>
      <c r="C252" s="5"/>
      <c r="D252" s="5"/>
      <c r="E252" s="5"/>
      <c r="F252" s="5"/>
      <c r="G252" s="5"/>
      <c r="H252" s="5"/>
      <c r="I252" s="5"/>
      <c r="J252" s="5"/>
      <c r="K252" s="11"/>
    </row>
    <row r="253" spans="2:11">
      <c r="B253" s="5"/>
      <c r="C253" s="5"/>
      <c r="D253" s="5"/>
      <c r="E253" s="5"/>
      <c r="F253" s="5"/>
      <c r="G253" s="5"/>
      <c r="H253" s="5"/>
      <c r="I253" s="5"/>
      <c r="J253" s="5"/>
      <c r="K253" s="11"/>
    </row>
    <row r="254" spans="2:11">
      <c r="B254" s="5"/>
      <c r="C254" s="5"/>
      <c r="D254" s="5"/>
      <c r="E254" s="5"/>
      <c r="F254" s="5"/>
      <c r="G254" s="5"/>
      <c r="H254" s="5"/>
      <c r="I254" s="5"/>
      <c r="J254" s="5"/>
      <c r="K254" s="11"/>
    </row>
    <row r="255" spans="2:11">
      <c r="B255" s="5"/>
      <c r="C255" s="5"/>
      <c r="D255" s="5"/>
      <c r="E255" s="5"/>
      <c r="F255" s="5"/>
      <c r="G255" s="5"/>
      <c r="H255" s="5"/>
      <c r="I255" s="5"/>
      <c r="J255" s="5"/>
      <c r="K255" s="11"/>
    </row>
    <row r="256" spans="2:11">
      <c r="B256" s="5"/>
      <c r="C256" s="5"/>
      <c r="D256" s="5"/>
      <c r="E256" s="5"/>
      <c r="F256" s="5"/>
      <c r="G256" s="5"/>
      <c r="H256" s="5"/>
      <c r="I256" s="5"/>
      <c r="J256" s="5"/>
      <c r="K256" s="11"/>
    </row>
    <row r="257" spans="2:11">
      <c r="B257" s="5"/>
      <c r="C257" s="5"/>
      <c r="D257" s="5"/>
      <c r="E257" s="5"/>
      <c r="F257" s="5"/>
      <c r="G257" s="5"/>
      <c r="H257" s="5"/>
      <c r="I257" s="5"/>
      <c r="J257" s="5"/>
      <c r="K257" s="11"/>
    </row>
    <row r="258" spans="2:11">
      <c r="B258" s="5"/>
      <c r="C258" s="5"/>
      <c r="D258" s="5"/>
      <c r="E258" s="5"/>
      <c r="F258" s="5"/>
      <c r="G258" s="5"/>
      <c r="H258" s="5"/>
      <c r="I258" s="5"/>
      <c r="J258" s="5"/>
      <c r="K258" s="11"/>
    </row>
    <row r="259" spans="2:11">
      <c r="B259" s="5"/>
      <c r="C259" s="5"/>
      <c r="D259" s="5"/>
      <c r="E259" s="5"/>
      <c r="F259" s="5"/>
      <c r="G259" s="5"/>
      <c r="H259" s="5"/>
      <c r="I259" s="5"/>
      <c r="J259" s="5"/>
      <c r="K259" s="11"/>
    </row>
    <row r="260" spans="2:11">
      <c r="B260" s="5"/>
      <c r="C260" s="5"/>
      <c r="D260" s="5"/>
      <c r="E260" s="5"/>
      <c r="F260" s="5"/>
      <c r="G260" s="5"/>
      <c r="H260" s="5"/>
      <c r="I260" s="5"/>
      <c r="J260" s="5"/>
      <c r="K260" s="11"/>
    </row>
    <row r="261" spans="2:11">
      <c r="B261" s="5"/>
      <c r="C261" s="5"/>
      <c r="D261" s="5"/>
      <c r="E261" s="5"/>
      <c r="F261" s="5"/>
      <c r="G261" s="5"/>
      <c r="H261" s="5"/>
      <c r="I261" s="5"/>
      <c r="J261" s="5"/>
      <c r="K261" s="11"/>
    </row>
    <row r="262" spans="2:11">
      <c r="B262" s="5"/>
      <c r="C262" s="5"/>
      <c r="D262" s="5"/>
      <c r="E262" s="5"/>
      <c r="F262" s="5"/>
      <c r="G262" s="5"/>
      <c r="H262" s="5"/>
      <c r="I262" s="5"/>
      <c r="J262" s="5"/>
      <c r="K262" s="11"/>
    </row>
    <row r="263" spans="2:11">
      <c r="B263" s="5"/>
      <c r="C263" s="5"/>
      <c r="D263" s="5"/>
      <c r="E263" s="5"/>
      <c r="F263" s="5"/>
      <c r="G263" s="5"/>
      <c r="H263" s="5"/>
      <c r="I263" s="5"/>
      <c r="J263" s="5"/>
      <c r="K263" s="11"/>
    </row>
    <row r="264" spans="2:11">
      <c r="B264" s="5"/>
      <c r="C264" s="5"/>
      <c r="D264" s="5"/>
      <c r="E264" s="5"/>
      <c r="F264" s="5"/>
      <c r="G264" s="5"/>
      <c r="H264" s="5"/>
      <c r="I264" s="5"/>
      <c r="J264" s="5"/>
      <c r="K264" s="11"/>
    </row>
    <row r="265" spans="2:11">
      <c r="B265" s="5"/>
      <c r="C265" s="5"/>
      <c r="D265" s="5"/>
      <c r="E265" s="5"/>
      <c r="F265" s="5"/>
      <c r="G265" s="5"/>
      <c r="H265" s="5"/>
      <c r="I265" s="5"/>
      <c r="J265" s="5"/>
      <c r="K265" s="11"/>
    </row>
    <row r="266" spans="2:11">
      <c r="B266" s="5"/>
      <c r="C266" s="5"/>
      <c r="D266" s="5"/>
      <c r="E266" s="5"/>
      <c r="F266" s="5"/>
      <c r="G266" s="5"/>
      <c r="H266" s="5"/>
      <c r="I266" s="5"/>
      <c r="J266" s="5"/>
      <c r="K266" s="11"/>
    </row>
    <row r="267" spans="2:11">
      <c r="B267" s="5"/>
      <c r="C267" s="5"/>
      <c r="D267" s="5"/>
      <c r="E267" s="5"/>
      <c r="F267" s="5"/>
      <c r="G267" s="5"/>
      <c r="H267" s="5"/>
      <c r="I267" s="5"/>
      <c r="J267" s="5"/>
      <c r="K267" s="11"/>
    </row>
    <row r="268" spans="2:11">
      <c r="B268" s="5"/>
      <c r="C268" s="5"/>
      <c r="D268" s="5"/>
      <c r="E268" s="5"/>
      <c r="F268" s="5"/>
      <c r="G268" s="5"/>
      <c r="H268" s="5"/>
      <c r="I268" s="5"/>
      <c r="J268" s="5"/>
      <c r="K268" s="11"/>
    </row>
    <row r="269" spans="2:11">
      <c r="B269" s="5"/>
      <c r="C269" s="5"/>
      <c r="D269" s="5"/>
      <c r="E269" s="5"/>
      <c r="F269" s="5"/>
      <c r="G269" s="5"/>
      <c r="H269" s="5"/>
      <c r="I269" s="5"/>
      <c r="J269" s="5"/>
      <c r="K269" s="11"/>
    </row>
    <row r="270" spans="2:11">
      <c r="B270" s="5"/>
      <c r="C270" s="5"/>
      <c r="D270" s="5"/>
      <c r="E270" s="5"/>
      <c r="F270" s="5"/>
      <c r="G270" s="5"/>
      <c r="H270" s="5"/>
      <c r="I270" s="5"/>
      <c r="J270" s="5"/>
      <c r="K270" s="11"/>
    </row>
    <row r="271" spans="2:11">
      <c r="B271" s="5"/>
      <c r="C271" s="5"/>
      <c r="D271" s="5"/>
      <c r="E271" s="5"/>
      <c r="F271" s="5"/>
      <c r="G271" s="5"/>
      <c r="H271" s="5"/>
      <c r="I271" s="5"/>
      <c r="J271" s="5"/>
      <c r="K271" s="11"/>
    </row>
    <row r="272" spans="2:11">
      <c r="B272" s="5"/>
      <c r="C272" s="5"/>
      <c r="D272" s="5"/>
      <c r="E272" s="5"/>
      <c r="F272" s="5"/>
      <c r="G272" s="5"/>
      <c r="H272" s="5"/>
      <c r="I272" s="5"/>
      <c r="J272" s="5"/>
      <c r="K272" s="11"/>
    </row>
    <row r="273" spans="2:11">
      <c r="B273" s="5"/>
      <c r="C273" s="5"/>
      <c r="D273" s="5"/>
      <c r="E273" s="5"/>
      <c r="F273" s="5"/>
      <c r="G273" s="5"/>
      <c r="H273" s="5"/>
      <c r="I273" s="5"/>
      <c r="J273" s="5"/>
      <c r="K273" s="11"/>
    </row>
    <row r="274" spans="2:11">
      <c r="B274" s="5"/>
      <c r="C274" s="5"/>
      <c r="D274" s="5"/>
      <c r="E274" s="5"/>
      <c r="F274" s="5"/>
      <c r="G274" s="5"/>
      <c r="H274" s="5"/>
      <c r="I274" s="5"/>
      <c r="J274" s="5"/>
      <c r="K274" s="11"/>
    </row>
    <row r="275" spans="2:11">
      <c r="B275" s="5"/>
      <c r="C275" s="5"/>
      <c r="D275" s="5"/>
      <c r="E275" s="5"/>
      <c r="F275" s="5"/>
      <c r="G275" s="5"/>
      <c r="H275" s="5"/>
      <c r="I275" s="5"/>
      <c r="J275" s="5"/>
      <c r="K275" s="11"/>
    </row>
    <row r="276" spans="2:11">
      <c r="B276" s="5"/>
      <c r="C276" s="5"/>
      <c r="D276" s="5"/>
      <c r="E276" s="5"/>
      <c r="F276" s="5"/>
      <c r="G276" s="5"/>
      <c r="H276" s="5"/>
      <c r="I276" s="5"/>
      <c r="J276" s="5"/>
      <c r="K276" s="11"/>
    </row>
    <row r="277" spans="2:11">
      <c r="B277" s="5"/>
      <c r="C277" s="5"/>
      <c r="D277" s="5"/>
      <c r="E277" s="5"/>
      <c r="F277" s="5"/>
      <c r="G277" s="5"/>
      <c r="H277" s="5"/>
      <c r="I277" s="5"/>
      <c r="J277" s="5"/>
      <c r="K277" s="11"/>
    </row>
    <row r="278" spans="2:11">
      <c r="B278" s="5"/>
      <c r="C278" s="5"/>
      <c r="D278" s="5"/>
      <c r="E278" s="5"/>
      <c r="F278" s="5"/>
      <c r="G278" s="5"/>
      <c r="H278" s="5"/>
      <c r="I278" s="5"/>
      <c r="J278" s="5"/>
      <c r="K278" s="11"/>
    </row>
    <row r="279" spans="2:11">
      <c r="B279" s="5"/>
      <c r="C279" s="5"/>
      <c r="D279" s="5"/>
      <c r="E279" s="5"/>
      <c r="F279" s="5"/>
      <c r="G279" s="5"/>
      <c r="H279" s="5"/>
      <c r="I279" s="5"/>
      <c r="J279" s="5"/>
      <c r="K279" s="11"/>
    </row>
    <row r="280" spans="2:11">
      <c r="B280" s="5"/>
      <c r="C280" s="5"/>
      <c r="D280" s="5"/>
      <c r="E280" s="5"/>
      <c r="F280" s="5"/>
      <c r="G280" s="5"/>
      <c r="H280" s="5"/>
      <c r="I280" s="5"/>
      <c r="J280" s="5"/>
      <c r="K280" s="11"/>
    </row>
    <row r="281" spans="2:11">
      <c r="B281" s="5"/>
      <c r="C281" s="5"/>
      <c r="D281" s="5"/>
      <c r="E281" s="5"/>
      <c r="F281" s="5"/>
      <c r="G281" s="5"/>
      <c r="H281" s="5"/>
      <c r="I281" s="5"/>
      <c r="J281" s="5"/>
      <c r="K281" s="11"/>
    </row>
    <row r="282" spans="2:11">
      <c r="B282" s="5"/>
      <c r="C282" s="5"/>
      <c r="D282" s="5"/>
      <c r="E282" s="5"/>
      <c r="F282" s="5"/>
      <c r="G282" s="5"/>
      <c r="H282" s="5"/>
      <c r="I282" s="5"/>
      <c r="J282" s="5"/>
      <c r="K282" s="11"/>
    </row>
    <row r="283" spans="2:11">
      <c r="B283" s="5"/>
      <c r="C283" s="5"/>
      <c r="D283" s="5"/>
      <c r="E283" s="5"/>
      <c r="F283" s="5"/>
      <c r="G283" s="5"/>
      <c r="H283" s="5"/>
      <c r="I283" s="5"/>
      <c r="J283" s="5"/>
      <c r="K283" s="11"/>
    </row>
    <row r="284" spans="2:11">
      <c r="B284" s="5"/>
      <c r="C284" s="5"/>
      <c r="D284" s="5"/>
      <c r="E284" s="5"/>
      <c r="F284" s="5"/>
      <c r="G284" s="5"/>
      <c r="H284" s="5"/>
      <c r="I284" s="5"/>
      <c r="J284" s="5"/>
      <c r="K284" s="11"/>
    </row>
    <row r="285" spans="2:11">
      <c r="B285" s="5"/>
      <c r="C285" s="5"/>
      <c r="D285" s="5"/>
      <c r="E285" s="5"/>
      <c r="F285" s="5"/>
      <c r="G285" s="5"/>
      <c r="H285" s="5"/>
      <c r="I285" s="5"/>
      <c r="J285" s="5"/>
      <c r="K285" s="11"/>
    </row>
    <row r="286" spans="2:11">
      <c r="B286" s="5"/>
      <c r="C286" s="5"/>
      <c r="D286" s="5"/>
      <c r="E286" s="5"/>
      <c r="F286" s="5"/>
      <c r="G286" s="5"/>
      <c r="H286" s="5"/>
      <c r="I286" s="5"/>
      <c r="J286" s="5"/>
      <c r="K286" s="11"/>
    </row>
    <row r="287" spans="2:11">
      <c r="B287" s="5"/>
      <c r="C287" s="5"/>
      <c r="D287" s="5"/>
      <c r="E287" s="5"/>
      <c r="F287" s="5"/>
      <c r="G287" s="5"/>
      <c r="H287" s="5"/>
      <c r="I287" s="5"/>
      <c r="J287" s="5"/>
      <c r="K287" s="11"/>
    </row>
    <row r="288" spans="2:11">
      <c r="B288" s="5"/>
      <c r="C288" s="5"/>
      <c r="D288" s="5"/>
      <c r="E288" s="5"/>
      <c r="F288" s="5"/>
      <c r="G288" s="5"/>
      <c r="H288" s="5"/>
      <c r="I288" s="5"/>
      <c r="J288" s="5"/>
      <c r="K288" s="11"/>
    </row>
    <row r="289" spans="2:11">
      <c r="B289" s="5"/>
      <c r="C289" s="5"/>
      <c r="D289" s="5"/>
      <c r="E289" s="5"/>
      <c r="F289" s="5"/>
      <c r="G289" s="5"/>
      <c r="H289" s="5"/>
      <c r="I289" s="5"/>
      <c r="J289" s="5"/>
      <c r="K289" s="11"/>
    </row>
    <row r="290" spans="2:11">
      <c r="B290" s="5"/>
      <c r="C290" s="5"/>
      <c r="D290" s="5"/>
      <c r="E290" s="5"/>
      <c r="F290" s="5"/>
      <c r="G290" s="5"/>
      <c r="H290" s="5"/>
      <c r="I290" s="5"/>
      <c r="J290" s="5"/>
      <c r="K290" s="11"/>
    </row>
    <row r="291" spans="2:11">
      <c r="B291" s="5"/>
      <c r="C291" s="5"/>
      <c r="D291" s="5"/>
      <c r="E291" s="5"/>
      <c r="F291" s="5"/>
      <c r="G291" s="5"/>
      <c r="H291" s="5"/>
      <c r="I291" s="5"/>
      <c r="J291" s="5"/>
      <c r="K291" s="11"/>
    </row>
    <row r="292" spans="2:11">
      <c r="B292" s="5"/>
      <c r="C292" s="5"/>
      <c r="D292" s="5"/>
      <c r="E292" s="5"/>
      <c r="F292" s="5"/>
      <c r="G292" s="5"/>
      <c r="H292" s="5"/>
      <c r="I292" s="5"/>
      <c r="J292" s="5"/>
      <c r="K292" s="11"/>
    </row>
    <row r="293" spans="2:11">
      <c r="B293" s="5"/>
      <c r="C293" s="5"/>
      <c r="D293" s="5"/>
      <c r="E293" s="5"/>
      <c r="F293" s="5"/>
      <c r="G293" s="5"/>
      <c r="H293" s="5"/>
      <c r="I293" s="5"/>
      <c r="J293" s="5"/>
      <c r="K293" s="11"/>
    </row>
    <row r="294" spans="2:11">
      <c r="B294" s="5"/>
      <c r="C294" s="5"/>
      <c r="D294" s="5"/>
      <c r="E294" s="5"/>
      <c r="F294" s="5"/>
      <c r="G294" s="5"/>
      <c r="H294" s="5"/>
      <c r="I294" s="5"/>
      <c r="J294" s="5"/>
      <c r="K294" s="11"/>
    </row>
    <row r="295" spans="2:11">
      <c r="B295" s="5"/>
      <c r="C295" s="5"/>
      <c r="D295" s="5"/>
      <c r="E295" s="5"/>
      <c r="F295" s="5"/>
      <c r="G295" s="5"/>
      <c r="H295" s="5"/>
      <c r="I295" s="5"/>
      <c r="J295" s="5"/>
      <c r="K295" s="11"/>
    </row>
    <row r="296" spans="2:11">
      <c r="B296" s="5"/>
      <c r="C296" s="5"/>
      <c r="D296" s="5"/>
      <c r="E296" s="5"/>
      <c r="F296" s="5"/>
      <c r="G296" s="5"/>
      <c r="H296" s="5"/>
      <c r="I296" s="5"/>
      <c r="J296" s="5"/>
      <c r="K296" s="11"/>
    </row>
    <row r="297" spans="2:11">
      <c r="B297" s="5"/>
      <c r="C297" s="5"/>
      <c r="D297" s="5"/>
      <c r="E297" s="5"/>
      <c r="F297" s="5"/>
      <c r="G297" s="5"/>
      <c r="H297" s="5"/>
      <c r="I297" s="5"/>
      <c r="J297" s="5"/>
      <c r="K297" s="11"/>
    </row>
    <row r="298" spans="2:11">
      <c r="B298" s="5"/>
      <c r="C298" s="5"/>
      <c r="D298" s="5"/>
      <c r="E298" s="5"/>
      <c r="F298" s="5"/>
      <c r="G298" s="5"/>
      <c r="H298" s="5"/>
      <c r="I298" s="5"/>
      <c r="J298" s="5"/>
      <c r="K298" s="11"/>
    </row>
    <row r="299" spans="2:11">
      <c r="B299" s="5"/>
      <c r="C299" s="5"/>
      <c r="D299" s="5"/>
      <c r="E299" s="5"/>
      <c r="F299" s="5"/>
      <c r="G299" s="5"/>
      <c r="H299" s="5"/>
      <c r="I299" s="5"/>
      <c r="J299" s="5"/>
      <c r="K299" s="11"/>
    </row>
    <row r="300" spans="2:11">
      <c r="B300" s="5"/>
      <c r="C300" s="5"/>
      <c r="D300" s="5"/>
      <c r="E300" s="5"/>
      <c r="F300" s="5"/>
      <c r="G300" s="5"/>
      <c r="H300" s="5"/>
      <c r="I300" s="5"/>
      <c r="J300" s="5"/>
      <c r="K300" s="11"/>
    </row>
    <row r="301" spans="2:11">
      <c r="B301" s="5"/>
      <c r="C301" s="5"/>
      <c r="D301" s="5"/>
      <c r="E301" s="5"/>
      <c r="F301" s="5"/>
      <c r="G301" s="5"/>
      <c r="H301" s="5"/>
      <c r="I301" s="5"/>
      <c r="J301" s="5"/>
      <c r="K301" s="11"/>
    </row>
    <row r="302" spans="2:11">
      <c r="B302" s="5"/>
      <c r="C302" s="5"/>
      <c r="D302" s="5"/>
      <c r="E302" s="5"/>
      <c r="F302" s="5"/>
      <c r="G302" s="5"/>
      <c r="H302" s="5"/>
      <c r="I302" s="5"/>
      <c r="J302" s="5"/>
      <c r="K302" s="11"/>
    </row>
    <row r="303" spans="2:11">
      <c r="B303" s="5"/>
      <c r="C303" s="5"/>
      <c r="D303" s="5"/>
      <c r="E303" s="5"/>
      <c r="F303" s="5"/>
      <c r="G303" s="5"/>
      <c r="H303" s="5"/>
      <c r="I303" s="5"/>
      <c r="J303" s="5"/>
      <c r="K303" s="11"/>
    </row>
    <row r="304" spans="2:11">
      <c r="B304" s="5"/>
      <c r="C304" s="5"/>
      <c r="D304" s="5"/>
      <c r="E304" s="5"/>
      <c r="F304" s="5"/>
      <c r="G304" s="5"/>
      <c r="H304" s="5"/>
      <c r="I304" s="5"/>
      <c r="J304" s="5"/>
      <c r="K304" s="11"/>
    </row>
    <row r="305" spans="2:11">
      <c r="B305" s="5"/>
      <c r="C305" s="5"/>
      <c r="D305" s="5"/>
      <c r="E305" s="5"/>
      <c r="F305" s="5"/>
      <c r="G305" s="5"/>
      <c r="H305" s="5"/>
      <c r="I305" s="5"/>
      <c r="J305" s="5"/>
      <c r="K305" s="11"/>
    </row>
    <row r="306" spans="2:11">
      <c r="B306" s="5"/>
      <c r="C306" s="5"/>
      <c r="D306" s="5"/>
      <c r="E306" s="5"/>
      <c r="F306" s="5"/>
      <c r="G306" s="5"/>
      <c r="H306" s="5"/>
      <c r="I306" s="5"/>
      <c r="J306" s="5"/>
      <c r="K306" s="11"/>
    </row>
    <row r="307" spans="2:11">
      <c r="B307" s="5"/>
      <c r="C307" s="5"/>
      <c r="D307" s="5"/>
      <c r="E307" s="5"/>
      <c r="F307" s="5"/>
      <c r="G307" s="5"/>
      <c r="H307" s="5"/>
      <c r="I307" s="5"/>
      <c r="J307" s="5"/>
      <c r="K307" s="11"/>
    </row>
    <row r="308" spans="2:11">
      <c r="B308" s="5"/>
      <c r="C308" s="5"/>
      <c r="D308" s="5"/>
      <c r="E308" s="5"/>
      <c r="F308" s="5"/>
      <c r="G308" s="5"/>
      <c r="H308" s="5"/>
      <c r="I308" s="5"/>
      <c r="J308" s="5"/>
      <c r="K308" s="11"/>
    </row>
    <row r="309" spans="2:11">
      <c r="B309" s="5"/>
      <c r="C309" s="5"/>
      <c r="D309" s="5"/>
      <c r="E309" s="5"/>
      <c r="F309" s="5"/>
      <c r="G309" s="5"/>
      <c r="H309" s="5"/>
      <c r="I309" s="5"/>
      <c r="J309" s="5"/>
      <c r="K309" s="11"/>
    </row>
    <row r="310" spans="2:11">
      <c r="B310" s="5"/>
      <c r="C310" s="5"/>
      <c r="D310" s="5"/>
      <c r="E310" s="5"/>
      <c r="F310" s="5"/>
      <c r="G310" s="5"/>
      <c r="H310" s="5"/>
      <c r="I310" s="5"/>
      <c r="J310" s="5"/>
      <c r="K310" s="11"/>
    </row>
    <row r="311" spans="2:11">
      <c r="B311" s="5"/>
      <c r="C311" s="5"/>
      <c r="D311" s="5"/>
      <c r="E311" s="5"/>
      <c r="F311" s="5"/>
      <c r="G311" s="5"/>
      <c r="H311" s="5"/>
      <c r="I311" s="5"/>
      <c r="J311" s="5"/>
      <c r="K311" s="11"/>
    </row>
    <row r="312" spans="2:11">
      <c r="B312" s="5"/>
      <c r="C312" s="5"/>
      <c r="D312" s="5"/>
      <c r="E312" s="5"/>
      <c r="F312" s="5"/>
      <c r="G312" s="5"/>
      <c r="H312" s="5"/>
      <c r="I312" s="5"/>
      <c r="J312" s="5"/>
      <c r="K312" s="11"/>
    </row>
    <row r="313" spans="2:11">
      <c r="B313" s="5"/>
      <c r="C313" s="5"/>
      <c r="D313" s="5"/>
      <c r="E313" s="5"/>
      <c r="F313" s="5"/>
      <c r="G313" s="5"/>
      <c r="H313" s="5"/>
      <c r="I313" s="5"/>
      <c r="J313" s="5"/>
      <c r="K313" s="11"/>
    </row>
    <row r="314" spans="2:11">
      <c r="B314" s="5"/>
      <c r="C314" s="5"/>
      <c r="D314" s="5"/>
      <c r="E314" s="5"/>
      <c r="F314" s="5"/>
      <c r="G314" s="5"/>
      <c r="H314" s="5"/>
      <c r="I314" s="5"/>
      <c r="J314" s="5"/>
      <c r="K314" s="11"/>
    </row>
    <row r="315" spans="2:11">
      <c r="B315" s="5"/>
      <c r="C315" s="5"/>
      <c r="D315" s="5"/>
      <c r="E315" s="5"/>
      <c r="F315" s="5"/>
      <c r="G315" s="5"/>
      <c r="H315" s="5"/>
      <c r="I315" s="5"/>
      <c r="J315" s="5"/>
      <c r="K315" s="11"/>
    </row>
    <row r="316" spans="2:11">
      <c r="B316" s="5"/>
      <c r="C316" s="5"/>
      <c r="D316" s="5"/>
      <c r="E316" s="5"/>
      <c r="F316" s="5"/>
      <c r="G316" s="5"/>
      <c r="H316" s="5"/>
      <c r="I316" s="5"/>
      <c r="J316" s="5"/>
      <c r="K316" s="11"/>
    </row>
    <row r="317" spans="2:11">
      <c r="B317" s="5"/>
      <c r="C317" s="5"/>
      <c r="D317" s="5"/>
      <c r="E317" s="5"/>
      <c r="F317" s="5"/>
      <c r="G317" s="5"/>
      <c r="H317" s="5"/>
      <c r="I317" s="5"/>
      <c r="J317" s="5"/>
      <c r="K317" s="11"/>
    </row>
    <row r="318" spans="2:11">
      <c r="B318" s="5"/>
      <c r="C318" s="5"/>
      <c r="D318" s="5"/>
      <c r="E318" s="5"/>
      <c r="F318" s="5"/>
      <c r="G318" s="5"/>
      <c r="H318" s="5"/>
      <c r="I318" s="5"/>
      <c r="J318" s="5"/>
      <c r="K318" s="11"/>
    </row>
    <row r="319" spans="2:11">
      <c r="B319" s="5"/>
      <c r="C319" s="5"/>
      <c r="D319" s="5"/>
      <c r="E319" s="5"/>
      <c r="F319" s="5"/>
      <c r="G319" s="5"/>
      <c r="H319" s="5"/>
      <c r="I319" s="5"/>
      <c r="J319" s="5"/>
      <c r="K319" s="11"/>
    </row>
    <row r="320" spans="2:11">
      <c r="B320" s="5"/>
      <c r="C320" s="5"/>
      <c r="D320" s="5"/>
      <c r="E320" s="5"/>
      <c r="F320" s="5"/>
      <c r="G320" s="5"/>
      <c r="H320" s="5"/>
      <c r="I320" s="5"/>
      <c r="J320" s="5"/>
      <c r="K320" s="11"/>
    </row>
    <row r="321" spans="2:11">
      <c r="B321" s="5"/>
      <c r="C321" s="5"/>
      <c r="D321" s="5"/>
      <c r="E321" s="5"/>
      <c r="F321" s="5"/>
      <c r="G321" s="5"/>
      <c r="H321" s="5"/>
      <c r="I321" s="5"/>
      <c r="J321" s="5"/>
      <c r="K321" s="11"/>
    </row>
    <row r="322" spans="2:11">
      <c r="B322" s="5"/>
      <c r="C322" s="5"/>
      <c r="D322" s="5"/>
      <c r="E322" s="5"/>
      <c r="F322" s="5"/>
      <c r="G322" s="5"/>
      <c r="H322" s="5"/>
      <c r="I322" s="5"/>
      <c r="J322" s="5"/>
      <c r="K322" s="11"/>
    </row>
    <row r="323" spans="2:11">
      <c r="B323" s="5"/>
      <c r="C323" s="5"/>
      <c r="D323" s="5"/>
      <c r="E323" s="5"/>
      <c r="F323" s="5"/>
      <c r="G323" s="5"/>
      <c r="H323" s="5"/>
      <c r="I323" s="5"/>
      <c r="J323" s="5"/>
      <c r="K323" s="11"/>
    </row>
    <row r="324" spans="2:11">
      <c r="B324" s="5"/>
      <c r="C324" s="5"/>
      <c r="D324" s="5"/>
      <c r="E324" s="5"/>
      <c r="F324" s="5"/>
      <c r="G324" s="5"/>
      <c r="H324" s="5"/>
      <c r="I324" s="5"/>
      <c r="J324" s="5"/>
      <c r="K324" s="11"/>
    </row>
    <row r="325" spans="2:11">
      <c r="B325" s="5"/>
      <c r="C325" s="5"/>
      <c r="D325" s="5"/>
      <c r="E325" s="5"/>
      <c r="F325" s="5"/>
      <c r="G325" s="5"/>
      <c r="H325" s="5"/>
      <c r="I325" s="5"/>
      <c r="J325" s="5"/>
      <c r="K325" s="11"/>
    </row>
    <row r="326" spans="2:11">
      <c r="B326" s="5"/>
      <c r="C326" s="5"/>
      <c r="D326" s="5"/>
      <c r="E326" s="5"/>
      <c r="F326" s="5"/>
      <c r="G326" s="5"/>
      <c r="H326" s="5"/>
      <c r="I326" s="5"/>
      <c r="J326" s="5"/>
      <c r="K326" s="11"/>
    </row>
    <row r="327" spans="2:11">
      <c r="B327" s="5"/>
      <c r="C327" s="5"/>
      <c r="D327" s="5"/>
      <c r="E327" s="5"/>
      <c r="F327" s="5"/>
      <c r="G327" s="5"/>
      <c r="H327" s="5"/>
      <c r="I327" s="5"/>
      <c r="J327" s="5"/>
      <c r="K327" s="11"/>
    </row>
    <row r="328" spans="2:11">
      <c r="B328" s="5"/>
      <c r="C328" s="5"/>
      <c r="D328" s="5"/>
      <c r="E328" s="5"/>
      <c r="F328" s="5"/>
      <c r="G328" s="5"/>
      <c r="H328" s="5"/>
      <c r="I328" s="5"/>
      <c r="J328" s="5"/>
      <c r="K328" s="11"/>
    </row>
    <row r="329" spans="2:11">
      <c r="B329" s="5"/>
      <c r="C329" s="5"/>
      <c r="D329" s="5"/>
      <c r="E329" s="5"/>
      <c r="F329" s="5"/>
      <c r="G329" s="5"/>
      <c r="H329" s="5"/>
      <c r="I329" s="5"/>
      <c r="J329" s="5"/>
      <c r="K329" s="11"/>
    </row>
    <row r="330" spans="2:11">
      <c r="B330" s="5"/>
      <c r="C330" s="5"/>
      <c r="D330" s="5"/>
      <c r="E330" s="5"/>
      <c r="F330" s="5"/>
      <c r="G330" s="5"/>
      <c r="H330" s="5"/>
      <c r="I330" s="5"/>
      <c r="J330" s="5"/>
      <c r="K330" s="11"/>
    </row>
    <row r="331" spans="2:11">
      <c r="B331" s="5"/>
      <c r="C331" s="5"/>
      <c r="D331" s="5"/>
      <c r="E331" s="5"/>
      <c r="F331" s="5"/>
      <c r="G331" s="5"/>
      <c r="H331" s="5"/>
      <c r="I331" s="5"/>
      <c r="J331" s="5"/>
      <c r="K331" s="11"/>
    </row>
    <row r="332" spans="2:11">
      <c r="B332" s="5"/>
      <c r="C332" s="5"/>
      <c r="D332" s="5"/>
      <c r="E332" s="5"/>
      <c r="F332" s="5"/>
      <c r="G332" s="5"/>
      <c r="H332" s="5"/>
      <c r="I332" s="5"/>
      <c r="J332" s="5"/>
      <c r="K332" s="11"/>
    </row>
    <row r="333" spans="2:11">
      <c r="B333" s="5"/>
      <c r="C333" s="5"/>
      <c r="D333" s="5"/>
      <c r="E333" s="5"/>
      <c r="F333" s="5"/>
      <c r="G333" s="5"/>
      <c r="H333" s="5"/>
      <c r="I333" s="5"/>
      <c r="J333" s="5"/>
      <c r="K333" s="11"/>
    </row>
    <row r="334" spans="2:11">
      <c r="B334" s="5"/>
      <c r="C334" s="5"/>
      <c r="D334" s="5"/>
      <c r="E334" s="5"/>
      <c r="F334" s="5"/>
      <c r="G334" s="5"/>
      <c r="H334" s="5"/>
      <c r="I334" s="5"/>
      <c r="J334" s="5"/>
      <c r="K334" s="11"/>
    </row>
    <row r="335" spans="2:11">
      <c r="B335" s="5"/>
      <c r="C335" s="5"/>
      <c r="D335" s="5"/>
      <c r="E335" s="5"/>
      <c r="F335" s="5"/>
      <c r="G335" s="5"/>
      <c r="H335" s="5"/>
      <c r="I335" s="5"/>
      <c r="J335" s="5"/>
      <c r="K335" s="11"/>
    </row>
    <row r="336" spans="2:11">
      <c r="B336" s="5"/>
      <c r="C336" s="5"/>
      <c r="D336" s="5"/>
      <c r="E336" s="5"/>
      <c r="F336" s="5"/>
      <c r="G336" s="5"/>
      <c r="H336" s="5"/>
      <c r="I336" s="5"/>
      <c r="J336" s="5"/>
      <c r="K336" s="11"/>
    </row>
    <row r="337" spans="2:11">
      <c r="B337" s="5"/>
      <c r="C337" s="5"/>
      <c r="D337" s="5"/>
      <c r="E337" s="5"/>
      <c r="F337" s="5"/>
      <c r="G337" s="5"/>
      <c r="H337" s="5"/>
      <c r="I337" s="5"/>
      <c r="J337" s="5"/>
      <c r="K337" s="11"/>
    </row>
    <row r="338" spans="2:11">
      <c r="B338" s="5"/>
      <c r="C338" s="5"/>
      <c r="D338" s="5"/>
      <c r="E338" s="5"/>
      <c r="F338" s="5"/>
      <c r="G338" s="5"/>
      <c r="H338" s="5"/>
      <c r="I338" s="5"/>
      <c r="J338" s="5"/>
      <c r="K338" s="11"/>
    </row>
    <row r="339" spans="2:11">
      <c r="B339" s="5"/>
      <c r="C339" s="5"/>
      <c r="D339" s="5"/>
      <c r="E339" s="5"/>
      <c r="F339" s="5"/>
      <c r="G339" s="5"/>
      <c r="H339" s="5"/>
      <c r="I339" s="5"/>
      <c r="J339" s="5"/>
      <c r="K339" s="11"/>
    </row>
    <row r="340" spans="2:11">
      <c r="B340" s="5"/>
      <c r="C340" s="5"/>
      <c r="D340" s="5"/>
      <c r="E340" s="5"/>
      <c r="F340" s="5"/>
      <c r="G340" s="5"/>
      <c r="H340" s="5"/>
      <c r="I340" s="5"/>
      <c r="J340" s="5"/>
      <c r="K340" s="11"/>
    </row>
    <row r="341" spans="2:11">
      <c r="B341" s="5"/>
      <c r="C341" s="5"/>
      <c r="D341" s="5"/>
      <c r="E341" s="5"/>
      <c r="F341" s="5"/>
      <c r="G341" s="5"/>
      <c r="H341" s="5"/>
      <c r="I341" s="5"/>
      <c r="J341" s="5"/>
      <c r="K341" s="11"/>
    </row>
    <row r="342" spans="2:11">
      <c r="B342" s="5"/>
      <c r="C342" s="5"/>
      <c r="D342" s="5"/>
      <c r="E342" s="5"/>
      <c r="F342" s="5"/>
      <c r="G342" s="5"/>
      <c r="H342" s="5"/>
      <c r="I342" s="5"/>
      <c r="J342" s="5"/>
      <c r="K342" s="11"/>
    </row>
    <row r="343" spans="2:11">
      <c r="B343" s="5"/>
      <c r="C343" s="5"/>
      <c r="D343" s="5"/>
      <c r="E343" s="5"/>
      <c r="F343" s="5"/>
      <c r="G343" s="5"/>
      <c r="H343" s="5"/>
      <c r="I343" s="5"/>
      <c r="J343" s="5"/>
      <c r="K343" s="11"/>
    </row>
    <row r="344" spans="2:11">
      <c r="B344" s="5"/>
      <c r="C344" s="5"/>
      <c r="D344" s="5"/>
      <c r="E344" s="5"/>
      <c r="F344" s="5"/>
      <c r="G344" s="5"/>
      <c r="H344" s="5"/>
      <c r="I344" s="5"/>
      <c r="J344" s="5"/>
      <c r="K344" s="11"/>
    </row>
    <row r="345" spans="2:11">
      <c r="B345" s="5"/>
      <c r="C345" s="5"/>
      <c r="D345" s="5"/>
      <c r="E345" s="5"/>
      <c r="F345" s="5"/>
      <c r="G345" s="5"/>
      <c r="H345" s="5"/>
      <c r="I345" s="5"/>
      <c r="J345" s="5"/>
      <c r="K345" s="11"/>
    </row>
    <row r="346" spans="2:11">
      <c r="B346" s="5"/>
      <c r="C346" s="5"/>
      <c r="D346" s="5"/>
      <c r="E346" s="5"/>
      <c r="F346" s="5"/>
      <c r="G346" s="5"/>
      <c r="H346" s="5"/>
      <c r="I346" s="5"/>
      <c r="J346" s="5"/>
      <c r="K346" s="11"/>
    </row>
    <row r="347" spans="2:11">
      <c r="B347" s="5"/>
      <c r="C347" s="5"/>
      <c r="D347" s="5"/>
      <c r="E347" s="5"/>
      <c r="F347" s="5"/>
      <c r="G347" s="5"/>
      <c r="H347" s="5"/>
      <c r="I347" s="5"/>
      <c r="J347" s="5"/>
      <c r="K347" s="11"/>
    </row>
    <row r="348" spans="2:11">
      <c r="B348" s="5"/>
      <c r="C348" s="5"/>
      <c r="D348" s="5"/>
      <c r="E348" s="5"/>
      <c r="F348" s="5"/>
      <c r="G348" s="5"/>
      <c r="H348" s="5"/>
      <c r="I348" s="5"/>
      <c r="J348" s="5"/>
      <c r="K348" s="11"/>
    </row>
    <row r="349" spans="2:11">
      <c r="B349" s="5"/>
      <c r="C349" s="5"/>
      <c r="D349" s="5"/>
      <c r="E349" s="5"/>
      <c r="F349" s="5"/>
      <c r="G349" s="5"/>
      <c r="H349" s="5"/>
      <c r="I349" s="5"/>
      <c r="J349" s="5"/>
      <c r="K349" s="11"/>
    </row>
    <row r="350" spans="2:11">
      <c r="B350" s="5"/>
      <c r="C350" s="5"/>
      <c r="D350" s="5"/>
      <c r="E350" s="5"/>
      <c r="F350" s="5"/>
      <c r="G350" s="5"/>
      <c r="H350" s="5"/>
      <c r="I350" s="5"/>
      <c r="J350" s="5"/>
      <c r="K350" s="11"/>
    </row>
    <row r="351" spans="2:11">
      <c r="B351" s="5"/>
      <c r="C351" s="5"/>
      <c r="D351" s="5"/>
      <c r="E351" s="5"/>
      <c r="F351" s="5"/>
      <c r="G351" s="5"/>
      <c r="H351" s="5"/>
      <c r="I351" s="5"/>
      <c r="J351" s="5"/>
      <c r="K351" s="11"/>
    </row>
    <row r="352" spans="2:11">
      <c r="B352" s="5"/>
      <c r="C352" s="5"/>
      <c r="D352" s="5"/>
      <c r="E352" s="5"/>
      <c r="F352" s="5"/>
      <c r="G352" s="5"/>
      <c r="H352" s="5"/>
      <c r="I352" s="5"/>
      <c r="J352" s="5"/>
      <c r="K352" s="11"/>
    </row>
    <row r="353" spans="2:11">
      <c r="B353" s="5"/>
      <c r="C353" s="5"/>
      <c r="D353" s="5"/>
      <c r="E353" s="5"/>
      <c r="F353" s="5"/>
      <c r="G353" s="5"/>
      <c r="H353" s="5"/>
      <c r="I353" s="5"/>
      <c r="J353" s="5"/>
      <c r="K353" s="11"/>
    </row>
    <row r="354" spans="2:11">
      <c r="B354" s="5"/>
      <c r="C354" s="5"/>
      <c r="D354" s="5"/>
      <c r="E354" s="5"/>
      <c r="F354" s="5"/>
      <c r="G354" s="5"/>
      <c r="H354" s="5"/>
      <c r="I354" s="5"/>
      <c r="J354" s="5"/>
      <c r="K354" s="11"/>
    </row>
    <row r="355" spans="2:11">
      <c r="B355" s="5"/>
      <c r="C355" s="5"/>
      <c r="D355" s="5"/>
      <c r="E355" s="5"/>
      <c r="F355" s="5"/>
      <c r="G355" s="5"/>
      <c r="H355" s="5"/>
      <c r="I355" s="5"/>
      <c r="J355" s="5"/>
      <c r="K355" s="11"/>
    </row>
    <row r="356" spans="2:11">
      <c r="B356" s="5"/>
      <c r="C356" s="5"/>
      <c r="D356" s="5"/>
      <c r="E356" s="5"/>
      <c r="F356" s="5"/>
      <c r="G356" s="5"/>
      <c r="H356" s="5"/>
      <c r="I356" s="5"/>
      <c r="J356" s="5"/>
      <c r="K356" s="11"/>
    </row>
    <row r="357" spans="2:11">
      <c r="B357" s="5"/>
      <c r="C357" s="5"/>
      <c r="D357" s="5"/>
      <c r="E357" s="5"/>
      <c r="F357" s="5"/>
      <c r="G357" s="5"/>
      <c r="H357" s="5"/>
      <c r="I357" s="5"/>
      <c r="J357" s="5"/>
      <c r="K357" s="11"/>
    </row>
    <row r="358" spans="2:11">
      <c r="B358" s="5"/>
      <c r="C358" s="5"/>
      <c r="D358" s="5"/>
      <c r="E358" s="5"/>
      <c r="F358" s="5"/>
      <c r="G358" s="5"/>
      <c r="H358" s="5"/>
      <c r="I358" s="5"/>
      <c r="J358" s="5"/>
      <c r="K358" s="11"/>
    </row>
    <row r="359" spans="2:11">
      <c r="B359" s="5"/>
      <c r="C359" s="5"/>
      <c r="D359" s="5"/>
      <c r="E359" s="5"/>
      <c r="F359" s="5"/>
      <c r="G359" s="5"/>
      <c r="H359" s="5"/>
      <c r="I359" s="5"/>
      <c r="J359" s="5"/>
      <c r="K359" s="11"/>
    </row>
    <row r="360" spans="2:11">
      <c r="B360" s="5"/>
      <c r="C360" s="5"/>
      <c r="D360" s="5"/>
      <c r="E360" s="5"/>
      <c r="F360" s="5"/>
      <c r="G360" s="5"/>
      <c r="H360" s="5"/>
      <c r="I360" s="5"/>
      <c r="J360" s="5"/>
      <c r="K360" s="11"/>
    </row>
    <row r="361" spans="2:11">
      <c r="B361" s="5"/>
      <c r="C361" s="5"/>
      <c r="D361" s="5"/>
      <c r="E361" s="5"/>
      <c r="F361" s="5"/>
      <c r="G361" s="5"/>
      <c r="H361" s="5"/>
      <c r="I361" s="5"/>
      <c r="J361" s="5"/>
      <c r="K361" s="11"/>
    </row>
    <row r="362" spans="2:11">
      <c r="B362" s="5"/>
      <c r="C362" s="5"/>
      <c r="D362" s="5"/>
      <c r="E362" s="5"/>
      <c r="F362" s="5"/>
      <c r="G362" s="5"/>
      <c r="H362" s="5"/>
      <c r="I362" s="5"/>
      <c r="J362" s="5"/>
      <c r="K362" s="11"/>
    </row>
    <row r="363" spans="2:11">
      <c r="B363" s="5"/>
      <c r="C363" s="5"/>
      <c r="D363" s="5"/>
      <c r="E363" s="5"/>
      <c r="F363" s="5"/>
      <c r="G363" s="5"/>
      <c r="H363" s="5"/>
      <c r="I363" s="5"/>
      <c r="J363" s="5"/>
      <c r="K363" s="11"/>
    </row>
    <row r="364" spans="2:11">
      <c r="B364" s="5"/>
      <c r="C364" s="5"/>
      <c r="D364" s="5"/>
      <c r="E364" s="5"/>
      <c r="F364" s="5"/>
      <c r="G364" s="5"/>
      <c r="H364" s="5"/>
      <c r="I364" s="5"/>
      <c r="J364" s="5"/>
      <c r="K364" s="11"/>
    </row>
    <row r="365" spans="2:11">
      <c r="B365" s="5"/>
      <c r="C365" s="5"/>
      <c r="D365" s="5"/>
      <c r="E365" s="5"/>
      <c r="F365" s="5"/>
      <c r="G365" s="5"/>
      <c r="H365" s="5"/>
      <c r="I365" s="5"/>
      <c r="J365" s="5"/>
      <c r="K365" s="11"/>
    </row>
    <row r="366" spans="2:11">
      <c r="B366" s="5"/>
      <c r="C366" s="5"/>
      <c r="D366" s="5"/>
      <c r="E366" s="5"/>
      <c r="F366" s="5"/>
      <c r="G366" s="5"/>
      <c r="H366" s="5"/>
      <c r="I366" s="5"/>
      <c r="J366" s="5"/>
      <c r="K366" s="11"/>
    </row>
    <row r="367" spans="2:11">
      <c r="B367" s="5"/>
      <c r="C367" s="5"/>
      <c r="D367" s="5"/>
      <c r="E367" s="5"/>
      <c r="F367" s="5"/>
      <c r="G367" s="5"/>
      <c r="H367" s="5"/>
      <c r="I367" s="5"/>
      <c r="J367" s="5"/>
      <c r="K367" s="11"/>
    </row>
    <row r="368" spans="2:11">
      <c r="B368" s="5"/>
      <c r="C368" s="5"/>
      <c r="D368" s="5"/>
      <c r="E368" s="5"/>
      <c r="F368" s="5"/>
      <c r="G368" s="5"/>
      <c r="H368" s="5"/>
      <c r="I368" s="5"/>
      <c r="J368" s="5"/>
      <c r="K368" s="11"/>
    </row>
    <row r="369" spans="2:11">
      <c r="B369" s="5"/>
      <c r="C369" s="5"/>
      <c r="D369" s="5"/>
      <c r="E369" s="5"/>
      <c r="F369" s="5"/>
      <c r="G369" s="5"/>
      <c r="H369" s="5"/>
      <c r="I369" s="5"/>
      <c r="J369" s="5"/>
      <c r="K369" s="11"/>
    </row>
    <row r="370" spans="2:11">
      <c r="B370" s="5"/>
      <c r="C370" s="5"/>
      <c r="D370" s="5"/>
      <c r="E370" s="5"/>
      <c r="F370" s="5"/>
      <c r="G370" s="5"/>
      <c r="H370" s="5"/>
      <c r="I370" s="5"/>
      <c r="J370" s="5"/>
      <c r="K370" s="11"/>
    </row>
    <row r="371" spans="2:11">
      <c r="B371" s="5"/>
      <c r="C371" s="5"/>
      <c r="D371" s="5"/>
      <c r="E371" s="5"/>
      <c r="F371" s="5"/>
      <c r="G371" s="5"/>
      <c r="H371" s="5"/>
      <c r="I371" s="5"/>
      <c r="J371" s="5"/>
      <c r="K371" s="11"/>
    </row>
    <row r="372" spans="2:11">
      <c r="B372" s="5"/>
      <c r="C372" s="5"/>
      <c r="D372" s="5"/>
      <c r="E372" s="5"/>
      <c r="F372" s="5"/>
      <c r="G372" s="5"/>
      <c r="H372" s="5"/>
      <c r="I372" s="5"/>
      <c r="J372" s="5"/>
      <c r="K372" s="11"/>
    </row>
    <row r="373" spans="2:11">
      <c r="B373" s="5"/>
      <c r="C373" s="5"/>
      <c r="D373" s="5"/>
      <c r="E373" s="5"/>
      <c r="F373" s="5"/>
      <c r="G373" s="5"/>
      <c r="H373" s="5"/>
      <c r="I373" s="5"/>
      <c r="J373" s="5"/>
      <c r="K373" s="11"/>
    </row>
    <row r="374" spans="2:11">
      <c r="B374" s="5"/>
      <c r="C374" s="5"/>
      <c r="D374" s="5"/>
      <c r="E374" s="5"/>
      <c r="F374" s="5"/>
      <c r="G374" s="5"/>
      <c r="H374" s="5"/>
      <c r="I374" s="5"/>
      <c r="J374" s="5"/>
      <c r="K374" s="11"/>
    </row>
    <row r="375" spans="2:11">
      <c r="B375" s="5"/>
      <c r="C375" s="5"/>
      <c r="D375" s="5"/>
      <c r="E375" s="5"/>
      <c r="F375" s="5"/>
      <c r="G375" s="5"/>
      <c r="H375" s="5"/>
      <c r="I375" s="5"/>
      <c r="J375" s="5"/>
      <c r="K375" s="11"/>
    </row>
    <row r="376" spans="2:11">
      <c r="B376" s="5"/>
      <c r="C376" s="5"/>
      <c r="D376" s="5"/>
      <c r="E376" s="5"/>
      <c r="F376" s="5"/>
      <c r="G376" s="5"/>
      <c r="H376" s="5"/>
      <c r="I376" s="5"/>
      <c r="J376" s="5"/>
      <c r="K376" s="11"/>
    </row>
    <row r="377" spans="2:11">
      <c r="B377" s="5"/>
      <c r="C377" s="5"/>
      <c r="D377" s="5"/>
      <c r="E377" s="5"/>
      <c r="F377" s="5"/>
      <c r="G377" s="5"/>
      <c r="H377" s="5"/>
      <c r="I377" s="5"/>
      <c r="J377" s="5"/>
      <c r="K377" s="11"/>
    </row>
    <row r="378" spans="2:11">
      <c r="B378" s="5"/>
      <c r="C378" s="5"/>
      <c r="D378" s="5"/>
      <c r="E378" s="5"/>
      <c r="F378" s="5"/>
      <c r="G378" s="5"/>
      <c r="H378" s="5"/>
      <c r="I378" s="5"/>
      <c r="J378" s="5"/>
      <c r="K378" s="11"/>
    </row>
    <row r="379" spans="2:11">
      <c r="B379" s="5"/>
      <c r="C379" s="5"/>
      <c r="D379" s="5"/>
      <c r="E379" s="5"/>
      <c r="F379" s="5"/>
      <c r="G379" s="5"/>
      <c r="H379" s="5"/>
      <c r="I379" s="5"/>
      <c r="J379" s="5"/>
      <c r="K379" s="11"/>
    </row>
    <row r="380" spans="2:11">
      <c r="B380" s="5"/>
      <c r="C380" s="5"/>
      <c r="D380" s="5"/>
      <c r="E380" s="5"/>
      <c r="F380" s="5"/>
      <c r="G380" s="5"/>
      <c r="H380" s="5"/>
      <c r="I380" s="5"/>
      <c r="J380" s="5"/>
      <c r="K380" s="11"/>
    </row>
    <row r="381" spans="2:11">
      <c r="B381" s="5"/>
      <c r="C381" s="5"/>
      <c r="D381" s="5"/>
      <c r="E381" s="5"/>
      <c r="F381" s="5"/>
      <c r="G381" s="5"/>
      <c r="H381" s="5"/>
      <c r="I381" s="5"/>
      <c r="J381" s="5"/>
      <c r="K381" s="11"/>
    </row>
    <row r="382" spans="2:11">
      <c r="B382" s="5"/>
      <c r="C382" s="5"/>
      <c r="D382" s="5"/>
      <c r="E382" s="5"/>
      <c r="F382" s="5"/>
      <c r="G382" s="5"/>
      <c r="H382" s="5"/>
      <c r="I382" s="5"/>
      <c r="J382" s="5"/>
      <c r="K382" s="11"/>
    </row>
    <row r="383" spans="2:11">
      <c r="B383" s="5"/>
      <c r="C383" s="5"/>
      <c r="D383" s="5"/>
      <c r="E383" s="5"/>
      <c r="F383" s="5"/>
      <c r="G383" s="5"/>
      <c r="H383" s="5"/>
      <c r="I383" s="5"/>
      <c r="J383" s="5"/>
      <c r="K383" s="11"/>
    </row>
    <row r="384" spans="2:11">
      <c r="B384" s="5"/>
      <c r="C384" s="5"/>
      <c r="D384" s="5"/>
      <c r="E384" s="5"/>
      <c r="F384" s="5"/>
      <c r="G384" s="5"/>
      <c r="H384" s="5"/>
      <c r="I384" s="5"/>
      <c r="J384" s="5"/>
      <c r="K384" s="11"/>
    </row>
    <row r="385" spans="2:11">
      <c r="B385" s="5"/>
      <c r="C385" s="5"/>
      <c r="D385" s="5"/>
      <c r="E385" s="5"/>
      <c r="F385" s="5"/>
      <c r="G385" s="5"/>
      <c r="H385" s="5"/>
      <c r="I385" s="5"/>
      <c r="J385" s="5"/>
      <c r="K385" s="11"/>
    </row>
    <row r="386" spans="2:11">
      <c r="B386" s="5"/>
      <c r="C386" s="5"/>
      <c r="D386" s="5"/>
      <c r="E386" s="5"/>
      <c r="F386" s="5"/>
      <c r="G386" s="5"/>
      <c r="H386" s="5"/>
      <c r="I386" s="5"/>
      <c r="J386" s="5"/>
      <c r="K386" s="11"/>
    </row>
    <row r="387" spans="2:11">
      <c r="B387" s="5"/>
      <c r="C387" s="5"/>
      <c r="D387" s="5"/>
      <c r="E387" s="5"/>
      <c r="F387" s="5"/>
      <c r="G387" s="5"/>
      <c r="H387" s="5"/>
      <c r="I387" s="5"/>
      <c r="J387" s="5"/>
      <c r="K387" s="11"/>
    </row>
    <row r="388" spans="2:11">
      <c r="B388" s="5"/>
      <c r="C388" s="5"/>
      <c r="D388" s="5"/>
      <c r="E388" s="5"/>
      <c r="F388" s="5"/>
      <c r="G388" s="5"/>
      <c r="H388" s="5"/>
      <c r="I388" s="5"/>
      <c r="J388" s="5"/>
      <c r="K388" s="11"/>
    </row>
    <row r="389" spans="2:11">
      <c r="B389" s="5"/>
      <c r="C389" s="5"/>
      <c r="D389" s="5"/>
      <c r="E389" s="5"/>
      <c r="F389" s="5"/>
      <c r="G389" s="5"/>
      <c r="H389" s="5"/>
      <c r="I389" s="5"/>
      <c r="J389" s="5"/>
      <c r="K389" s="11"/>
    </row>
    <row r="390" spans="2:11">
      <c r="B390" s="5"/>
      <c r="C390" s="5"/>
      <c r="D390" s="5"/>
      <c r="E390" s="5"/>
      <c r="F390" s="5"/>
      <c r="G390" s="5"/>
      <c r="H390" s="5"/>
      <c r="I390" s="5"/>
      <c r="J390" s="5"/>
      <c r="K390" s="11"/>
    </row>
    <row r="391" spans="2:11">
      <c r="B391" s="5"/>
      <c r="C391" s="5"/>
      <c r="D391" s="5"/>
      <c r="E391" s="5"/>
      <c r="F391" s="5"/>
      <c r="G391" s="5"/>
      <c r="H391" s="5"/>
      <c r="I391" s="5"/>
      <c r="J391" s="5"/>
      <c r="K391" s="11"/>
    </row>
    <row r="392" spans="2:11">
      <c r="B392" s="5"/>
      <c r="C392" s="5"/>
      <c r="D392" s="5"/>
      <c r="E392" s="5"/>
      <c r="F392" s="5"/>
      <c r="G392" s="5"/>
      <c r="H392" s="5"/>
      <c r="I392" s="5"/>
      <c r="J392" s="5"/>
      <c r="K392" s="11"/>
    </row>
    <row r="393" spans="2:11">
      <c r="B393" s="5"/>
      <c r="C393" s="5"/>
      <c r="D393" s="5"/>
      <c r="E393" s="5"/>
      <c r="F393" s="5"/>
      <c r="G393" s="5"/>
      <c r="H393" s="5"/>
      <c r="I393" s="5"/>
      <c r="J393" s="5"/>
      <c r="K393" s="11"/>
    </row>
    <row r="394" spans="2:11">
      <c r="B394" s="5"/>
      <c r="C394" s="5"/>
      <c r="D394" s="5"/>
      <c r="E394" s="5"/>
      <c r="F394" s="5"/>
      <c r="G394" s="5"/>
      <c r="H394" s="5"/>
      <c r="I394" s="5"/>
      <c r="J394" s="5"/>
      <c r="K394" s="11"/>
    </row>
    <row r="395" spans="2:11">
      <c r="B395" s="5"/>
      <c r="C395" s="5"/>
      <c r="D395" s="5"/>
      <c r="E395" s="5"/>
      <c r="F395" s="5"/>
      <c r="G395" s="5"/>
      <c r="H395" s="5"/>
      <c r="I395" s="5"/>
      <c r="J395" s="5"/>
      <c r="K395" s="11"/>
    </row>
    <row r="396" spans="2:11">
      <c r="B396" s="5"/>
      <c r="C396" s="5"/>
      <c r="D396" s="5"/>
      <c r="E396" s="5"/>
      <c r="F396" s="5"/>
      <c r="G396" s="5"/>
      <c r="H396" s="5"/>
      <c r="I396" s="5"/>
      <c r="J396" s="5"/>
      <c r="K396" s="11"/>
    </row>
    <row r="397" spans="2:11">
      <c r="B397" s="5"/>
      <c r="C397" s="5"/>
      <c r="D397" s="5"/>
      <c r="E397" s="5"/>
      <c r="F397" s="5"/>
      <c r="G397" s="5"/>
      <c r="H397" s="5"/>
      <c r="I397" s="5"/>
      <c r="J397" s="5"/>
      <c r="K397" s="11"/>
    </row>
    <row r="398" spans="2:11">
      <c r="B398" s="5"/>
      <c r="C398" s="5"/>
      <c r="D398" s="5"/>
      <c r="E398" s="5"/>
      <c r="F398" s="5"/>
      <c r="G398" s="5"/>
      <c r="H398" s="5"/>
      <c r="I398" s="5"/>
      <c r="J398" s="5"/>
      <c r="K398" s="11"/>
    </row>
    <row r="399" spans="2:11">
      <c r="B399" s="5"/>
      <c r="C399" s="5"/>
      <c r="D399" s="5"/>
      <c r="E399" s="5"/>
      <c r="F399" s="5"/>
      <c r="G399" s="5"/>
      <c r="H399" s="5"/>
      <c r="I399" s="5"/>
      <c r="J399" s="5"/>
      <c r="K399" s="11"/>
    </row>
    <row r="400" spans="2:11">
      <c r="B400" s="5"/>
      <c r="C400" s="5"/>
      <c r="D400" s="5"/>
      <c r="E400" s="5"/>
      <c r="F400" s="5"/>
      <c r="G400" s="5"/>
      <c r="H400" s="5"/>
      <c r="I400" s="5"/>
      <c r="J400" s="5"/>
      <c r="K400" s="11"/>
    </row>
    <row r="401" spans="2:11">
      <c r="B401" s="5"/>
      <c r="C401" s="5"/>
      <c r="D401" s="5"/>
      <c r="E401" s="5"/>
      <c r="F401" s="5"/>
      <c r="G401" s="5"/>
      <c r="H401" s="5"/>
      <c r="I401" s="5"/>
      <c r="J401" s="5"/>
      <c r="K401" s="11"/>
    </row>
    <row r="402" spans="2:11">
      <c r="B402" s="5"/>
      <c r="C402" s="5"/>
      <c r="D402" s="5"/>
      <c r="E402" s="5"/>
      <c r="F402" s="5"/>
      <c r="G402" s="5"/>
      <c r="H402" s="5"/>
      <c r="I402" s="5"/>
      <c r="J402" s="5"/>
      <c r="K402" s="11"/>
    </row>
    <row r="403" spans="2:11">
      <c r="B403" s="5"/>
      <c r="C403" s="5"/>
      <c r="D403" s="5"/>
      <c r="E403" s="5"/>
      <c r="F403" s="5"/>
      <c r="G403" s="5"/>
      <c r="H403" s="5"/>
      <c r="I403" s="5"/>
      <c r="J403" s="5"/>
      <c r="K403" s="11"/>
    </row>
    <row r="404" spans="2:11">
      <c r="B404" s="5"/>
      <c r="C404" s="5"/>
      <c r="D404" s="5"/>
      <c r="E404" s="5"/>
      <c r="F404" s="5"/>
      <c r="G404" s="5"/>
      <c r="H404" s="5"/>
      <c r="I404" s="5"/>
      <c r="J404" s="5"/>
      <c r="K404" s="11"/>
    </row>
    <row r="405" spans="2:11">
      <c r="B405" s="5"/>
      <c r="C405" s="5"/>
      <c r="D405" s="5"/>
      <c r="E405" s="5"/>
      <c r="F405" s="5"/>
      <c r="G405" s="5"/>
      <c r="H405" s="5"/>
      <c r="I405" s="5"/>
      <c r="J405" s="5"/>
      <c r="K405" s="11"/>
    </row>
    <row r="406" spans="2:11">
      <c r="B406" s="5"/>
      <c r="C406" s="5"/>
      <c r="D406" s="5"/>
      <c r="E406" s="5"/>
      <c r="F406" s="5"/>
      <c r="G406" s="5"/>
      <c r="H406" s="5"/>
      <c r="I406" s="5"/>
      <c r="J406" s="5"/>
      <c r="K406" s="11"/>
    </row>
    <row r="407" spans="2:11">
      <c r="B407" s="5"/>
      <c r="C407" s="5"/>
      <c r="D407" s="5"/>
      <c r="E407" s="5"/>
      <c r="F407" s="5"/>
      <c r="G407" s="5"/>
      <c r="H407" s="5"/>
      <c r="I407" s="5"/>
      <c r="J407" s="5"/>
      <c r="K407" s="11"/>
    </row>
    <row r="408" spans="2:11">
      <c r="B408" s="5"/>
      <c r="C408" s="5"/>
      <c r="D408" s="5"/>
      <c r="E408" s="5"/>
      <c r="F408" s="5"/>
      <c r="G408" s="5"/>
      <c r="H408" s="5"/>
      <c r="I408" s="5"/>
      <c r="J408" s="5"/>
      <c r="K408" s="11"/>
    </row>
    <row r="409" spans="2:11">
      <c r="B409" s="5"/>
      <c r="C409" s="5"/>
      <c r="D409" s="5"/>
      <c r="E409" s="5"/>
      <c r="F409" s="5"/>
      <c r="G409" s="5"/>
      <c r="H409" s="5"/>
      <c r="I409" s="5"/>
      <c r="J409" s="5"/>
      <c r="K409" s="11"/>
    </row>
    <row r="410" spans="2:11">
      <c r="B410" s="5"/>
      <c r="C410" s="5"/>
      <c r="D410" s="5"/>
      <c r="E410" s="5"/>
      <c r="F410" s="5"/>
      <c r="G410" s="5"/>
      <c r="H410" s="5"/>
      <c r="I410" s="5"/>
      <c r="J410" s="5"/>
      <c r="K410" s="11"/>
    </row>
    <row r="411" spans="2:11">
      <c r="B411" s="5"/>
      <c r="C411" s="5"/>
      <c r="D411" s="5"/>
      <c r="E411" s="5"/>
      <c r="F411" s="5"/>
      <c r="G411" s="5"/>
      <c r="H411" s="5"/>
      <c r="I411" s="5"/>
      <c r="J411" s="5"/>
      <c r="K411" s="11"/>
    </row>
    <row r="412" spans="2:11">
      <c r="B412" s="5"/>
      <c r="C412" s="5"/>
      <c r="D412" s="5"/>
      <c r="E412" s="5"/>
      <c r="F412" s="5"/>
      <c r="G412" s="5"/>
      <c r="H412" s="5"/>
      <c r="I412" s="5"/>
      <c r="J412" s="5"/>
      <c r="K412" s="11"/>
    </row>
    <row r="413" spans="2:11">
      <c r="B413" s="5"/>
      <c r="C413" s="5"/>
      <c r="D413" s="5"/>
      <c r="E413" s="5"/>
      <c r="F413" s="5"/>
      <c r="G413" s="5"/>
      <c r="H413" s="5"/>
      <c r="I413" s="5"/>
      <c r="J413" s="5"/>
      <c r="K413" s="11"/>
    </row>
    <row r="414" spans="2:11">
      <c r="B414" s="5"/>
      <c r="C414" s="5"/>
      <c r="D414" s="5"/>
      <c r="E414" s="5"/>
      <c r="F414" s="5"/>
      <c r="G414" s="5"/>
      <c r="H414" s="5"/>
      <c r="I414" s="5"/>
      <c r="J414" s="5"/>
      <c r="K414" s="11"/>
    </row>
    <row r="415" spans="2:11">
      <c r="B415" s="5"/>
      <c r="C415" s="5"/>
      <c r="D415" s="5"/>
      <c r="E415" s="5"/>
      <c r="F415" s="5"/>
      <c r="G415" s="5"/>
      <c r="H415" s="5"/>
      <c r="I415" s="5"/>
      <c r="J415" s="5"/>
      <c r="K415" s="11"/>
    </row>
    <row r="416" spans="2:11">
      <c r="B416" s="5"/>
      <c r="C416" s="5"/>
      <c r="D416" s="5"/>
      <c r="E416" s="5"/>
      <c r="F416" s="5"/>
      <c r="G416" s="5"/>
      <c r="H416" s="5"/>
      <c r="I416" s="5"/>
      <c r="J416" s="5"/>
      <c r="K416" s="11"/>
    </row>
    <row r="417" spans="2:11">
      <c r="B417" s="5"/>
      <c r="C417" s="5"/>
      <c r="D417" s="5"/>
      <c r="E417" s="5"/>
      <c r="F417" s="5"/>
      <c r="G417" s="5"/>
      <c r="H417" s="5"/>
      <c r="I417" s="5"/>
      <c r="J417" s="5"/>
      <c r="K417" s="11"/>
    </row>
    <row r="418" spans="2:11">
      <c r="B418" s="5"/>
      <c r="C418" s="5"/>
      <c r="D418" s="5"/>
      <c r="E418" s="5"/>
      <c r="F418" s="5"/>
      <c r="G418" s="5"/>
      <c r="H418" s="5"/>
      <c r="I418" s="5"/>
      <c r="J418" s="5"/>
      <c r="K418" s="11"/>
    </row>
    <row r="419" spans="2:11">
      <c r="B419" s="5"/>
      <c r="C419" s="5"/>
      <c r="D419" s="5"/>
      <c r="E419" s="5"/>
      <c r="F419" s="5"/>
      <c r="G419" s="5"/>
      <c r="H419" s="5"/>
      <c r="I419" s="5"/>
      <c r="J419" s="5"/>
      <c r="K419" s="11"/>
    </row>
    <row r="420" spans="2:11">
      <c r="B420" s="5"/>
      <c r="C420" s="5"/>
      <c r="D420" s="5"/>
      <c r="E420" s="5"/>
      <c r="F420" s="5"/>
      <c r="G420" s="5"/>
      <c r="H420" s="5"/>
      <c r="I420" s="5"/>
      <c r="J420" s="5"/>
      <c r="K420" s="11"/>
    </row>
    <row r="421" spans="2:11">
      <c r="B421" s="5"/>
      <c r="C421" s="5"/>
      <c r="D421" s="5"/>
      <c r="E421" s="5"/>
      <c r="F421" s="5"/>
      <c r="G421" s="5"/>
      <c r="H421" s="5"/>
      <c r="I421" s="5"/>
      <c r="J421" s="5"/>
      <c r="K421" s="11"/>
    </row>
    <row r="422" spans="2:11">
      <c r="B422" s="5"/>
      <c r="C422" s="5"/>
      <c r="D422" s="5"/>
      <c r="E422" s="5"/>
      <c r="F422" s="5"/>
      <c r="G422" s="5"/>
      <c r="H422" s="5"/>
      <c r="I422" s="5"/>
      <c r="J422" s="5"/>
      <c r="K422" s="11"/>
    </row>
    <row r="423" spans="2:11">
      <c r="B423" s="5"/>
      <c r="C423" s="5"/>
      <c r="D423" s="5"/>
      <c r="E423" s="5"/>
      <c r="F423" s="5"/>
      <c r="G423" s="5"/>
      <c r="H423" s="5"/>
      <c r="I423" s="5"/>
      <c r="J423" s="5"/>
      <c r="K423" s="11"/>
    </row>
    <row r="424" spans="2:11">
      <c r="B424" s="5"/>
      <c r="C424" s="5"/>
      <c r="D424" s="5"/>
      <c r="E424" s="5"/>
      <c r="F424" s="5"/>
      <c r="G424" s="5"/>
      <c r="H424" s="5"/>
      <c r="I424" s="5"/>
      <c r="J424" s="5"/>
      <c r="K424" s="11"/>
    </row>
    <row r="425" spans="2:11">
      <c r="B425" s="5"/>
      <c r="C425" s="5"/>
      <c r="D425" s="5"/>
      <c r="E425" s="5"/>
      <c r="F425" s="5"/>
      <c r="G425" s="5"/>
      <c r="H425" s="5"/>
      <c r="I425" s="5"/>
      <c r="J425" s="5"/>
      <c r="K425" s="11"/>
    </row>
    <row r="426" spans="2:11">
      <c r="B426" s="5"/>
      <c r="C426" s="5"/>
      <c r="D426" s="5"/>
      <c r="E426" s="5"/>
      <c r="F426" s="5"/>
      <c r="G426" s="5"/>
      <c r="H426" s="5"/>
      <c r="I426" s="5"/>
      <c r="J426" s="5"/>
      <c r="K426" s="11"/>
    </row>
    <row r="427" spans="2:11">
      <c r="B427" s="5"/>
      <c r="C427" s="5"/>
      <c r="D427" s="5"/>
      <c r="E427" s="5"/>
      <c r="F427" s="5"/>
      <c r="G427" s="5"/>
      <c r="H427" s="5"/>
      <c r="I427" s="5"/>
      <c r="J427" s="5"/>
      <c r="K427" s="11"/>
    </row>
    <row r="428" spans="2:11">
      <c r="B428" s="5"/>
      <c r="C428" s="5"/>
      <c r="D428" s="5"/>
      <c r="E428" s="5"/>
      <c r="F428" s="5"/>
      <c r="G428" s="5"/>
      <c r="H428" s="5"/>
      <c r="I428" s="5"/>
      <c r="J428" s="5"/>
      <c r="K428" s="11"/>
    </row>
    <row r="429" spans="2:11">
      <c r="B429" s="5"/>
      <c r="C429" s="5"/>
      <c r="D429" s="5"/>
      <c r="E429" s="5"/>
      <c r="F429" s="5"/>
      <c r="G429" s="5"/>
      <c r="H429" s="5"/>
      <c r="I429" s="5"/>
      <c r="J429" s="5"/>
      <c r="K429" s="11"/>
    </row>
    <row r="430" spans="2:11">
      <c r="B430" s="5"/>
      <c r="C430" s="5"/>
      <c r="D430" s="5"/>
      <c r="E430" s="5"/>
      <c r="F430" s="5"/>
      <c r="G430" s="5"/>
      <c r="H430" s="5"/>
      <c r="I430" s="5"/>
      <c r="J430" s="5"/>
      <c r="K430" s="11"/>
    </row>
    <row r="431" spans="2:11">
      <c r="B431" s="5"/>
      <c r="C431" s="5"/>
      <c r="D431" s="5"/>
      <c r="E431" s="5"/>
      <c r="F431" s="5"/>
      <c r="G431" s="5"/>
      <c r="H431" s="5"/>
      <c r="I431" s="5"/>
      <c r="J431" s="5"/>
      <c r="K431" s="11"/>
    </row>
    <row r="432" spans="2:11">
      <c r="B432" s="5"/>
      <c r="C432" s="5"/>
      <c r="D432" s="5"/>
      <c r="E432" s="5"/>
      <c r="F432" s="5"/>
      <c r="G432" s="5"/>
      <c r="H432" s="5"/>
      <c r="I432" s="5"/>
      <c r="J432" s="5"/>
      <c r="K432" s="11"/>
    </row>
    <row r="433" spans="2:11">
      <c r="B433" s="5"/>
      <c r="C433" s="5"/>
      <c r="D433" s="5"/>
      <c r="E433" s="5"/>
      <c r="F433" s="5"/>
      <c r="G433" s="5"/>
      <c r="H433" s="5"/>
      <c r="I433" s="5"/>
      <c r="J433" s="5"/>
      <c r="K433" s="11"/>
    </row>
    <row r="434" spans="2:11">
      <c r="B434" s="5"/>
      <c r="C434" s="5"/>
      <c r="D434" s="5"/>
      <c r="E434" s="5"/>
      <c r="F434" s="5"/>
      <c r="G434" s="5"/>
      <c r="H434" s="5"/>
      <c r="I434" s="5"/>
      <c r="J434" s="5"/>
      <c r="K434" s="11"/>
    </row>
    <row r="435" spans="2:11">
      <c r="B435" s="5"/>
      <c r="C435" s="5"/>
      <c r="D435" s="5"/>
      <c r="E435" s="5"/>
      <c r="F435" s="5"/>
      <c r="G435" s="5"/>
      <c r="H435" s="5"/>
      <c r="I435" s="5"/>
      <c r="J435" s="5"/>
      <c r="K435" s="11"/>
    </row>
    <row r="436" spans="2:11">
      <c r="B436" s="5"/>
      <c r="C436" s="5"/>
      <c r="D436" s="5"/>
      <c r="E436" s="5"/>
      <c r="F436" s="5"/>
      <c r="G436" s="5"/>
      <c r="H436" s="5"/>
      <c r="I436" s="5"/>
      <c r="J436" s="5"/>
      <c r="K436" s="11"/>
    </row>
    <row r="437" spans="2:11">
      <c r="B437" s="5"/>
      <c r="C437" s="5"/>
      <c r="D437" s="5"/>
      <c r="E437" s="5"/>
      <c r="F437" s="5"/>
      <c r="G437" s="5"/>
      <c r="H437" s="5"/>
      <c r="I437" s="5"/>
      <c r="J437" s="5"/>
      <c r="K437" s="11"/>
    </row>
    <row r="438" spans="2:11">
      <c r="B438" s="5"/>
      <c r="C438" s="5"/>
      <c r="D438" s="5"/>
      <c r="E438" s="5"/>
      <c r="F438" s="5"/>
      <c r="G438" s="5"/>
      <c r="H438" s="5"/>
      <c r="I438" s="5"/>
      <c r="J438" s="5"/>
      <c r="K438" s="11"/>
    </row>
    <row r="439" spans="2:11">
      <c r="B439" s="5"/>
      <c r="C439" s="5"/>
      <c r="D439" s="5"/>
      <c r="E439" s="5"/>
      <c r="F439" s="5"/>
      <c r="G439" s="5"/>
      <c r="H439" s="5"/>
      <c r="I439" s="5"/>
      <c r="J439" s="5"/>
      <c r="K439" s="11"/>
    </row>
    <row r="440" spans="2:11">
      <c r="B440" s="5"/>
      <c r="C440" s="5"/>
      <c r="D440" s="5"/>
      <c r="E440" s="5"/>
      <c r="F440" s="5"/>
      <c r="G440" s="5"/>
      <c r="H440" s="5"/>
      <c r="I440" s="5"/>
      <c r="J440" s="5"/>
      <c r="K440" s="11"/>
    </row>
    <row r="441" spans="2:11">
      <c r="B441" s="5"/>
      <c r="C441" s="5"/>
      <c r="D441" s="5"/>
      <c r="E441" s="5"/>
      <c r="F441" s="5"/>
      <c r="G441" s="5"/>
      <c r="H441" s="5"/>
      <c r="I441" s="5"/>
      <c r="J441" s="5"/>
      <c r="K441" s="11"/>
    </row>
    <row r="442" spans="2:11">
      <c r="B442" s="5"/>
      <c r="C442" s="5"/>
      <c r="D442" s="5"/>
      <c r="E442" s="5"/>
      <c r="F442" s="5"/>
      <c r="G442" s="5"/>
      <c r="H442" s="5"/>
      <c r="I442" s="5"/>
      <c r="J442" s="5"/>
      <c r="K442" s="11"/>
    </row>
    <row r="443" spans="2:11">
      <c r="B443" s="5"/>
      <c r="C443" s="5"/>
      <c r="D443" s="5"/>
      <c r="E443" s="5"/>
      <c r="F443" s="5"/>
      <c r="G443" s="5"/>
      <c r="H443" s="5"/>
      <c r="I443" s="5"/>
      <c r="J443" s="5"/>
      <c r="K443" s="11"/>
    </row>
    <row r="444" spans="2:11">
      <c r="B444" s="5"/>
      <c r="C444" s="5"/>
      <c r="D444" s="5"/>
      <c r="E444" s="5"/>
      <c r="F444" s="5"/>
      <c r="G444" s="5"/>
      <c r="H444" s="5"/>
      <c r="I444" s="5"/>
      <c r="J444" s="5"/>
      <c r="K444" s="11"/>
    </row>
    <row r="445" spans="2:11">
      <c r="B445" s="5"/>
      <c r="C445" s="5"/>
      <c r="D445" s="5"/>
      <c r="E445" s="5"/>
      <c r="F445" s="5"/>
      <c r="G445" s="5"/>
      <c r="H445" s="5"/>
      <c r="I445" s="5"/>
      <c r="J445" s="5"/>
      <c r="K445" s="11"/>
    </row>
    <row r="446" spans="2:11">
      <c r="B446" s="5"/>
      <c r="C446" s="5"/>
      <c r="D446" s="5"/>
      <c r="E446" s="5"/>
      <c r="F446" s="5"/>
      <c r="G446" s="5"/>
      <c r="H446" s="5"/>
      <c r="I446" s="5"/>
      <c r="J446" s="5"/>
      <c r="K446" s="11"/>
    </row>
    <row r="447" spans="2:11">
      <c r="B447" s="5"/>
      <c r="C447" s="5"/>
      <c r="D447" s="5"/>
      <c r="E447" s="5"/>
      <c r="F447" s="5"/>
      <c r="G447" s="5"/>
      <c r="H447" s="5"/>
      <c r="I447" s="5"/>
      <c r="J447" s="5"/>
      <c r="K447" s="11"/>
    </row>
    <row r="448" spans="2:11">
      <c r="B448" s="5"/>
      <c r="C448" s="5"/>
      <c r="D448" s="5"/>
      <c r="E448" s="5"/>
      <c r="F448" s="5"/>
      <c r="G448" s="5"/>
      <c r="H448" s="5"/>
      <c r="I448" s="5"/>
      <c r="J448" s="5"/>
      <c r="K448" s="11"/>
    </row>
    <row r="449" spans="2:11">
      <c r="B449" s="5"/>
      <c r="C449" s="5"/>
      <c r="D449" s="5"/>
      <c r="E449" s="5"/>
      <c r="F449" s="5"/>
      <c r="G449" s="5"/>
      <c r="H449" s="5"/>
      <c r="I449" s="5"/>
      <c r="J449" s="5"/>
      <c r="K449" s="11"/>
    </row>
    <row r="450" spans="2:11">
      <c r="B450" s="5"/>
      <c r="C450" s="5"/>
      <c r="D450" s="5"/>
      <c r="E450" s="5"/>
      <c r="F450" s="5"/>
      <c r="G450" s="5"/>
      <c r="H450" s="5"/>
      <c r="I450" s="5"/>
      <c r="J450" s="5"/>
      <c r="K450" s="11"/>
    </row>
    <row r="451" spans="2:11">
      <c r="B451" s="5"/>
      <c r="C451" s="5"/>
      <c r="D451" s="5"/>
      <c r="E451" s="5"/>
      <c r="F451" s="5"/>
      <c r="G451" s="5"/>
      <c r="H451" s="5"/>
      <c r="I451" s="5"/>
      <c r="J451" s="5"/>
      <c r="K451" s="11"/>
    </row>
    <row r="452" spans="2:11">
      <c r="B452" s="5"/>
      <c r="C452" s="5"/>
      <c r="D452" s="5"/>
      <c r="E452" s="5"/>
      <c r="F452" s="5"/>
      <c r="G452" s="5"/>
      <c r="H452" s="5"/>
      <c r="I452" s="5"/>
      <c r="J452" s="5"/>
      <c r="K452" s="11"/>
    </row>
    <row r="453" spans="2:11">
      <c r="B453" s="5"/>
      <c r="C453" s="5"/>
      <c r="D453" s="5"/>
      <c r="E453" s="5"/>
      <c r="F453" s="5"/>
      <c r="G453" s="5"/>
      <c r="H453" s="5"/>
      <c r="I453" s="5"/>
      <c r="J453" s="5"/>
      <c r="K453" s="11"/>
    </row>
    <row r="454" spans="2:11">
      <c r="B454" s="5"/>
      <c r="C454" s="5"/>
      <c r="D454" s="5"/>
      <c r="E454" s="5"/>
      <c r="F454" s="5"/>
      <c r="G454" s="5"/>
      <c r="H454" s="5"/>
      <c r="I454" s="5"/>
      <c r="J454" s="5"/>
      <c r="K454" s="11"/>
    </row>
    <row r="455" spans="2:11">
      <c r="B455" s="5"/>
      <c r="C455" s="5"/>
      <c r="D455" s="5"/>
      <c r="E455" s="5"/>
      <c r="F455" s="5"/>
      <c r="G455" s="5"/>
      <c r="H455" s="5"/>
      <c r="I455" s="5"/>
      <c r="J455" s="5"/>
      <c r="K455" s="11"/>
    </row>
    <row r="456" spans="2:11">
      <c r="B456" s="5"/>
      <c r="C456" s="5"/>
      <c r="D456" s="5"/>
      <c r="E456" s="5"/>
      <c r="F456" s="5"/>
      <c r="G456" s="5"/>
      <c r="H456" s="5"/>
      <c r="I456" s="5"/>
      <c r="J456" s="5"/>
      <c r="K456" s="11"/>
    </row>
    <row r="457" spans="2:11">
      <c r="B457" s="5"/>
      <c r="C457" s="5"/>
      <c r="D457" s="5"/>
      <c r="E457" s="5"/>
      <c r="F457" s="5"/>
      <c r="G457" s="5"/>
      <c r="H457" s="5"/>
      <c r="I457" s="5"/>
      <c r="J457" s="5"/>
      <c r="K457" s="11"/>
    </row>
    <row r="458" spans="2:11">
      <c r="B458" s="5"/>
      <c r="C458" s="5"/>
      <c r="D458" s="5"/>
      <c r="E458" s="5"/>
      <c r="F458" s="5"/>
      <c r="G458" s="5"/>
      <c r="H458" s="5"/>
      <c r="I458" s="5"/>
      <c r="J458" s="5"/>
      <c r="K458" s="11"/>
    </row>
    <row r="459" spans="2:11">
      <c r="B459" s="5"/>
      <c r="C459" s="5"/>
      <c r="D459" s="5"/>
      <c r="E459" s="5"/>
      <c r="F459" s="5"/>
      <c r="G459" s="5"/>
      <c r="H459" s="5"/>
      <c r="I459" s="5"/>
      <c r="J459" s="5"/>
      <c r="K459" s="11"/>
    </row>
    <row r="460" spans="2:11">
      <c r="B460" s="5"/>
      <c r="C460" s="5"/>
      <c r="D460" s="5"/>
      <c r="E460" s="5"/>
      <c r="F460" s="5"/>
      <c r="G460" s="5"/>
      <c r="H460" s="5"/>
      <c r="I460" s="5"/>
      <c r="J460" s="5"/>
      <c r="K460" s="11"/>
    </row>
    <row r="461" spans="2:11">
      <c r="B461" s="5"/>
      <c r="C461" s="5"/>
      <c r="D461" s="5"/>
      <c r="E461" s="5"/>
      <c r="F461" s="5"/>
      <c r="G461" s="5"/>
      <c r="H461" s="5"/>
      <c r="I461" s="5"/>
      <c r="J461" s="5"/>
      <c r="K461" s="11"/>
    </row>
    <row r="462" spans="2:11">
      <c r="B462" s="5"/>
      <c r="C462" s="5"/>
      <c r="D462" s="5"/>
      <c r="E462" s="5"/>
      <c r="F462" s="5"/>
      <c r="G462" s="5"/>
      <c r="H462" s="5"/>
      <c r="I462" s="5"/>
      <c r="J462" s="5"/>
      <c r="K462" s="11"/>
    </row>
    <row r="463" spans="2:11">
      <c r="B463" s="5"/>
      <c r="C463" s="5"/>
      <c r="D463" s="5"/>
      <c r="E463" s="5"/>
      <c r="F463" s="5"/>
      <c r="G463" s="5"/>
      <c r="H463" s="5"/>
      <c r="I463" s="5"/>
      <c r="J463" s="5"/>
      <c r="K463" s="11"/>
    </row>
    <row r="464" spans="2:11">
      <c r="B464" s="5"/>
      <c r="C464" s="5"/>
      <c r="D464" s="5"/>
      <c r="E464" s="5"/>
      <c r="F464" s="5"/>
      <c r="G464" s="5"/>
      <c r="H464" s="5"/>
      <c r="I464" s="5"/>
      <c r="J464" s="5"/>
      <c r="K464" s="11"/>
    </row>
    <row r="465" spans="2:11">
      <c r="B465" s="5"/>
      <c r="C465" s="5"/>
      <c r="D465" s="5"/>
      <c r="E465" s="5"/>
      <c r="F465" s="5"/>
      <c r="G465" s="5"/>
      <c r="H465" s="5"/>
      <c r="I465" s="5"/>
      <c r="J465" s="5"/>
      <c r="K465" s="11"/>
    </row>
    <row r="466" spans="2:11">
      <c r="B466" s="5"/>
      <c r="C466" s="5"/>
      <c r="D466" s="5"/>
      <c r="E466" s="5"/>
      <c r="F466" s="5"/>
      <c r="G466" s="5"/>
      <c r="H466" s="5"/>
      <c r="I466" s="5"/>
      <c r="J466" s="5"/>
      <c r="K466" s="11"/>
    </row>
    <row r="467" spans="2:11">
      <c r="B467" s="5"/>
      <c r="C467" s="5"/>
      <c r="D467" s="5"/>
      <c r="E467" s="5"/>
      <c r="F467" s="5"/>
      <c r="G467" s="5"/>
      <c r="H467" s="5"/>
      <c r="I467" s="5"/>
      <c r="J467" s="5"/>
      <c r="K467" s="11"/>
    </row>
    <row r="468" spans="2:11">
      <c r="B468" s="5"/>
      <c r="C468" s="5"/>
      <c r="D468" s="5"/>
      <c r="E468" s="5"/>
      <c r="F468" s="5"/>
      <c r="G468" s="5"/>
      <c r="H468" s="5"/>
      <c r="I468" s="5"/>
      <c r="J468" s="5"/>
      <c r="K468" s="11"/>
    </row>
    <row r="469" spans="2:11">
      <c r="B469" s="5"/>
      <c r="C469" s="5"/>
      <c r="D469" s="5"/>
      <c r="E469" s="5"/>
      <c r="F469" s="5"/>
      <c r="G469" s="5"/>
      <c r="H469" s="5"/>
      <c r="I469" s="5"/>
      <c r="J469" s="5"/>
      <c r="K469" s="11"/>
    </row>
    <row r="470" spans="2:11">
      <c r="B470" s="5"/>
      <c r="C470" s="5"/>
      <c r="D470" s="5"/>
      <c r="E470" s="5"/>
      <c r="F470" s="5"/>
      <c r="G470" s="5"/>
      <c r="H470" s="5"/>
      <c r="I470" s="5"/>
      <c r="J470" s="5"/>
      <c r="K470" s="11"/>
    </row>
    <row r="471" spans="2:11">
      <c r="B471" s="5"/>
      <c r="C471" s="5"/>
      <c r="D471" s="5"/>
      <c r="E471" s="5"/>
      <c r="F471" s="5"/>
      <c r="G471" s="5"/>
      <c r="H471" s="5"/>
      <c r="I471" s="5"/>
      <c r="J471" s="5"/>
      <c r="K471" s="11"/>
    </row>
    <row r="472" spans="2:11">
      <c r="B472" s="5"/>
      <c r="C472" s="5"/>
      <c r="D472" s="5"/>
      <c r="E472" s="5"/>
      <c r="F472" s="5"/>
      <c r="G472" s="5"/>
      <c r="H472" s="5"/>
      <c r="I472" s="5"/>
      <c r="J472" s="5"/>
      <c r="K472" s="11"/>
    </row>
    <row r="473" spans="2:11">
      <c r="B473" s="5"/>
      <c r="C473" s="5"/>
      <c r="D473" s="5"/>
      <c r="E473" s="5"/>
      <c r="F473" s="5"/>
      <c r="G473" s="5"/>
      <c r="H473" s="5"/>
      <c r="I473" s="5"/>
      <c r="J473" s="5"/>
      <c r="K473" s="11"/>
    </row>
    <row r="474" spans="2:11">
      <c r="B474" s="5"/>
      <c r="C474" s="5"/>
      <c r="D474" s="5"/>
      <c r="E474" s="5"/>
      <c r="F474" s="5"/>
      <c r="G474" s="5"/>
      <c r="H474" s="5"/>
      <c r="I474" s="5"/>
      <c r="J474" s="5"/>
      <c r="K474" s="11"/>
    </row>
    <row r="475" spans="2:11">
      <c r="B475" s="5"/>
      <c r="C475" s="5"/>
      <c r="D475" s="5"/>
      <c r="E475" s="5"/>
      <c r="F475" s="5"/>
      <c r="G475" s="5"/>
      <c r="H475" s="5"/>
      <c r="I475" s="5"/>
      <c r="J475" s="5"/>
      <c r="K475" s="11"/>
    </row>
    <row r="476" spans="2:11">
      <c r="B476" s="5"/>
      <c r="C476" s="5"/>
      <c r="D476" s="5"/>
      <c r="E476" s="5"/>
      <c r="F476" s="5"/>
      <c r="G476" s="5"/>
      <c r="H476" s="5"/>
      <c r="I476" s="5"/>
      <c r="J476" s="5"/>
      <c r="K476" s="11"/>
    </row>
    <row r="477" spans="2:11">
      <c r="B477" s="5"/>
      <c r="C477" s="5"/>
      <c r="D477" s="5"/>
      <c r="E477" s="5"/>
      <c r="F477" s="5"/>
      <c r="G477" s="5"/>
      <c r="H477" s="5"/>
      <c r="I477" s="5"/>
      <c r="J477" s="5"/>
      <c r="K477" s="11"/>
    </row>
    <row r="478" spans="2:11">
      <c r="B478" s="5"/>
      <c r="C478" s="5"/>
      <c r="D478" s="5"/>
      <c r="E478" s="5"/>
      <c r="F478" s="5"/>
      <c r="G478" s="5"/>
      <c r="H478" s="5"/>
      <c r="I478" s="5"/>
      <c r="J478" s="5"/>
      <c r="K478" s="11"/>
    </row>
    <row r="479" spans="2:11">
      <c r="B479" s="5"/>
      <c r="C479" s="5"/>
      <c r="D479" s="5"/>
      <c r="E479" s="5"/>
      <c r="F479" s="5"/>
      <c r="G479" s="5"/>
      <c r="H479" s="5"/>
      <c r="I479" s="5"/>
      <c r="J479" s="5"/>
      <c r="K479" s="11"/>
    </row>
    <row r="480" spans="2:11">
      <c r="B480" s="5"/>
      <c r="C480" s="5"/>
      <c r="D480" s="5"/>
      <c r="E480" s="5"/>
      <c r="F480" s="5"/>
      <c r="G480" s="5"/>
      <c r="H480" s="5"/>
      <c r="I480" s="5"/>
      <c r="J480" s="5"/>
      <c r="K480" s="11"/>
    </row>
    <row r="481" spans="2:11">
      <c r="B481" s="5"/>
      <c r="C481" s="5"/>
      <c r="D481" s="5"/>
      <c r="E481" s="5"/>
      <c r="F481" s="5"/>
      <c r="G481" s="5"/>
      <c r="H481" s="5"/>
      <c r="I481" s="5"/>
      <c r="J481" s="5"/>
      <c r="K481" s="11"/>
    </row>
    <row r="482" spans="2:11">
      <c r="B482" s="5"/>
      <c r="C482" s="5"/>
      <c r="D482" s="5"/>
      <c r="E482" s="5"/>
      <c r="F482" s="5"/>
      <c r="G482" s="5"/>
      <c r="H482" s="5"/>
      <c r="I482" s="5"/>
      <c r="J482" s="5"/>
      <c r="K482" s="11"/>
    </row>
    <row r="483" spans="2:11">
      <c r="B483" s="5"/>
      <c r="C483" s="5"/>
      <c r="D483" s="5"/>
      <c r="E483" s="5"/>
      <c r="F483" s="5"/>
      <c r="G483" s="5"/>
      <c r="H483" s="5"/>
      <c r="I483" s="5"/>
      <c r="J483" s="5"/>
      <c r="K483" s="11"/>
    </row>
    <row r="484" spans="2:11">
      <c r="B484" s="5"/>
      <c r="C484" s="5"/>
      <c r="D484" s="5"/>
      <c r="E484" s="5"/>
      <c r="F484" s="5"/>
      <c r="G484" s="5"/>
      <c r="H484" s="5"/>
      <c r="I484" s="5"/>
      <c r="J484" s="5"/>
      <c r="K484" s="11"/>
    </row>
    <row r="485" spans="2:11">
      <c r="B485" s="5"/>
      <c r="C485" s="5"/>
      <c r="D485" s="5"/>
      <c r="E485" s="5"/>
      <c r="F485" s="5"/>
      <c r="G485" s="5"/>
      <c r="H485" s="5"/>
      <c r="I485" s="5"/>
      <c r="J485" s="5"/>
      <c r="K485" s="11"/>
    </row>
    <row r="486" spans="2:11">
      <c r="B486" s="5"/>
      <c r="C486" s="5"/>
      <c r="D486" s="5"/>
      <c r="E486" s="5"/>
      <c r="F486" s="5"/>
      <c r="G486" s="5"/>
      <c r="H486" s="5"/>
      <c r="I486" s="5"/>
      <c r="J486" s="5"/>
      <c r="K486" s="11"/>
    </row>
    <row r="487" spans="2:11">
      <c r="B487" s="5"/>
      <c r="C487" s="5"/>
      <c r="D487" s="5"/>
      <c r="E487" s="5"/>
      <c r="F487" s="5"/>
      <c r="G487" s="5"/>
      <c r="H487" s="5"/>
      <c r="I487" s="5"/>
      <c r="J487" s="5"/>
      <c r="K487" s="11"/>
    </row>
    <row r="488" spans="2:11">
      <c r="B488" s="5"/>
      <c r="C488" s="5"/>
      <c r="D488" s="5"/>
      <c r="E488" s="5"/>
      <c r="F488" s="5"/>
      <c r="G488" s="5"/>
      <c r="H488" s="5"/>
      <c r="I488" s="5"/>
      <c r="J488" s="5"/>
      <c r="K488" s="11"/>
    </row>
    <row r="489" spans="2:11">
      <c r="B489" s="5"/>
      <c r="C489" s="5"/>
      <c r="D489" s="5"/>
      <c r="E489" s="5"/>
      <c r="F489" s="5"/>
      <c r="G489" s="5"/>
      <c r="H489" s="5"/>
      <c r="I489" s="5"/>
      <c r="J489" s="5"/>
      <c r="K489" s="11"/>
    </row>
    <row r="490" spans="2:11">
      <c r="B490" s="5"/>
      <c r="C490" s="5"/>
      <c r="D490" s="5"/>
      <c r="E490" s="5"/>
      <c r="F490" s="5"/>
      <c r="G490" s="5"/>
      <c r="H490" s="5"/>
      <c r="I490" s="5"/>
      <c r="J490" s="5"/>
      <c r="K490" s="11"/>
    </row>
    <row r="491" spans="2:11">
      <c r="B491" s="5"/>
      <c r="C491" s="5"/>
      <c r="D491" s="5"/>
      <c r="E491" s="5"/>
      <c r="F491" s="5"/>
      <c r="G491" s="5"/>
      <c r="H491" s="5"/>
      <c r="I491" s="5"/>
      <c r="J491" s="5"/>
      <c r="K491" s="11"/>
    </row>
    <row r="492" spans="2:11">
      <c r="B492" s="5"/>
      <c r="C492" s="5"/>
      <c r="D492" s="5"/>
      <c r="E492" s="5"/>
      <c r="F492" s="5"/>
      <c r="G492" s="5"/>
      <c r="H492" s="5"/>
      <c r="I492" s="5"/>
      <c r="J492" s="5"/>
      <c r="K492" s="11"/>
    </row>
    <row r="493" spans="2:11">
      <c r="B493" s="5"/>
      <c r="C493" s="5"/>
      <c r="D493" s="5"/>
      <c r="E493" s="5"/>
      <c r="F493" s="5"/>
      <c r="G493" s="5"/>
      <c r="H493" s="5"/>
      <c r="I493" s="5"/>
      <c r="J493" s="5"/>
      <c r="K493" s="11"/>
    </row>
    <row r="494" spans="2:11">
      <c r="B494" s="5"/>
      <c r="C494" s="5"/>
      <c r="D494" s="5"/>
      <c r="E494" s="5"/>
      <c r="F494" s="5"/>
      <c r="G494" s="5"/>
      <c r="H494" s="5"/>
      <c r="I494" s="5"/>
      <c r="J494" s="5"/>
      <c r="K494" s="11"/>
    </row>
    <row r="495" spans="2:11">
      <c r="B495" s="5"/>
      <c r="C495" s="5"/>
      <c r="D495" s="5"/>
      <c r="E495" s="5"/>
      <c r="F495" s="5"/>
      <c r="G495" s="5"/>
      <c r="H495" s="5"/>
      <c r="I495" s="5"/>
      <c r="J495" s="5"/>
      <c r="K495" s="11"/>
    </row>
    <row r="496" spans="2:11">
      <c r="B496" s="5"/>
      <c r="C496" s="5"/>
      <c r="D496" s="5"/>
      <c r="E496" s="5"/>
      <c r="F496" s="5"/>
      <c r="G496" s="5"/>
      <c r="H496" s="5"/>
      <c r="I496" s="5"/>
      <c r="J496" s="5"/>
      <c r="K496" s="11"/>
    </row>
    <row r="497" spans="2:11">
      <c r="B497" s="5"/>
      <c r="C497" s="5"/>
      <c r="D497" s="5"/>
      <c r="E497" s="5"/>
      <c r="F497" s="5"/>
      <c r="G497" s="5"/>
      <c r="H497" s="5"/>
      <c r="I497" s="5"/>
      <c r="J497" s="5"/>
      <c r="K497" s="11"/>
    </row>
    <row r="498" spans="2:11">
      <c r="B498" s="5"/>
      <c r="C498" s="5"/>
      <c r="D498" s="5"/>
      <c r="E498" s="5"/>
      <c r="F498" s="5"/>
      <c r="G498" s="5"/>
      <c r="H498" s="5"/>
      <c r="I498" s="5"/>
      <c r="J498" s="5"/>
      <c r="K498" s="11"/>
    </row>
    <row r="499" spans="2:11">
      <c r="B499" s="5"/>
      <c r="C499" s="5"/>
      <c r="D499" s="5"/>
      <c r="E499" s="5"/>
      <c r="F499" s="5"/>
      <c r="G499" s="5"/>
      <c r="H499" s="5"/>
      <c r="I499" s="5"/>
      <c r="J499" s="5"/>
      <c r="K499" s="11"/>
    </row>
    <row r="500" spans="2:11">
      <c r="B500" s="5"/>
      <c r="C500" s="5"/>
      <c r="D500" s="5"/>
      <c r="E500" s="5"/>
      <c r="F500" s="5"/>
      <c r="G500" s="5"/>
      <c r="H500" s="5"/>
      <c r="I500" s="5"/>
      <c r="J500" s="5"/>
      <c r="K500" s="11"/>
    </row>
    <row r="501" spans="2:11">
      <c r="B501" s="5"/>
      <c r="C501" s="5"/>
      <c r="D501" s="5"/>
      <c r="E501" s="5"/>
      <c r="F501" s="5"/>
      <c r="G501" s="5"/>
      <c r="H501" s="5"/>
      <c r="I501" s="5"/>
      <c r="J501" s="5"/>
      <c r="K501" s="11"/>
    </row>
    <row r="502" spans="2:11">
      <c r="B502" s="5"/>
      <c r="C502" s="5"/>
      <c r="D502" s="5"/>
      <c r="E502" s="5"/>
      <c r="F502" s="5"/>
      <c r="G502" s="5"/>
      <c r="H502" s="5"/>
      <c r="I502" s="5"/>
      <c r="J502" s="5"/>
      <c r="K502" s="11"/>
    </row>
    <row r="503" spans="2:11">
      <c r="B503" s="5"/>
      <c r="C503" s="5"/>
      <c r="D503" s="5"/>
      <c r="E503" s="5"/>
      <c r="F503" s="5"/>
      <c r="G503" s="5"/>
      <c r="H503" s="5"/>
      <c r="I503" s="5"/>
      <c r="J503" s="5"/>
      <c r="K503" s="11"/>
    </row>
    <row r="504" spans="2:11">
      <c r="B504" s="5"/>
      <c r="C504" s="5"/>
      <c r="D504" s="5"/>
      <c r="E504" s="5"/>
      <c r="F504" s="5"/>
      <c r="G504" s="5"/>
      <c r="H504" s="5"/>
      <c r="I504" s="5"/>
      <c r="J504" s="5"/>
      <c r="K504" s="11"/>
    </row>
    <row r="505" spans="2:11">
      <c r="B505" s="5"/>
      <c r="C505" s="5"/>
      <c r="D505" s="5"/>
      <c r="E505" s="5"/>
      <c r="F505" s="5"/>
      <c r="G505" s="5"/>
      <c r="H505" s="5"/>
      <c r="I505" s="5"/>
      <c r="J505" s="5"/>
      <c r="K505" s="11"/>
    </row>
    <row r="506" spans="2:11">
      <c r="B506" s="5"/>
      <c r="C506" s="5"/>
      <c r="D506" s="5"/>
      <c r="E506" s="5"/>
      <c r="F506" s="5"/>
      <c r="G506" s="5"/>
      <c r="H506" s="5"/>
      <c r="I506" s="5"/>
      <c r="J506" s="5"/>
      <c r="K506" s="11"/>
    </row>
    <row r="507" spans="2:11">
      <c r="B507" s="5"/>
      <c r="C507" s="5"/>
      <c r="D507" s="5"/>
      <c r="E507" s="5"/>
      <c r="F507" s="5"/>
      <c r="G507" s="5"/>
      <c r="H507" s="5"/>
      <c r="I507" s="5"/>
      <c r="J507" s="5"/>
      <c r="K507" s="11"/>
    </row>
    <row r="508" spans="2:11">
      <c r="B508" s="5"/>
      <c r="C508" s="5"/>
      <c r="D508" s="5"/>
      <c r="E508" s="5"/>
      <c r="F508" s="5"/>
      <c r="G508" s="5"/>
      <c r="H508" s="5"/>
      <c r="I508" s="5"/>
      <c r="J508" s="5"/>
      <c r="K508" s="11"/>
    </row>
    <row r="509" spans="2:11">
      <c r="B509" s="5"/>
      <c r="C509" s="5"/>
      <c r="D509" s="5"/>
      <c r="E509" s="5"/>
      <c r="F509" s="5"/>
      <c r="G509" s="5"/>
      <c r="H509" s="5"/>
      <c r="I509" s="5"/>
      <c r="J509" s="5"/>
      <c r="K509" s="11"/>
    </row>
    <row r="510" spans="2:11">
      <c r="B510" s="5"/>
      <c r="C510" s="5"/>
      <c r="D510" s="5"/>
      <c r="E510" s="5"/>
      <c r="F510" s="5"/>
      <c r="G510" s="5"/>
      <c r="H510" s="5"/>
      <c r="I510" s="5"/>
      <c r="J510" s="5"/>
      <c r="K510" s="11"/>
    </row>
    <row r="511" spans="2:11">
      <c r="B511" s="5"/>
      <c r="C511" s="5"/>
      <c r="D511" s="5"/>
      <c r="E511" s="5"/>
      <c r="F511" s="5"/>
      <c r="G511" s="5"/>
      <c r="H511" s="5"/>
      <c r="I511" s="5"/>
      <c r="J511" s="5"/>
      <c r="K511" s="11"/>
    </row>
    <row r="512" spans="2:11">
      <c r="B512" s="5"/>
      <c r="C512" s="5"/>
      <c r="D512" s="5"/>
      <c r="E512" s="5"/>
      <c r="F512" s="5"/>
      <c r="G512" s="5"/>
      <c r="H512" s="5"/>
      <c r="I512" s="5"/>
      <c r="J512" s="5"/>
      <c r="K512" s="11"/>
    </row>
    <row r="513" spans="2:11">
      <c r="B513" s="5"/>
      <c r="C513" s="5"/>
      <c r="D513" s="5"/>
      <c r="E513" s="5"/>
      <c r="F513" s="5"/>
      <c r="G513" s="5"/>
      <c r="H513" s="5"/>
      <c r="I513" s="5"/>
      <c r="J513" s="5"/>
      <c r="K513" s="11"/>
    </row>
    <row r="514" spans="2:11">
      <c r="B514" s="5"/>
      <c r="C514" s="5"/>
      <c r="D514" s="5"/>
      <c r="E514" s="5"/>
      <c r="F514" s="5"/>
      <c r="G514" s="5"/>
      <c r="H514" s="5"/>
      <c r="I514" s="5"/>
      <c r="J514" s="5"/>
      <c r="K514" s="11"/>
    </row>
    <row r="515" spans="2:11">
      <c r="B515" s="5"/>
      <c r="C515" s="5"/>
      <c r="D515" s="5"/>
      <c r="E515" s="5"/>
      <c r="F515" s="5"/>
      <c r="G515" s="5"/>
      <c r="H515" s="5"/>
      <c r="I515" s="5"/>
      <c r="J515" s="5"/>
      <c r="K515" s="11"/>
    </row>
    <row r="516" spans="2:11">
      <c r="B516" s="5"/>
      <c r="C516" s="5"/>
      <c r="D516" s="5"/>
      <c r="E516" s="5"/>
      <c r="F516" s="5"/>
      <c r="G516" s="5"/>
      <c r="H516" s="5"/>
      <c r="I516" s="5"/>
      <c r="J516" s="5"/>
      <c r="K516" s="11"/>
    </row>
    <row r="517" spans="2:11">
      <c r="B517" s="5"/>
      <c r="C517" s="5"/>
      <c r="D517" s="5"/>
      <c r="E517" s="5"/>
      <c r="F517" s="5"/>
      <c r="G517" s="5"/>
      <c r="H517" s="5"/>
      <c r="I517" s="5"/>
      <c r="J517" s="5"/>
      <c r="K517" s="11"/>
    </row>
    <row r="518" spans="2:11">
      <c r="B518" s="5"/>
      <c r="C518" s="5"/>
      <c r="D518" s="5"/>
      <c r="E518" s="5"/>
      <c r="F518" s="5"/>
      <c r="G518" s="5"/>
      <c r="H518" s="5"/>
      <c r="I518" s="5"/>
      <c r="J518" s="5"/>
      <c r="K518" s="11"/>
    </row>
    <row r="519" spans="2:11">
      <c r="B519" s="5"/>
      <c r="C519" s="5"/>
      <c r="D519" s="5"/>
      <c r="E519" s="5"/>
      <c r="F519" s="5"/>
      <c r="G519" s="5"/>
      <c r="H519" s="5"/>
      <c r="I519" s="5"/>
      <c r="J519" s="5"/>
      <c r="K519" s="11"/>
    </row>
    <row r="520" spans="2:11">
      <c r="B520" s="5"/>
      <c r="C520" s="5"/>
      <c r="D520" s="5"/>
      <c r="E520" s="5"/>
      <c r="F520" s="5"/>
      <c r="G520" s="5"/>
      <c r="H520" s="5"/>
      <c r="I520" s="5"/>
      <c r="J520" s="5"/>
      <c r="K520" s="11"/>
    </row>
    <row r="521" spans="2:11">
      <c r="B521" s="5"/>
      <c r="C521" s="5"/>
      <c r="D521" s="5"/>
      <c r="E521" s="5"/>
      <c r="F521" s="5"/>
      <c r="G521" s="5"/>
      <c r="H521" s="5"/>
      <c r="I521" s="5"/>
      <c r="J521" s="5"/>
      <c r="K521" s="11"/>
    </row>
    <row r="522" spans="2:11">
      <c r="B522" s="5"/>
      <c r="C522" s="5"/>
      <c r="D522" s="5"/>
      <c r="E522" s="5"/>
      <c r="F522" s="5"/>
      <c r="G522" s="5"/>
      <c r="H522" s="5"/>
      <c r="I522" s="5"/>
      <c r="J522" s="5"/>
      <c r="K522" s="11"/>
    </row>
    <row r="523" spans="2:11">
      <c r="B523" s="5"/>
      <c r="C523" s="5"/>
      <c r="D523" s="5"/>
      <c r="E523" s="5"/>
      <c r="F523" s="5"/>
      <c r="G523" s="5"/>
      <c r="H523" s="5"/>
      <c r="I523" s="5"/>
      <c r="J523" s="5"/>
      <c r="K523" s="11"/>
    </row>
    <row r="524" spans="2:11">
      <c r="B524" s="5"/>
      <c r="C524" s="5"/>
      <c r="D524" s="5"/>
      <c r="E524" s="5"/>
      <c r="F524" s="5"/>
      <c r="G524" s="5"/>
      <c r="H524" s="5"/>
      <c r="I524" s="5"/>
      <c r="J524" s="5"/>
      <c r="K524" s="11"/>
    </row>
    <row r="525" spans="2:11">
      <c r="B525" s="5"/>
      <c r="C525" s="5"/>
      <c r="D525" s="5"/>
      <c r="E525" s="5"/>
      <c r="F525" s="5"/>
      <c r="G525" s="5"/>
      <c r="H525" s="5"/>
      <c r="I525" s="5"/>
      <c r="J525" s="5"/>
      <c r="K525" s="11"/>
    </row>
    <row r="526" spans="2:11">
      <c r="B526" s="5"/>
      <c r="C526" s="5"/>
      <c r="D526" s="5"/>
      <c r="E526" s="5"/>
      <c r="F526" s="5"/>
      <c r="G526" s="5"/>
      <c r="H526" s="5"/>
      <c r="I526" s="5"/>
      <c r="J526" s="5"/>
      <c r="K526" s="11"/>
    </row>
    <row r="527" spans="2:11">
      <c r="B527" s="5"/>
      <c r="C527" s="5"/>
      <c r="D527" s="5"/>
      <c r="E527" s="5"/>
      <c r="F527" s="5"/>
      <c r="G527" s="5"/>
      <c r="H527" s="5"/>
      <c r="I527" s="5"/>
      <c r="J527" s="5"/>
      <c r="K527" s="11"/>
    </row>
    <row r="528" spans="2:11">
      <c r="B528" s="5"/>
      <c r="C528" s="5"/>
      <c r="D528" s="5"/>
      <c r="E528" s="5"/>
      <c r="F528" s="5"/>
      <c r="G528" s="5"/>
      <c r="H528" s="5"/>
      <c r="I528" s="5"/>
      <c r="J528" s="5"/>
      <c r="K528" s="11"/>
    </row>
    <row r="529" spans="2:11">
      <c r="B529" s="5"/>
      <c r="C529" s="5"/>
      <c r="D529" s="5"/>
      <c r="E529" s="5"/>
      <c r="F529" s="5"/>
      <c r="G529" s="5"/>
      <c r="H529" s="5"/>
      <c r="I529" s="5"/>
      <c r="J529" s="5"/>
      <c r="K529" s="11"/>
    </row>
    <row r="530" spans="2:11">
      <c r="B530" s="5"/>
      <c r="C530" s="5"/>
      <c r="D530" s="5"/>
      <c r="E530" s="5"/>
      <c r="F530" s="5"/>
      <c r="G530" s="5"/>
      <c r="H530" s="5"/>
      <c r="I530" s="5"/>
      <c r="J530" s="5"/>
      <c r="K530" s="11"/>
    </row>
    <row r="531" spans="2:11">
      <c r="B531" s="5"/>
      <c r="C531" s="5"/>
      <c r="D531" s="5"/>
      <c r="E531" s="5"/>
      <c r="F531" s="5"/>
      <c r="G531" s="5"/>
      <c r="H531" s="5"/>
      <c r="I531" s="5"/>
      <c r="J531" s="5"/>
      <c r="K531" s="11"/>
    </row>
    <row r="532" spans="2:11">
      <c r="B532" s="5"/>
      <c r="C532" s="5"/>
      <c r="D532" s="5"/>
      <c r="E532" s="5"/>
      <c r="F532" s="5"/>
      <c r="G532" s="5"/>
      <c r="H532" s="5"/>
      <c r="I532" s="5"/>
      <c r="J532" s="5"/>
      <c r="K532" s="11"/>
    </row>
    <row r="533" spans="2:11">
      <c r="B533" s="5"/>
      <c r="C533" s="5"/>
      <c r="D533" s="5"/>
      <c r="E533" s="5"/>
      <c r="F533" s="5"/>
      <c r="G533" s="5"/>
      <c r="H533" s="5"/>
      <c r="I533" s="5"/>
      <c r="J533" s="5"/>
      <c r="K533" s="11"/>
    </row>
    <row r="534" spans="2:11">
      <c r="B534" s="5"/>
      <c r="C534" s="5"/>
      <c r="D534" s="5"/>
      <c r="E534" s="5"/>
      <c r="F534" s="5"/>
      <c r="G534" s="5"/>
      <c r="H534" s="5"/>
      <c r="I534" s="5"/>
      <c r="J534" s="5"/>
      <c r="K534" s="11"/>
    </row>
    <row r="535" spans="2:11">
      <c r="B535" s="5"/>
      <c r="C535" s="5"/>
      <c r="D535" s="5"/>
      <c r="E535" s="5"/>
      <c r="F535" s="5"/>
      <c r="G535" s="5"/>
      <c r="H535" s="5"/>
      <c r="I535" s="5"/>
      <c r="J535" s="5"/>
      <c r="K535" s="11"/>
    </row>
    <row r="536" spans="2:11">
      <c r="B536" s="5"/>
      <c r="C536" s="5"/>
      <c r="D536" s="5"/>
      <c r="E536" s="5"/>
      <c r="F536" s="5"/>
      <c r="G536" s="5"/>
      <c r="H536" s="5"/>
      <c r="I536" s="5"/>
      <c r="J536" s="5"/>
      <c r="K536" s="11"/>
    </row>
    <row r="537" spans="2:11">
      <c r="B537" s="5"/>
      <c r="C537" s="5"/>
      <c r="D537" s="5"/>
      <c r="E537" s="5"/>
      <c r="F537" s="5"/>
      <c r="G537" s="5"/>
      <c r="H537" s="5"/>
      <c r="I537" s="5"/>
      <c r="J537" s="5"/>
      <c r="K537" s="11"/>
    </row>
    <row r="538" spans="2:11">
      <c r="B538" s="5"/>
      <c r="C538" s="5"/>
      <c r="D538" s="5"/>
      <c r="E538" s="5"/>
      <c r="F538" s="5"/>
      <c r="G538" s="5"/>
      <c r="H538" s="5"/>
      <c r="I538" s="5"/>
      <c r="J538" s="5"/>
      <c r="K538" s="11"/>
    </row>
    <row r="539" spans="2:11">
      <c r="B539" s="5"/>
      <c r="C539" s="5"/>
      <c r="D539" s="5"/>
      <c r="E539" s="5"/>
      <c r="F539" s="5"/>
      <c r="G539" s="5"/>
      <c r="H539" s="5"/>
      <c r="I539" s="5"/>
      <c r="J539" s="5"/>
      <c r="K539" s="11"/>
    </row>
    <row r="540" spans="2:11">
      <c r="B540" s="5"/>
      <c r="C540" s="5"/>
      <c r="D540" s="5"/>
      <c r="E540" s="5"/>
      <c r="F540" s="5"/>
      <c r="G540" s="5"/>
      <c r="H540" s="5"/>
      <c r="I540" s="5"/>
      <c r="J540" s="5"/>
      <c r="K540" s="11"/>
    </row>
    <row r="541" spans="2:11">
      <c r="B541" s="5"/>
      <c r="C541" s="5"/>
      <c r="D541" s="5"/>
      <c r="E541" s="5"/>
      <c r="F541" s="5"/>
      <c r="G541" s="5"/>
      <c r="H541" s="5"/>
      <c r="I541" s="5"/>
      <c r="J541" s="5"/>
      <c r="K541" s="11"/>
    </row>
    <row r="542" spans="2:11">
      <c r="B542" s="5"/>
      <c r="C542" s="5"/>
      <c r="D542" s="5"/>
      <c r="E542" s="5"/>
      <c r="F542" s="5"/>
      <c r="G542" s="5"/>
      <c r="H542" s="5"/>
      <c r="I542" s="5"/>
      <c r="J542" s="5"/>
      <c r="K542" s="11"/>
    </row>
    <row r="543" spans="2:11">
      <c r="B543" s="5"/>
      <c r="C543" s="5"/>
      <c r="D543" s="5"/>
      <c r="E543" s="5"/>
      <c r="F543" s="5"/>
      <c r="G543" s="5"/>
      <c r="H543" s="5"/>
      <c r="I543" s="5"/>
      <c r="J543" s="5"/>
      <c r="K543" s="11"/>
    </row>
    <row r="544" spans="2:11">
      <c r="B544" s="5"/>
      <c r="C544" s="5"/>
      <c r="D544" s="5"/>
      <c r="E544" s="5"/>
      <c r="F544" s="5"/>
      <c r="G544" s="5"/>
      <c r="H544" s="5"/>
      <c r="I544" s="5"/>
      <c r="J544" s="5"/>
      <c r="K544" s="11"/>
    </row>
    <row r="545" spans="2:11">
      <c r="B545" s="5"/>
      <c r="C545" s="5"/>
      <c r="D545" s="5"/>
      <c r="E545" s="5"/>
      <c r="F545" s="5"/>
      <c r="G545" s="5"/>
      <c r="H545" s="5"/>
      <c r="I545" s="5"/>
      <c r="J545" s="5"/>
      <c r="K545" s="11"/>
    </row>
    <row r="546" spans="2:11">
      <c r="B546" s="5"/>
      <c r="C546" s="5"/>
      <c r="D546" s="5"/>
      <c r="E546" s="5"/>
      <c r="F546" s="5"/>
      <c r="G546" s="5"/>
      <c r="H546" s="5"/>
      <c r="I546" s="5"/>
      <c r="J546" s="5"/>
      <c r="K546" s="11"/>
    </row>
    <row r="547" spans="2:11">
      <c r="B547" s="5"/>
      <c r="C547" s="5"/>
      <c r="D547" s="5"/>
      <c r="E547" s="5"/>
      <c r="F547" s="5"/>
      <c r="G547" s="5"/>
      <c r="H547" s="5"/>
      <c r="I547" s="5"/>
      <c r="J547" s="5"/>
      <c r="K547" s="11"/>
    </row>
    <row r="548" spans="2:11">
      <c r="B548" s="5"/>
      <c r="C548" s="5"/>
      <c r="D548" s="5"/>
      <c r="E548" s="5"/>
      <c r="F548" s="5"/>
      <c r="G548" s="5"/>
      <c r="H548" s="5"/>
      <c r="I548" s="5"/>
      <c r="J548" s="5"/>
      <c r="K548" s="11"/>
    </row>
    <row r="549" spans="2:11">
      <c r="B549" s="5"/>
      <c r="C549" s="5"/>
      <c r="D549" s="5"/>
      <c r="E549" s="5"/>
      <c r="F549" s="5"/>
      <c r="G549" s="5"/>
      <c r="H549" s="5"/>
      <c r="I549" s="5"/>
      <c r="J549" s="5"/>
      <c r="K549" s="11"/>
    </row>
    <row r="550" spans="2:11">
      <c r="B550" s="5"/>
      <c r="C550" s="5"/>
      <c r="D550" s="5"/>
      <c r="E550" s="5"/>
      <c r="F550" s="5"/>
      <c r="G550" s="5"/>
      <c r="H550" s="5"/>
      <c r="I550" s="5"/>
      <c r="J550" s="5"/>
      <c r="K550" s="11"/>
    </row>
    <row r="551" spans="2:11">
      <c r="B551" s="5"/>
      <c r="C551" s="5"/>
      <c r="D551" s="5"/>
      <c r="E551" s="5"/>
      <c r="F551" s="5"/>
      <c r="G551" s="5"/>
      <c r="H551" s="5"/>
      <c r="I551" s="5"/>
      <c r="J551" s="5"/>
      <c r="K551" s="11"/>
    </row>
    <row r="552" spans="2:11">
      <c r="B552" s="5"/>
      <c r="C552" s="5"/>
      <c r="D552" s="5"/>
      <c r="E552" s="5"/>
      <c r="F552" s="5"/>
      <c r="G552" s="5"/>
      <c r="H552" s="5"/>
      <c r="I552" s="5"/>
      <c r="J552" s="5"/>
      <c r="K552" s="11"/>
    </row>
    <row r="553" spans="2:11">
      <c r="B553" s="5"/>
      <c r="C553" s="5"/>
      <c r="D553" s="5"/>
      <c r="E553" s="5"/>
      <c r="F553" s="5"/>
      <c r="G553" s="5"/>
      <c r="H553" s="5"/>
      <c r="I553" s="5"/>
      <c r="J553" s="5"/>
      <c r="K553" s="11"/>
    </row>
    <row r="554" spans="2:11">
      <c r="B554" s="5"/>
      <c r="C554" s="5"/>
      <c r="D554" s="5"/>
      <c r="E554" s="5"/>
      <c r="F554" s="5"/>
      <c r="G554" s="5"/>
      <c r="H554" s="5"/>
      <c r="I554" s="5"/>
      <c r="J554" s="5"/>
      <c r="K554" s="11"/>
    </row>
    <row r="555" spans="2:11">
      <c r="B555" s="5"/>
      <c r="C555" s="5"/>
      <c r="D555" s="5"/>
      <c r="E555" s="5"/>
      <c r="F555" s="5"/>
      <c r="G555" s="5"/>
      <c r="H555" s="5"/>
      <c r="I555" s="5"/>
      <c r="J555" s="5"/>
      <c r="K555" s="11"/>
    </row>
    <row r="556" spans="2:11">
      <c r="B556" s="5"/>
      <c r="C556" s="5"/>
      <c r="D556" s="5"/>
      <c r="E556" s="5"/>
      <c r="F556" s="5"/>
      <c r="G556" s="5"/>
      <c r="H556" s="5"/>
      <c r="I556" s="5"/>
      <c r="J556" s="5"/>
      <c r="K556" s="11"/>
    </row>
    <row r="557" spans="2:11">
      <c r="B557" s="5"/>
      <c r="C557" s="5"/>
      <c r="D557" s="5"/>
      <c r="E557" s="5"/>
      <c r="F557" s="5"/>
      <c r="G557" s="5"/>
      <c r="H557" s="5"/>
      <c r="I557" s="5"/>
      <c r="J557" s="5"/>
      <c r="K557" s="11"/>
    </row>
    <row r="558" spans="2:11">
      <c r="B558" s="5"/>
      <c r="C558" s="5"/>
      <c r="D558" s="5"/>
      <c r="E558" s="5"/>
      <c r="F558" s="5"/>
      <c r="G558" s="5"/>
      <c r="H558" s="5"/>
      <c r="I558" s="5"/>
      <c r="J558" s="5"/>
      <c r="K558" s="11"/>
    </row>
    <row r="559" spans="2:11">
      <c r="B559" s="5"/>
      <c r="C559" s="5"/>
      <c r="D559" s="5"/>
      <c r="E559" s="5"/>
      <c r="F559" s="5"/>
      <c r="G559" s="5"/>
      <c r="H559" s="5"/>
      <c r="I559" s="5"/>
      <c r="J559" s="5"/>
      <c r="K559" s="11"/>
    </row>
    <row r="560" spans="2:11">
      <c r="B560" s="5"/>
      <c r="C560" s="5"/>
      <c r="D560" s="5"/>
      <c r="E560" s="5"/>
      <c r="F560" s="5"/>
      <c r="G560" s="5"/>
      <c r="H560" s="5"/>
      <c r="I560" s="5"/>
      <c r="J560" s="5"/>
      <c r="K560" s="11"/>
    </row>
    <row r="561" spans="2:11">
      <c r="B561" s="5"/>
      <c r="C561" s="5"/>
      <c r="D561" s="5"/>
      <c r="E561" s="5"/>
      <c r="F561" s="5"/>
      <c r="G561" s="5"/>
      <c r="H561" s="5"/>
      <c r="I561" s="5"/>
      <c r="J561" s="5"/>
      <c r="K561" s="11"/>
    </row>
    <row r="562" spans="2:11">
      <c r="B562" s="5"/>
      <c r="C562" s="5"/>
      <c r="D562" s="5"/>
      <c r="E562" s="5"/>
      <c r="F562" s="5"/>
      <c r="G562" s="5"/>
      <c r="H562" s="5"/>
      <c r="I562" s="5"/>
      <c r="J562" s="5"/>
      <c r="K562" s="11"/>
    </row>
    <row r="563" spans="2:11">
      <c r="B563" s="5"/>
      <c r="C563" s="5"/>
      <c r="D563" s="5"/>
      <c r="E563" s="5"/>
      <c r="F563" s="5"/>
      <c r="G563" s="5"/>
      <c r="H563" s="5"/>
      <c r="I563" s="5"/>
      <c r="J563" s="5"/>
      <c r="K563" s="11"/>
    </row>
    <row r="564" spans="2:11">
      <c r="B564" s="5"/>
      <c r="C564" s="5"/>
      <c r="D564" s="5"/>
      <c r="E564" s="5"/>
      <c r="F564" s="5"/>
      <c r="G564" s="5"/>
      <c r="H564" s="5"/>
      <c r="I564" s="5"/>
      <c r="J564" s="5"/>
      <c r="K564" s="11"/>
    </row>
    <row r="565" spans="2:11">
      <c r="B565" s="5"/>
      <c r="C565" s="5"/>
      <c r="D565" s="5"/>
      <c r="E565" s="5"/>
      <c r="F565" s="5"/>
      <c r="G565" s="5"/>
      <c r="H565" s="5"/>
      <c r="I565" s="5"/>
      <c r="J565" s="5"/>
      <c r="K565" s="11"/>
    </row>
    <row r="566" spans="2:11">
      <c r="B566" s="5"/>
      <c r="C566" s="5"/>
      <c r="D566" s="5"/>
      <c r="E566" s="5"/>
      <c r="F566" s="5"/>
      <c r="G566" s="5"/>
      <c r="H566" s="5"/>
      <c r="I566" s="5"/>
      <c r="J566" s="5"/>
      <c r="K566" s="11"/>
    </row>
    <row r="567" spans="2:11">
      <c r="B567" s="5"/>
      <c r="C567" s="5"/>
      <c r="D567" s="5"/>
      <c r="E567" s="5"/>
      <c r="F567" s="5"/>
      <c r="G567" s="5"/>
      <c r="H567" s="5"/>
      <c r="I567" s="5"/>
      <c r="J567" s="5"/>
      <c r="K567" s="11"/>
    </row>
    <row r="568" spans="2:11">
      <c r="B568" s="5"/>
      <c r="C568" s="5"/>
      <c r="D568" s="5"/>
      <c r="E568" s="5"/>
      <c r="F568" s="5"/>
      <c r="G568" s="5"/>
      <c r="H568" s="5"/>
      <c r="I568" s="5"/>
      <c r="J568" s="5"/>
      <c r="K568" s="11"/>
    </row>
    <row r="569" spans="2:11">
      <c r="B569" s="5"/>
      <c r="C569" s="5"/>
      <c r="D569" s="5"/>
      <c r="E569" s="5"/>
      <c r="F569" s="5"/>
      <c r="G569" s="5"/>
      <c r="H569" s="5"/>
      <c r="I569" s="5"/>
      <c r="J569" s="5"/>
      <c r="K569" s="11"/>
    </row>
    <row r="570" spans="2:11">
      <c r="B570" s="5"/>
      <c r="C570" s="5"/>
      <c r="D570" s="5"/>
      <c r="E570" s="5"/>
      <c r="F570" s="5"/>
      <c r="G570" s="5"/>
      <c r="H570" s="5"/>
      <c r="I570" s="5"/>
      <c r="J570" s="5"/>
      <c r="K570" s="11"/>
    </row>
    <row r="571" spans="2:11">
      <c r="B571" s="5"/>
      <c r="C571" s="5"/>
      <c r="D571" s="5"/>
      <c r="E571" s="5"/>
      <c r="F571" s="5"/>
      <c r="G571" s="5"/>
      <c r="H571" s="5"/>
      <c r="I571" s="5"/>
      <c r="J571" s="5"/>
      <c r="K571" s="11"/>
    </row>
    <row r="572" spans="2:11">
      <c r="B572" s="5"/>
      <c r="C572" s="5"/>
      <c r="D572" s="5"/>
      <c r="E572" s="5"/>
      <c r="F572" s="5"/>
      <c r="G572" s="5"/>
      <c r="H572" s="5"/>
      <c r="I572" s="5"/>
      <c r="J572" s="5"/>
      <c r="K572" s="11"/>
    </row>
    <row r="573" spans="2:11">
      <c r="B573" s="5"/>
      <c r="C573" s="5"/>
      <c r="D573" s="5"/>
      <c r="E573" s="5"/>
      <c r="F573" s="5"/>
      <c r="G573" s="5"/>
      <c r="H573" s="5"/>
      <c r="I573" s="5"/>
      <c r="J573" s="5"/>
      <c r="K573" s="11"/>
    </row>
    <row r="574" spans="2:11">
      <c r="B574" s="5"/>
      <c r="C574" s="5"/>
      <c r="D574" s="5"/>
      <c r="E574" s="5"/>
      <c r="F574" s="5"/>
      <c r="G574" s="5"/>
      <c r="H574" s="5"/>
      <c r="I574" s="5"/>
      <c r="J574" s="5"/>
      <c r="K574" s="11"/>
    </row>
    <row r="575" spans="2:11">
      <c r="B575" s="5"/>
      <c r="C575" s="5"/>
      <c r="D575" s="5"/>
      <c r="E575" s="5"/>
      <c r="F575" s="5"/>
      <c r="G575" s="5"/>
      <c r="H575" s="5"/>
      <c r="I575" s="5"/>
      <c r="J575" s="5"/>
      <c r="K575" s="11"/>
    </row>
    <row r="576" spans="2:11">
      <c r="B576" s="5"/>
      <c r="C576" s="5"/>
      <c r="D576" s="5"/>
      <c r="E576" s="5"/>
      <c r="F576" s="5"/>
      <c r="G576" s="5"/>
      <c r="H576" s="5"/>
      <c r="I576" s="5"/>
      <c r="J576" s="5"/>
      <c r="K576" s="11"/>
    </row>
    <row r="577" spans="2:11">
      <c r="B577" s="5"/>
      <c r="C577" s="5"/>
      <c r="D577" s="5"/>
      <c r="E577" s="5"/>
      <c r="F577" s="5"/>
      <c r="G577" s="5"/>
      <c r="H577" s="5"/>
      <c r="I577" s="5"/>
      <c r="J577" s="5"/>
      <c r="K577" s="11"/>
    </row>
    <row r="578" spans="2:11">
      <c r="B578" s="5"/>
      <c r="C578" s="5"/>
      <c r="D578" s="5"/>
      <c r="E578" s="5"/>
      <c r="F578" s="5"/>
      <c r="G578" s="5"/>
      <c r="H578" s="5"/>
      <c r="I578" s="5"/>
      <c r="J578" s="5"/>
      <c r="K578" s="11"/>
    </row>
    <row r="579" spans="2:11">
      <c r="B579" s="5"/>
      <c r="C579" s="5"/>
      <c r="D579" s="5"/>
      <c r="E579" s="5"/>
      <c r="F579" s="5"/>
      <c r="G579" s="5"/>
      <c r="H579" s="5"/>
      <c r="I579" s="5"/>
      <c r="J579" s="5"/>
      <c r="K579" s="11"/>
    </row>
    <row r="580" spans="2:11">
      <c r="B580" s="5"/>
      <c r="C580" s="5"/>
      <c r="D580" s="5"/>
      <c r="E580" s="5"/>
      <c r="F580" s="5"/>
      <c r="G580" s="5"/>
      <c r="H580" s="5"/>
      <c r="I580" s="5"/>
      <c r="J580" s="5"/>
      <c r="K580" s="11"/>
    </row>
    <row r="581" spans="2:11">
      <c r="B581" s="5"/>
      <c r="C581" s="5"/>
      <c r="D581" s="5"/>
      <c r="E581" s="5"/>
      <c r="F581" s="5"/>
      <c r="G581" s="5"/>
      <c r="H581" s="5"/>
      <c r="I581" s="5"/>
      <c r="J581" s="5"/>
      <c r="K581" s="11"/>
    </row>
    <row r="582" spans="2:11">
      <c r="B582" s="5"/>
      <c r="C582" s="5"/>
      <c r="D582" s="5"/>
      <c r="E582" s="5"/>
      <c r="F582" s="5"/>
      <c r="G582" s="5"/>
      <c r="H582" s="5"/>
      <c r="I582" s="5"/>
      <c r="J582" s="5"/>
      <c r="K582" s="11"/>
    </row>
    <row r="583" spans="2:11">
      <c r="B583" s="5"/>
      <c r="C583" s="5"/>
      <c r="D583" s="5"/>
      <c r="E583" s="5"/>
      <c r="F583" s="5"/>
      <c r="G583" s="5"/>
      <c r="H583" s="5"/>
      <c r="I583" s="5"/>
      <c r="J583" s="5"/>
      <c r="K583" s="11"/>
    </row>
    <row r="584" spans="2:11">
      <c r="B584" s="5"/>
      <c r="C584" s="5"/>
      <c r="D584" s="5"/>
      <c r="E584" s="5"/>
      <c r="F584" s="5"/>
      <c r="G584" s="5"/>
      <c r="H584" s="5"/>
      <c r="I584" s="5"/>
      <c r="J584" s="5"/>
      <c r="K584" s="11"/>
    </row>
    <row r="585" spans="2:11">
      <c r="B585" s="5"/>
      <c r="C585" s="5"/>
      <c r="D585" s="5"/>
      <c r="E585" s="5"/>
      <c r="F585" s="5"/>
      <c r="G585" s="5"/>
      <c r="H585" s="5"/>
      <c r="I585" s="5"/>
      <c r="J585" s="5"/>
      <c r="K585" s="11"/>
    </row>
    <row r="586" spans="2:11">
      <c r="B586" s="5"/>
      <c r="C586" s="5"/>
      <c r="D586" s="5"/>
      <c r="E586" s="5"/>
      <c r="F586" s="5"/>
      <c r="G586" s="5"/>
      <c r="H586" s="5"/>
      <c r="I586" s="5"/>
      <c r="J586" s="5"/>
      <c r="K586" s="11"/>
    </row>
    <row r="587" spans="2:11">
      <c r="B587" s="5"/>
      <c r="C587" s="5"/>
      <c r="D587" s="5"/>
      <c r="E587" s="5"/>
      <c r="F587" s="5"/>
      <c r="G587" s="5"/>
      <c r="H587" s="5"/>
      <c r="I587" s="5"/>
      <c r="J587" s="5"/>
      <c r="K587" s="11"/>
    </row>
    <row r="588" spans="2:11">
      <c r="B588" s="5"/>
      <c r="C588" s="5"/>
      <c r="D588" s="5"/>
      <c r="E588" s="5"/>
      <c r="F588" s="5"/>
      <c r="G588" s="5"/>
      <c r="H588" s="5"/>
      <c r="I588" s="5"/>
      <c r="J588" s="5"/>
      <c r="K588" s="11"/>
    </row>
    <row r="589" spans="2:11">
      <c r="B589" s="5"/>
      <c r="C589" s="5"/>
      <c r="D589" s="5"/>
      <c r="E589" s="5"/>
      <c r="F589" s="5"/>
      <c r="G589" s="5"/>
      <c r="H589" s="5"/>
      <c r="I589" s="5"/>
      <c r="J589" s="5"/>
      <c r="K589" s="11"/>
    </row>
    <row r="590" spans="2:11">
      <c r="B590" s="5"/>
      <c r="C590" s="5"/>
      <c r="D590" s="5"/>
      <c r="E590" s="5"/>
      <c r="F590" s="5"/>
      <c r="G590" s="5"/>
      <c r="H590" s="5"/>
      <c r="I590" s="5"/>
      <c r="J590" s="5"/>
      <c r="K590" s="11"/>
    </row>
    <row r="591" spans="2:11">
      <c r="B591" s="5"/>
      <c r="C591" s="5"/>
      <c r="D591" s="5"/>
      <c r="E591" s="5"/>
      <c r="F591" s="5"/>
      <c r="G591" s="5"/>
      <c r="H591" s="5"/>
      <c r="I591" s="5"/>
      <c r="J591" s="5"/>
      <c r="K591" s="11"/>
    </row>
    <row r="592" spans="2:11">
      <c r="B592" s="5"/>
      <c r="C592" s="5"/>
      <c r="D592" s="5"/>
      <c r="E592" s="5"/>
      <c r="F592" s="5"/>
      <c r="G592" s="5"/>
      <c r="H592" s="5"/>
      <c r="I592" s="5"/>
      <c r="J592" s="5"/>
      <c r="K592" s="11"/>
    </row>
    <row r="593" spans="2:11">
      <c r="B593" s="5"/>
      <c r="C593" s="5"/>
      <c r="D593" s="5"/>
      <c r="E593" s="5"/>
      <c r="F593" s="5"/>
      <c r="G593" s="5"/>
      <c r="H593" s="5"/>
      <c r="I593" s="5"/>
      <c r="J593" s="5"/>
      <c r="K593" s="11"/>
    </row>
    <row r="594" spans="2:11">
      <c r="B594" s="5"/>
      <c r="C594" s="5"/>
      <c r="D594" s="5"/>
      <c r="E594" s="5"/>
      <c r="F594" s="5"/>
      <c r="G594" s="5"/>
      <c r="H594" s="5"/>
      <c r="I594" s="5"/>
      <c r="J594" s="5"/>
      <c r="K594" s="11"/>
    </row>
    <row r="595" spans="2:11">
      <c r="B595" s="5"/>
      <c r="C595" s="5"/>
      <c r="D595" s="5"/>
      <c r="E595" s="5"/>
      <c r="F595" s="5"/>
      <c r="G595" s="5"/>
      <c r="H595" s="5"/>
      <c r="I595" s="5"/>
      <c r="J595" s="5"/>
      <c r="K595" s="11"/>
    </row>
    <row r="596" spans="2:11">
      <c r="B596" s="5"/>
      <c r="C596" s="5"/>
      <c r="D596" s="5"/>
      <c r="E596" s="5"/>
      <c r="F596" s="5"/>
      <c r="G596" s="5"/>
      <c r="H596" s="5"/>
      <c r="I596" s="5"/>
      <c r="J596" s="5"/>
      <c r="K596" s="11"/>
    </row>
    <row r="597" spans="2:11">
      <c r="B597" s="5"/>
      <c r="C597" s="5"/>
      <c r="D597" s="5"/>
      <c r="E597" s="5"/>
      <c r="F597" s="5"/>
      <c r="G597" s="5"/>
      <c r="H597" s="5"/>
      <c r="I597" s="5"/>
      <c r="J597" s="5"/>
      <c r="K597" s="11"/>
    </row>
    <row r="598" spans="2:11">
      <c r="B598" s="5"/>
      <c r="C598" s="5"/>
      <c r="D598" s="5"/>
      <c r="E598" s="5"/>
      <c r="F598" s="5"/>
      <c r="G598" s="5"/>
      <c r="H598" s="5"/>
      <c r="I598" s="5"/>
      <c r="J598" s="5"/>
      <c r="K598" s="11"/>
    </row>
    <row r="599" spans="2:11">
      <c r="B599" s="5"/>
      <c r="C599" s="5"/>
      <c r="D599" s="5"/>
      <c r="E599" s="5"/>
      <c r="F599" s="5"/>
      <c r="G599" s="5"/>
      <c r="H599" s="5"/>
      <c r="I599" s="5"/>
      <c r="J599" s="5"/>
      <c r="K599" s="11"/>
    </row>
    <row r="600" spans="2:11">
      <c r="B600" s="5"/>
      <c r="C600" s="5"/>
      <c r="D600" s="5"/>
      <c r="E600" s="5"/>
      <c r="F600" s="5"/>
      <c r="G600" s="5"/>
      <c r="H600" s="5"/>
      <c r="I600" s="5"/>
      <c r="J600" s="5"/>
      <c r="K600" s="11"/>
    </row>
    <row r="601" spans="2:11">
      <c r="B601" s="5"/>
      <c r="C601" s="5"/>
      <c r="D601" s="5"/>
      <c r="E601" s="5"/>
      <c r="F601" s="5"/>
      <c r="G601" s="5"/>
      <c r="H601" s="5"/>
      <c r="I601" s="5"/>
      <c r="J601" s="5"/>
      <c r="K601" s="11"/>
    </row>
    <row r="602" spans="2:11">
      <c r="B602" s="5"/>
      <c r="C602" s="5"/>
      <c r="D602" s="5"/>
      <c r="E602" s="5"/>
      <c r="F602" s="5"/>
      <c r="G602" s="5"/>
      <c r="H602" s="5"/>
      <c r="I602" s="5"/>
      <c r="J602" s="5"/>
      <c r="K602" s="11"/>
    </row>
    <row r="603" spans="2:11">
      <c r="B603" s="5"/>
      <c r="C603" s="5"/>
      <c r="D603" s="5"/>
      <c r="E603" s="5"/>
      <c r="F603" s="5"/>
      <c r="G603" s="5"/>
      <c r="H603" s="5"/>
      <c r="I603" s="5"/>
      <c r="J603" s="5"/>
      <c r="K603" s="11"/>
    </row>
    <row r="604" spans="2:11">
      <c r="B604" s="5"/>
      <c r="C604" s="5"/>
      <c r="D604" s="5"/>
      <c r="E604" s="5"/>
      <c r="F604" s="5"/>
      <c r="G604" s="5"/>
      <c r="H604" s="5"/>
      <c r="I604" s="5"/>
      <c r="J604" s="5"/>
      <c r="K604" s="11"/>
    </row>
    <row r="605" spans="2:11">
      <c r="B605" s="5"/>
      <c r="C605" s="5"/>
      <c r="D605" s="5"/>
      <c r="E605" s="5"/>
      <c r="F605" s="5"/>
      <c r="G605" s="5"/>
      <c r="H605" s="5"/>
      <c r="I605" s="5"/>
      <c r="J605" s="5"/>
      <c r="K605" s="11"/>
    </row>
    <row r="606" spans="2:11">
      <c r="B606" s="5"/>
      <c r="C606" s="5"/>
      <c r="D606" s="5"/>
      <c r="E606" s="5"/>
      <c r="F606" s="5"/>
      <c r="G606" s="5"/>
      <c r="H606" s="5"/>
      <c r="I606" s="5"/>
      <c r="J606" s="5"/>
      <c r="K606" s="11"/>
    </row>
    <row r="607" spans="2:11">
      <c r="B607" s="5"/>
      <c r="C607" s="5"/>
      <c r="D607" s="5"/>
      <c r="E607" s="5"/>
      <c r="F607" s="5"/>
      <c r="G607" s="5"/>
      <c r="H607" s="5"/>
      <c r="I607" s="5"/>
      <c r="J607" s="5"/>
      <c r="K607" s="11"/>
    </row>
    <row r="608" spans="2:11">
      <c r="B608" s="5"/>
      <c r="C608" s="5"/>
      <c r="D608" s="5"/>
      <c r="E608" s="5"/>
      <c r="F608" s="5"/>
      <c r="G608" s="5"/>
      <c r="H608" s="5"/>
      <c r="I608" s="5"/>
      <c r="J608" s="5"/>
      <c r="K608" s="11"/>
    </row>
    <row r="609" spans="2:11">
      <c r="B609" s="5"/>
      <c r="C609" s="5"/>
      <c r="D609" s="5"/>
      <c r="E609" s="5"/>
      <c r="F609" s="5"/>
      <c r="G609" s="5"/>
      <c r="H609" s="5"/>
      <c r="I609" s="5"/>
      <c r="J609" s="5"/>
      <c r="K609" s="11"/>
    </row>
    <row r="610" spans="2:11">
      <c r="B610" s="5"/>
      <c r="C610" s="5"/>
      <c r="D610" s="5"/>
      <c r="E610" s="5"/>
      <c r="F610" s="5"/>
      <c r="G610" s="5"/>
      <c r="H610" s="5"/>
      <c r="I610" s="5"/>
      <c r="J610" s="5"/>
      <c r="K610" s="11"/>
    </row>
    <row r="611" spans="2:11">
      <c r="B611" s="5"/>
      <c r="C611" s="5"/>
      <c r="D611" s="5"/>
      <c r="E611" s="5"/>
      <c r="F611" s="5"/>
      <c r="G611" s="5"/>
      <c r="H611" s="5"/>
      <c r="I611" s="5"/>
      <c r="J611" s="5"/>
      <c r="K611" s="11"/>
    </row>
    <row r="612" spans="2:11">
      <c r="B612" s="5"/>
      <c r="C612" s="5"/>
      <c r="D612" s="5"/>
      <c r="E612" s="5"/>
      <c r="F612" s="5"/>
      <c r="G612" s="5"/>
      <c r="H612" s="5"/>
      <c r="I612" s="5"/>
      <c r="J612" s="5"/>
      <c r="K612" s="11"/>
    </row>
    <row r="613" spans="2:11">
      <c r="B613" s="5"/>
      <c r="C613" s="5"/>
      <c r="D613" s="5"/>
      <c r="E613" s="5"/>
      <c r="F613" s="5"/>
      <c r="G613" s="5"/>
      <c r="H613" s="5"/>
      <c r="I613" s="5"/>
      <c r="J613" s="5"/>
      <c r="K613" s="11"/>
    </row>
    <row r="614" spans="2:11">
      <c r="B614" s="5"/>
      <c r="C614" s="5"/>
      <c r="D614" s="5"/>
      <c r="E614" s="5"/>
      <c r="F614" s="5"/>
      <c r="G614" s="5"/>
      <c r="H614" s="5"/>
      <c r="I614" s="5"/>
      <c r="J614" s="5"/>
      <c r="K614" s="11"/>
    </row>
    <row r="615" spans="2:11">
      <c r="B615" s="5"/>
      <c r="C615" s="5"/>
      <c r="D615" s="5"/>
      <c r="E615" s="5"/>
      <c r="F615" s="5"/>
      <c r="G615" s="5"/>
      <c r="H615" s="5"/>
      <c r="I615" s="5"/>
      <c r="J615" s="5"/>
      <c r="K615" s="11"/>
    </row>
    <row r="616" spans="2:11">
      <c r="B616" s="5"/>
      <c r="C616" s="5"/>
      <c r="D616" s="5"/>
      <c r="E616" s="5"/>
      <c r="F616" s="5"/>
      <c r="G616" s="5"/>
      <c r="H616" s="5"/>
      <c r="I616" s="5"/>
      <c r="J616" s="5"/>
      <c r="K616" s="11"/>
    </row>
    <row r="617" spans="2:11">
      <c r="B617" s="5"/>
      <c r="C617" s="5"/>
      <c r="D617" s="5"/>
      <c r="E617" s="5"/>
      <c r="F617" s="5"/>
      <c r="G617" s="5"/>
      <c r="H617" s="5"/>
      <c r="I617" s="5"/>
      <c r="J617" s="5"/>
      <c r="K617" s="11"/>
    </row>
    <row r="618" spans="2:11">
      <c r="B618" s="5"/>
      <c r="C618" s="5"/>
      <c r="D618" s="5"/>
      <c r="E618" s="5"/>
      <c r="F618" s="5"/>
      <c r="G618" s="5"/>
      <c r="H618" s="5"/>
      <c r="I618" s="5"/>
      <c r="J618" s="5"/>
      <c r="K618" s="11"/>
    </row>
    <row r="619" spans="2:11">
      <c r="B619" s="5"/>
      <c r="C619" s="5"/>
      <c r="D619" s="5"/>
      <c r="E619" s="5"/>
      <c r="F619" s="5"/>
      <c r="G619" s="5"/>
      <c r="H619" s="5"/>
      <c r="I619" s="5"/>
      <c r="J619" s="5"/>
      <c r="K619" s="11"/>
    </row>
    <row r="620" spans="2:11">
      <c r="B620" s="5"/>
      <c r="C620" s="5"/>
      <c r="D620" s="5"/>
      <c r="E620" s="5"/>
      <c r="F620" s="5"/>
      <c r="G620" s="5"/>
      <c r="H620" s="5"/>
      <c r="I620" s="5"/>
      <c r="J620" s="5"/>
      <c r="K620" s="11"/>
    </row>
    <row r="621" spans="2:11">
      <c r="B621" s="5"/>
      <c r="C621" s="5"/>
      <c r="D621" s="5"/>
      <c r="E621" s="5"/>
      <c r="F621" s="5"/>
      <c r="G621" s="5"/>
      <c r="H621" s="5"/>
      <c r="I621" s="5"/>
      <c r="J621" s="5"/>
      <c r="K621" s="11"/>
    </row>
    <row r="622" spans="2:11">
      <c r="B622" s="5"/>
      <c r="C622" s="5"/>
      <c r="D622" s="5"/>
      <c r="E622" s="5"/>
      <c r="F622" s="5"/>
      <c r="G622" s="5"/>
      <c r="H622" s="5"/>
      <c r="I622" s="5"/>
      <c r="J622" s="5"/>
      <c r="K622" s="11"/>
    </row>
    <row r="623" spans="2:11">
      <c r="B623" s="5"/>
      <c r="C623" s="5"/>
      <c r="D623" s="5"/>
      <c r="E623" s="5"/>
      <c r="F623" s="5"/>
      <c r="G623" s="5"/>
      <c r="H623" s="5"/>
      <c r="I623" s="5"/>
      <c r="J623" s="5"/>
      <c r="K623" s="11"/>
    </row>
    <row r="624" spans="2:11">
      <c r="B624" s="5"/>
      <c r="C624" s="5"/>
      <c r="D624" s="5"/>
      <c r="E624" s="5"/>
      <c r="F624" s="5"/>
      <c r="G624" s="5"/>
      <c r="H624" s="5"/>
      <c r="I624" s="5"/>
      <c r="J624" s="5"/>
      <c r="K624" s="11"/>
    </row>
    <row r="625" spans="2:11">
      <c r="B625" s="5"/>
      <c r="C625" s="5"/>
      <c r="D625" s="5"/>
      <c r="E625" s="5"/>
      <c r="F625" s="5"/>
      <c r="G625" s="5"/>
      <c r="H625" s="5"/>
      <c r="I625" s="5"/>
      <c r="J625" s="5"/>
      <c r="K625" s="11"/>
    </row>
    <row r="626" spans="2:11">
      <c r="B626" s="5"/>
      <c r="C626" s="5"/>
      <c r="D626" s="5"/>
      <c r="E626" s="5"/>
      <c r="F626" s="5"/>
      <c r="G626" s="5"/>
      <c r="H626" s="5"/>
      <c r="I626" s="5"/>
      <c r="J626" s="5"/>
      <c r="K626" s="11"/>
    </row>
    <row r="627" spans="2:11">
      <c r="B627" s="5"/>
      <c r="C627" s="5"/>
      <c r="D627" s="5"/>
      <c r="E627" s="5"/>
      <c r="F627" s="5"/>
      <c r="G627" s="5"/>
      <c r="H627" s="5"/>
      <c r="I627" s="5"/>
      <c r="J627" s="5"/>
      <c r="K627" s="11"/>
    </row>
    <row r="628" spans="2:11">
      <c r="B628" s="5"/>
      <c r="C628" s="5"/>
      <c r="D628" s="5"/>
      <c r="E628" s="5"/>
      <c r="F628" s="5"/>
      <c r="G628" s="5"/>
      <c r="H628" s="5"/>
      <c r="I628" s="5"/>
      <c r="J628" s="5"/>
      <c r="K628" s="11"/>
    </row>
    <row r="629" spans="2:11">
      <c r="B629" s="5"/>
      <c r="C629" s="5"/>
      <c r="D629" s="5"/>
      <c r="E629" s="5"/>
      <c r="F629" s="5"/>
      <c r="G629" s="5"/>
      <c r="H629" s="5"/>
      <c r="I629" s="5"/>
      <c r="J629" s="5"/>
      <c r="K629" s="11"/>
    </row>
    <row r="630" spans="2:11">
      <c r="B630" s="5"/>
      <c r="C630" s="5"/>
      <c r="D630" s="5"/>
      <c r="E630" s="5"/>
      <c r="F630" s="5"/>
      <c r="G630" s="5"/>
      <c r="H630" s="5"/>
      <c r="I630" s="5"/>
      <c r="J630" s="5"/>
      <c r="K630" s="11"/>
    </row>
    <row r="631" spans="2:11">
      <c r="B631" s="5"/>
      <c r="C631" s="5"/>
      <c r="D631" s="5"/>
      <c r="E631" s="5"/>
      <c r="F631" s="5"/>
      <c r="G631" s="5"/>
      <c r="H631" s="5"/>
      <c r="I631" s="5"/>
      <c r="J631" s="5"/>
      <c r="K631" s="11"/>
    </row>
    <row r="632" spans="2:11">
      <c r="B632" s="5"/>
      <c r="C632" s="5"/>
      <c r="D632" s="5"/>
      <c r="E632" s="5"/>
      <c r="F632" s="5"/>
      <c r="G632" s="5"/>
      <c r="H632" s="5"/>
      <c r="I632" s="5"/>
      <c r="J632" s="5"/>
      <c r="K632" s="11"/>
    </row>
    <row r="633" spans="2:11">
      <c r="B633" s="5"/>
      <c r="C633" s="5"/>
      <c r="D633" s="5"/>
      <c r="E633" s="5"/>
      <c r="F633" s="5"/>
      <c r="G633" s="5"/>
      <c r="H633" s="5"/>
      <c r="I633" s="5"/>
      <c r="J633" s="5"/>
      <c r="K633" s="11"/>
    </row>
    <row r="634" spans="2:11">
      <c r="B634" s="5"/>
      <c r="C634" s="5"/>
      <c r="D634" s="5"/>
      <c r="E634" s="5"/>
      <c r="F634" s="5"/>
      <c r="G634" s="5"/>
      <c r="H634" s="5"/>
      <c r="I634" s="5"/>
      <c r="J634" s="5"/>
      <c r="K634" s="11"/>
    </row>
    <row r="635" spans="2:11">
      <c r="B635" s="5"/>
      <c r="C635" s="5"/>
      <c r="D635" s="5"/>
      <c r="E635" s="5"/>
      <c r="F635" s="5"/>
      <c r="G635" s="5"/>
      <c r="H635" s="5"/>
      <c r="I635" s="5"/>
      <c r="J635" s="5"/>
      <c r="K635" s="11"/>
    </row>
    <row r="636" spans="2:11">
      <c r="B636" s="5"/>
      <c r="C636" s="5"/>
      <c r="D636" s="5"/>
      <c r="E636" s="5"/>
      <c r="F636" s="5"/>
      <c r="G636" s="5"/>
      <c r="H636" s="5"/>
      <c r="I636" s="5"/>
      <c r="J636" s="5"/>
      <c r="K636" s="11"/>
    </row>
    <row r="637" spans="2:11">
      <c r="B637" s="5"/>
      <c r="C637" s="5"/>
      <c r="D637" s="5"/>
      <c r="E637" s="5"/>
      <c r="F637" s="5"/>
      <c r="G637" s="5"/>
      <c r="H637" s="5"/>
      <c r="I637" s="5"/>
      <c r="J637" s="5"/>
      <c r="K637" s="11"/>
    </row>
    <row r="638" spans="2:11">
      <c r="B638" s="5"/>
      <c r="C638" s="5"/>
      <c r="D638" s="5"/>
      <c r="E638" s="5"/>
      <c r="F638" s="5"/>
      <c r="G638" s="5"/>
      <c r="H638" s="5"/>
      <c r="I638" s="5"/>
      <c r="J638" s="5"/>
      <c r="K638" s="11"/>
    </row>
    <row r="639" spans="2:11">
      <c r="B639" s="5"/>
      <c r="C639" s="5"/>
      <c r="D639" s="5"/>
      <c r="E639" s="5"/>
      <c r="F639" s="5"/>
      <c r="G639" s="5"/>
      <c r="H639" s="5"/>
      <c r="I639" s="5"/>
      <c r="J639" s="5"/>
      <c r="K639" s="11"/>
    </row>
    <row r="640" spans="2:11">
      <c r="B640" s="5"/>
      <c r="C640" s="5"/>
      <c r="D640" s="5"/>
      <c r="E640" s="5"/>
      <c r="F640" s="5"/>
      <c r="G640" s="5"/>
      <c r="H640" s="5"/>
      <c r="I640" s="5"/>
      <c r="J640" s="5"/>
      <c r="K640" s="11"/>
    </row>
    <row r="641" spans="2:11">
      <c r="B641" s="5"/>
      <c r="C641" s="5"/>
      <c r="D641" s="5"/>
      <c r="E641" s="5"/>
      <c r="F641" s="5"/>
      <c r="G641" s="5"/>
      <c r="H641" s="5"/>
      <c r="I641" s="5"/>
      <c r="J641" s="5"/>
      <c r="K641" s="11"/>
    </row>
    <row r="642" spans="2:11">
      <c r="B642" s="5"/>
      <c r="C642" s="5"/>
      <c r="D642" s="5"/>
      <c r="E642" s="5"/>
      <c r="F642" s="5"/>
      <c r="G642" s="5"/>
      <c r="H642" s="5"/>
      <c r="I642" s="5"/>
      <c r="J642" s="5"/>
      <c r="K642" s="11"/>
    </row>
    <row r="643" spans="2:11">
      <c r="B643" s="5"/>
      <c r="C643" s="5"/>
      <c r="D643" s="5"/>
      <c r="E643" s="5"/>
      <c r="F643" s="5"/>
      <c r="G643" s="5"/>
      <c r="H643" s="5"/>
      <c r="I643" s="5"/>
      <c r="J643" s="5"/>
      <c r="K643" s="11"/>
    </row>
    <row r="644" spans="2:11">
      <c r="B644" s="5"/>
      <c r="C644" s="5"/>
      <c r="D644" s="5"/>
      <c r="E644" s="5"/>
      <c r="F644" s="5"/>
      <c r="G644" s="5"/>
      <c r="H644" s="5"/>
      <c r="I644" s="5"/>
      <c r="J644" s="5"/>
      <c r="K644" s="11"/>
    </row>
    <row r="645" spans="2:11">
      <c r="B645" s="5"/>
      <c r="C645" s="5"/>
      <c r="D645" s="5"/>
      <c r="E645" s="5"/>
      <c r="F645" s="5"/>
      <c r="G645" s="5"/>
      <c r="H645" s="5"/>
      <c r="I645" s="5"/>
      <c r="J645" s="5"/>
      <c r="K645" s="11"/>
    </row>
    <row r="646" spans="2:11">
      <c r="B646" s="5"/>
      <c r="C646" s="5"/>
      <c r="D646" s="5"/>
      <c r="E646" s="5"/>
      <c r="F646" s="5"/>
      <c r="G646" s="5"/>
      <c r="H646" s="5"/>
      <c r="I646" s="5"/>
      <c r="J646" s="5"/>
      <c r="K646" s="11"/>
    </row>
    <row r="647" spans="2:11">
      <c r="B647" s="5"/>
      <c r="C647" s="5"/>
      <c r="D647" s="5"/>
      <c r="E647" s="5"/>
      <c r="F647" s="5"/>
      <c r="G647" s="5"/>
      <c r="H647" s="5"/>
      <c r="I647" s="5"/>
      <c r="J647" s="5"/>
      <c r="K647" s="11"/>
    </row>
    <row r="648" spans="2:11">
      <c r="B648" s="5"/>
      <c r="C648" s="5"/>
      <c r="D648" s="5"/>
      <c r="E648" s="5"/>
      <c r="F648" s="5"/>
      <c r="G648" s="5"/>
      <c r="H648" s="5"/>
      <c r="I648" s="5"/>
      <c r="J648" s="5"/>
      <c r="K648" s="11"/>
    </row>
    <row r="649" spans="2:11">
      <c r="B649" s="5"/>
      <c r="C649" s="5"/>
      <c r="D649" s="5"/>
      <c r="E649" s="5"/>
      <c r="F649" s="5"/>
      <c r="G649" s="5"/>
      <c r="H649" s="5"/>
      <c r="I649" s="5"/>
      <c r="J649" s="5"/>
      <c r="K649" s="11"/>
    </row>
    <row r="650" spans="2:11">
      <c r="B650" s="5"/>
      <c r="C650" s="5"/>
      <c r="D650" s="5"/>
      <c r="E650" s="5"/>
      <c r="F650" s="5"/>
      <c r="G650" s="5"/>
      <c r="H650" s="5"/>
      <c r="I650" s="5"/>
      <c r="J650" s="5"/>
      <c r="K650" s="11"/>
    </row>
    <row r="651" spans="2:11">
      <c r="B651" s="5"/>
      <c r="C651" s="5"/>
      <c r="D651" s="5"/>
      <c r="E651" s="5"/>
      <c r="F651" s="5"/>
      <c r="G651" s="5"/>
      <c r="H651" s="5"/>
      <c r="I651" s="5"/>
      <c r="J651" s="5"/>
      <c r="K651" s="11"/>
    </row>
    <row r="652" spans="2:11">
      <c r="B652" s="5"/>
      <c r="C652" s="5"/>
      <c r="D652" s="5"/>
      <c r="E652" s="5"/>
      <c r="F652" s="5"/>
      <c r="G652" s="5"/>
      <c r="H652" s="5"/>
      <c r="I652" s="5"/>
      <c r="J652" s="5"/>
      <c r="K652" s="11"/>
    </row>
    <row r="653" spans="2:11">
      <c r="B653" s="5"/>
      <c r="C653" s="5"/>
      <c r="D653" s="5"/>
      <c r="E653" s="5"/>
      <c r="F653" s="5"/>
      <c r="G653" s="5"/>
      <c r="H653" s="5"/>
      <c r="I653" s="5"/>
      <c r="J653" s="5"/>
      <c r="K653" s="11"/>
    </row>
    <row r="654" spans="2:11">
      <c r="B654" s="5"/>
      <c r="C654" s="5"/>
      <c r="D654" s="5"/>
      <c r="E654" s="5"/>
      <c r="F654" s="5"/>
      <c r="G654" s="5"/>
      <c r="H654" s="5"/>
      <c r="I654" s="5"/>
      <c r="J654" s="5"/>
      <c r="K654" s="11"/>
    </row>
    <row r="655" spans="2:11">
      <c r="B655" s="5"/>
      <c r="C655" s="5"/>
      <c r="D655" s="5"/>
      <c r="E655" s="5"/>
      <c r="F655" s="5"/>
      <c r="G655" s="5"/>
      <c r="H655" s="5"/>
      <c r="I655" s="5"/>
      <c r="J655" s="5"/>
      <c r="K655" s="11"/>
    </row>
    <row r="656" spans="2:11">
      <c r="B656" s="5"/>
      <c r="C656" s="5"/>
      <c r="D656" s="5"/>
      <c r="E656" s="5"/>
      <c r="F656" s="5"/>
      <c r="G656" s="5"/>
      <c r="H656" s="5"/>
      <c r="I656" s="5"/>
      <c r="J656" s="5"/>
      <c r="K656" s="11"/>
    </row>
    <row r="657" spans="2:11">
      <c r="B657" s="5"/>
      <c r="C657" s="5"/>
      <c r="D657" s="5"/>
      <c r="E657" s="5"/>
      <c r="F657" s="5"/>
      <c r="G657" s="5"/>
      <c r="H657" s="5"/>
      <c r="I657" s="5"/>
      <c r="J657" s="5"/>
      <c r="K657" s="11"/>
    </row>
    <row r="658" spans="2:11">
      <c r="B658" s="5"/>
      <c r="C658" s="5"/>
      <c r="D658" s="5"/>
      <c r="E658" s="5"/>
      <c r="F658" s="5"/>
      <c r="G658" s="5"/>
      <c r="H658" s="5"/>
      <c r="I658" s="5"/>
      <c r="J658" s="5"/>
      <c r="K658" s="11"/>
    </row>
    <row r="659" spans="2:11">
      <c r="B659" s="5"/>
      <c r="C659" s="5"/>
      <c r="D659" s="5"/>
      <c r="E659" s="5"/>
      <c r="F659" s="5"/>
      <c r="G659" s="5"/>
      <c r="H659" s="5"/>
      <c r="I659" s="5"/>
      <c r="J659" s="5"/>
      <c r="K659" s="11"/>
    </row>
    <row r="660" spans="2:11">
      <c r="B660" s="5"/>
      <c r="C660" s="5"/>
      <c r="D660" s="5"/>
      <c r="E660" s="5"/>
      <c r="F660" s="5"/>
      <c r="G660" s="5"/>
      <c r="H660" s="5"/>
      <c r="I660" s="5"/>
      <c r="J660" s="5"/>
      <c r="K660" s="11"/>
    </row>
    <row r="661" spans="2:11">
      <c r="B661" s="5"/>
      <c r="C661" s="5"/>
      <c r="D661" s="5"/>
      <c r="E661" s="5"/>
      <c r="F661" s="5"/>
      <c r="G661" s="5"/>
      <c r="H661" s="5"/>
      <c r="I661" s="5"/>
      <c r="J661" s="5"/>
      <c r="K661" s="11"/>
    </row>
    <row r="662" spans="2:11">
      <c r="B662" s="5"/>
      <c r="C662" s="5"/>
      <c r="D662" s="5"/>
      <c r="E662" s="5"/>
      <c r="F662" s="5"/>
      <c r="G662" s="5"/>
      <c r="H662" s="5"/>
      <c r="I662" s="5"/>
      <c r="J662" s="5"/>
      <c r="K662" s="11"/>
    </row>
    <row r="663" spans="2:11">
      <c r="B663" s="5"/>
      <c r="C663" s="5"/>
      <c r="D663" s="5"/>
      <c r="E663" s="5"/>
      <c r="F663" s="5"/>
      <c r="G663" s="5"/>
      <c r="H663" s="5"/>
      <c r="I663" s="5"/>
      <c r="J663" s="5"/>
      <c r="K663" s="11"/>
    </row>
    <row r="664" spans="2:11">
      <c r="B664" s="5"/>
      <c r="C664" s="5"/>
      <c r="D664" s="5"/>
      <c r="E664" s="5"/>
      <c r="F664" s="5"/>
      <c r="G664" s="5"/>
      <c r="H664" s="5"/>
      <c r="I664" s="5"/>
      <c r="J664" s="5"/>
      <c r="K664" s="11"/>
    </row>
    <row r="665" spans="2:11">
      <c r="B665" s="5"/>
      <c r="C665" s="5"/>
      <c r="D665" s="5"/>
      <c r="E665" s="5"/>
      <c r="F665" s="5"/>
      <c r="G665" s="5"/>
      <c r="H665" s="5"/>
      <c r="I665" s="5"/>
      <c r="J665" s="5"/>
      <c r="K665" s="11"/>
    </row>
    <row r="666" spans="2:11">
      <c r="B666" s="5"/>
      <c r="C666" s="5"/>
      <c r="D666" s="5"/>
      <c r="E666" s="5"/>
      <c r="F666" s="5"/>
      <c r="G666" s="5"/>
      <c r="H666" s="5"/>
      <c r="I666" s="5"/>
      <c r="J666" s="5"/>
      <c r="K666" s="11"/>
    </row>
    <row r="667" spans="2:11">
      <c r="B667" s="5"/>
      <c r="C667" s="5"/>
      <c r="D667" s="5"/>
      <c r="E667" s="5"/>
      <c r="F667" s="5"/>
      <c r="G667" s="5"/>
      <c r="H667" s="5"/>
      <c r="I667" s="5"/>
      <c r="J667" s="5"/>
      <c r="K667" s="11"/>
    </row>
    <row r="668" spans="2:11">
      <c r="B668" s="5"/>
      <c r="C668" s="5"/>
      <c r="D668" s="5"/>
      <c r="E668" s="5"/>
      <c r="F668" s="5"/>
      <c r="G668" s="5"/>
      <c r="H668" s="5"/>
      <c r="I668" s="5"/>
      <c r="J668" s="5"/>
      <c r="K668" s="11"/>
    </row>
    <row r="669" spans="2:11">
      <c r="B669" s="5"/>
      <c r="C669" s="5"/>
      <c r="D669" s="5"/>
      <c r="E669" s="5"/>
      <c r="F669" s="5"/>
      <c r="G669" s="5"/>
      <c r="H669" s="5"/>
      <c r="I669" s="5"/>
      <c r="J669" s="5"/>
      <c r="K669" s="11"/>
    </row>
    <row r="670" spans="2:11">
      <c r="B670" s="5"/>
      <c r="C670" s="5"/>
      <c r="D670" s="5"/>
      <c r="E670" s="5"/>
      <c r="F670" s="5"/>
      <c r="G670" s="5"/>
      <c r="H670" s="5"/>
      <c r="I670" s="5"/>
      <c r="J670" s="5"/>
      <c r="K670" s="11"/>
    </row>
    <row r="671" spans="2:11">
      <c r="B671" s="5"/>
      <c r="C671" s="5"/>
      <c r="D671" s="5"/>
      <c r="E671" s="5"/>
      <c r="F671" s="5"/>
      <c r="G671" s="5"/>
      <c r="H671" s="5"/>
      <c r="I671" s="5"/>
      <c r="J671" s="5"/>
      <c r="K671" s="11"/>
    </row>
    <row r="672" spans="2:11">
      <c r="B672" s="5"/>
      <c r="C672" s="5"/>
      <c r="D672" s="5"/>
      <c r="E672" s="5"/>
      <c r="F672" s="5"/>
      <c r="G672" s="5"/>
      <c r="H672" s="5"/>
      <c r="I672" s="5"/>
      <c r="J672" s="5"/>
      <c r="K672" s="11"/>
    </row>
    <row r="673" spans="2:11">
      <c r="B673" s="5"/>
      <c r="C673" s="5"/>
      <c r="D673" s="5"/>
      <c r="E673" s="5"/>
      <c r="F673" s="5"/>
      <c r="G673" s="5"/>
      <c r="H673" s="5"/>
      <c r="I673" s="5"/>
      <c r="J673" s="5"/>
      <c r="K673" s="11"/>
    </row>
    <row r="674" spans="2:11">
      <c r="B674" s="5"/>
      <c r="C674" s="5"/>
      <c r="D674" s="5"/>
      <c r="E674" s="5"/>
      <c r="F674" s="5"/>
      <c r="G674" s="5"/>
      <c r="H674" s="5"/>
      <c r="I674" s="5"/>
      <c r="J674" s="5"/>
      <c r="K674" s="11"/>
    </row>
    <row r="675" spans="2:11">
      <c r="B675" s="5"/>
      <c r="C675" s="5"/>
      <c r="D675" s="5"/>
      <c r="E675" s="5"/>
      <c r="F675" s="5"/>
      <c r="G675" s="5"/>
      <c r="H675" s="5"/>
      <c r="I675" s="5"/>
      <c r="J675" s="5"/>
      <c r="K675" s="11"/>
    </row>
    <row r="676" spans="2:11">
      <c r="B676" s="5"/>
      <c r="C676" s="5"/>
      <c r="D676" s="5"/>
      <c r="E676" s="5"/>
      <c r="F676" s="5"/>
      <c r="G676" s="5"/>
      <c r="H676" s="5"/>
      <c r="I676" s="5"/>
      <c r="J676" s="5"/>
      <c r="K676" s="11"/>
    </row>
    <row r="677" spans="2:11">
      <c r="B677" s="5"/>
      <c r="C677" s="5"/>
      <c r="D677" s="5"/>
      <c r="E677" s="5"/>
      <c r="F677" s="5"/>
      <c r="G677" s="5"/>
      <c r="H677" s="5"/>
      <c r="I677" s="5"/>
      <c r="J677" s="5"/>
      <c r="K677" s="11"/>
    </row>
    <row r="678" spans="2:11">
      <c r="B678" s="5"/>
      <c r="C678" s="5"/>
      <c r="D678" s="5"/>
      <c r="E678" s="5"/>
      <c r="F678" s="5"/>
      <c r="G678" s="5"/>
      <c r="H678" s="5"/>
      <c r="I678" s="5"/>
      <c r="J678" s="5"/>
      <c r="K678" s="11"/>
    </row>
    <row r="679" spans="2:11">
      <c r="B679" s="5"/>
      <c r="C679" s="5"/>
      <c r="D679" s="5"/>
      <c r="E679" s="5"/>
      <c r="F679" s="5"/>
      <c r="G679" s="5"/>
      <c r="H679" s="5"/>
      <c r="I679" s="5"/>
      <c r="J679" s="5"/>
      <c r="K679" s="11"/>
    </row>
    <row r="680" spans="2:11">
      <c r="B680" s="5"/>
      <c r="C680" s="5"/>
      <c r="D680" s="5"/>
      <c r="E680" s="5"/>
      <c r="F680" s="5"/>
      <c r="G680" s="5"/>
      <c r="H680" s="5"/>
      <c r="I680" s="5"/>
      <c r="J680" s="5"/>
      <c r="K680" s="11"/>
    </row>
    <row r="681" spans="2:11">
      <c r="B681" s="5"/>
      <c r="C681" s="5"/>
      <c r="D681" s="5"/>
      <c r="E681" s="5"/>
      <c r="F681" s="5"/>
      <c r="G681" s="5"/>
      <c r="H681" s="5"/>
      <c r="I681" s="5"/>
      <c r="J681" s="5"/>
      <c r="K681" s="11"/>
    </row>
    <row r="682" spans="2:11">
      <c r="B682" s="5"/>
      <c r="C682" s="5"/>
      <c r="D682" s="5"/>
      <c r="E682" s="5"/>
      <c r="F682" s="5"/>
      <c r="G682" s="5"/>
      <c r="H682" s="5"/>
      <c r="I682" s="5"/>
      <c r="J682" s="5"/>
      <c r="K682" s="11"/>
    </row>
    <row r="683" spans="2:11">
      <c r="B683" s="5"/>
      <c r="C683" s="5"/>
      <c r="D683" s="5"/>
      <c r="E683" s="5"/>
      <c r="F683" s="5"/>
      <c r="G683" s="5"/>
      <c r="H683" s="5"/>
      <c r="I683" s="5"/>
      <c r="J683" s="5"/>
      <c r="K683" s="11"/>
    </row>
    <row r="684" spans="2:11">
      <c r="B684" s="5"/>
      <c r="C684" s="5"/>
      <c r="D684" s="5"/>
      <c r="E684" s="5"/>
      <c r="F684" s="5"/>
      <c r="G684" s="5"/>
      <c r="H684" s="5"/>
      <c r="I684" s="5"/>
      <c r="J684" s="5"/>
      <c r="K684" s="11"/>
    </row>
    <row r="685" spans="2:11">
      <c r="B685" s="5"/>
      <c r="C685" s="5"/>
      <c r="D685" s="5"/>
      <c r="E685" s="5"/>
      <c r="F685" s="5"/>
      <c r="G685" s="5"/>
      <c r="H685" s="5"/>
      <c r="I685" s="5"/>
      <c r="J685" s="5"/>
      <c r="K685" s="11"/>
    </row>
    <row r="686" spans="2:11">
      <c r="B686" s="5"/>
      <c r="C686" s="5"/>
      <c r="D686" s="5"/>
      <c r="E686" s="5"/>
      <c r="F686" s="5"/>
      <c r="G686" s="5"/>
      <c r="H686" s="5"/>
      <c r="I686" s="5"/>
      <c r="J686" s="5"/>
      <c r="K686" s="11"/>
    </row>
    <row r="687" spans="2:11">
      <c r="B687" s="5"/>
      <c r="C687" s="5"/>
      <c r="D687" s="5"/>
      <c r="E687" s="5"/>
      <c r="F687" s="5"/>
      <c r="G687" s="5"/>
      <c r="H687" s="5"/>
      <c r="I687" s="5"/>
      <c r="J687" s="5"/>
      <c r="K687" s="11"/>
    </row>
    <row r="688" spans="2:11">
      <c r="B688" s="5"/>
      <c r="C688" s="5"/>
      <c r="D688" s="5"/>
      <c r="E688" s="5"/>
      <c r="F688" s="5"/>
      <c r="G688" s="5"/>
      <c r="H688" s="5"/>
      <c r="I688" s="5"/>
      <c r="J688" s="5"/>
      <c r="K688" s="11"/>
    </row>
    <row r="689" spans="2:11">
      <c r="B689" s="5"/>
      <c r="C689" s="5"/>
      <c r="D689" s="5"/>
      <c r="E689" s="5"/>
      <c r="F689" s="5"/>
      <c r="G689" s="5"/>
      <c r="H689" s="5"/>
      <c r="I689" s="5"/>
      <c r="J689" s="5"/>
      <c r="K689" s="11"/>
    </row>
    <row r="690" spans="2:11">
      <c r="B690" s="5"/>
      <c r="C690" s="5"/>
      <c r="D690" s="5"/>
      <c r="E690" s="5"/>
      <c r="F690" s="5"/>
      <c r="G690" s="5"/>
      <c r="H690" s="5"/>
      <c r="I690" s="5"/>
      <c r="J690" s="5"/>
      <c r="K690" s="11"/>
    </row>
    <row r="691" spans="2:11">
      <c r="B691" s="5"/>
      <c r="C691" s="5"/>
      <c r="D691" s="5"/>
      <c r="E691" s="5"/>
      <c r="F691" s="5"/>
      <c r="G691" s="5"/>
      <c r="H691" s="5"/>
      <c r="I691" s="5"/>
      <c r="J691" s="5"/>
      <c r="K691" s="11"/>
    </row>
    <row r="692" spans="2:11">
      <c r="B692" s="5"/>
      <c r="C692" s="5"/>
      <c r="D692" s="5"/>
      <c r="E692" s="5"/>
      <c r="F692" s="5"/>
      <c r="G692" s="5"/>
      <c r="H692" s="5"/>
      <c r="I692" s="5"/>
      <c r="J692" s="5"/>
      <c r="K692" s="11"/>
    </row>
    <row r="693" spans="2:11">
      <c r="B693" s="5"/>
      <c r="C693" s="5"/>
      <c r="D693" s="5"/>
      <c r="E693" s="5"/>
      <c r="F693" s="5"/>
      <c r="G693" s="5"/>
      <c r="H693" s="5"/>
      <c r="I693" s="5"/>
      <c r="J693" s="5"/>
      <c r="K693" s="11"/>
    </row>
    <row r="694" spans="2:11">
      <c r="B694" s="5"/>
      <c r="C694" s="5"/>
      <c r="D694" s="5"/>
      <c r="E694" s="5"/>
      <c r="F694" s="5"/>
      <c r="G694" s="5"/>
      <c r="H694" s="5"/>
      <c r="I694" s="5"/>
      <c r="J694" s="5"/>
      <c r="K694" s="11"/>
    </row>
    <row r="695" spans="2:11">
      <c r="B695" s="5"/>
      <c r="C695" s="5"/>
      <c r="D695" s="5"/>
      <c r="E695" s="5"/>
      <c r="F695" s="5"/>
      <c r="G695" s="5"/>
      <c r="H695" s="5"/>
      <c r="I695" s="5"/>
      <c r="J695" s="5"/>
      <c r="K695" s="11"/>
    </row>
    <row r="696" spans="2:11">
      <c r="B696" s="5"/>
      <c r="C696" s="5"/>
      <c r="D696" s="5"/>
      <c r="E696" s="5"/>
      <c r="F696" s="5"/>
      <c r="G696" s="5"/>
      <c r="H696" s="5"/>
      <c r="I696" s="5"/>
      <c r="J696" s="5"/>
      <c r="K696" s="11"/>
    </row>
    <row r="697" spans="2:11">
      <c r="B697" s="5"/>
      <c r="C697" s="5"/>
      <c r="D697" s="5"/>
      <c r="E697" s="5"/>
      <c r="F697" s="5"/>
      <c r="G697" s="5"/>
      <c r="H697" s="5"/>
      <c r="I697" s="5"/>
      <c r="J697" s="5"/>
      <c r="K697" s="11"/>
    </row>
    <row r="698" spans="2:11">
      <c r="B698" s="5"/>
      <c r="C698" s="5"/>
      <c r="D698" s="5"/>
      <c r="E698" s="5"/>
      <c r="F698" s="5"/>
      <c r="G698" s="5"/>
      <c r="H698" s="5"/>
      <c r="I698" s="5"/>
      <c r="J698" s="5"/>
      <c r="K698" s="11"/>
    </row>
    <row r="699" spans="2:11">
      <c r="B699" s="5"/>
      <c r="C699" s="5"/>
      <c r="D699" s="5"/>
      <c r="E699" s="5"/>
      <c r="F699" s="5"/>
      <c r="G699" s="5"/>
      <c r="H699" s="5"/>
      <c r="I699" s="5"/>
      <c r="J699" s="5"/>
      <c r="K699" s="11"/>
    </row>
    <row r="700" spans="2:11">
      <c r="B700" s="5"/>
      <c r="C700" s="5"/>
      <c r="D700" s="5"/>
      <c r="E700" s="5"/>
      <c r="F700" s="5"/>
      <c r="G700" s="5"/>
      <c r="H700" s="5"/>
      <c r="I700" s="5"/>
      <c r="J700" s="5"/>
      <c r="K700" s="11"/>
    </row>
    <row r="701" spans="2:11">
      <c r="B701" s="5"/>
      <c r="C701" s="5"/>
      <c r="D701" s="5"/>
      <c r="E701" s="5"/>
      <c r="F701" s="5"/>
      <c r="G701" s="5"/>
      <c r="H701" s="5"/>
      <c r="I701" s="5"/>
      <c r="J701" s="5"/>
      <c r="K701" s="11"/>
    </row>
    <row r="702" spans="2:11">
      <c r="B702" s="5"/>
      <c r="C702" s="5"/>
      <c r="D702" s="5"/>
      <c r="E702" s="5"/>
      <c r="F702" s="5"/>
      <c r="G702" s="5"/>
      <c r="H702" s="5"/>
      <c r="I702" s="5"/>
      <c r="J702" s="5"/>
      <c r="K702" s="11"/>
    </row>
    <row r="703" spans="2:11">
      <c r="B703" s="5"/>
      <c r="C703" s="5"/>
      <c r="D703" s="5"/>
      <c r="E703" s="5"/>
      <c r="F703" s="5"/>
      <c r="G703" s="5"/>
      <c r="H703" s="5"/>
      <c r="I703" s="5"/>
      <c r="J703" s="5"/>
      <c r="K703" s="11"/>
    </row>
    <row r="704" spans="2:11">
      <c r="B704" s="5"/>
      <c r="C704" s="5"/>
      <c r="D704" s="5"/>
      <c r="E704" s="5"/>
      <c r="F704" s="5"/>
      <c r="G704" s="5"/>
      <c r="H704" s="5"/>
      <c r="I704" s="5"/>
      <c r="J704" s="5"/>
      <c r="K704" s="11"/>
    </row>
    <row r="705" spans="2:11">
      <c r="B705" s="5"/>
      <c r="C705" s="5"/>
      <c r="D705" s="5"/>
      <c r="E705" s="5"/>
      <c r="F705" s="5"/>
      <c r="G705" s="5"/>
      <c r="H705" s="5"/>
      <c r="I705" s="5"/>
      <c r="J705" s="5"/>
      <c r="K705" s="11"/>
    </row>
    <row r="706" spans="2:11">
      <c r="B706" s="5"/>
      <c r="C706" s="5"/>
      <c r="D706" s="5"/>
      <c r="E706" s="5"/>
      <c r="F706" s="5"/>
      <c r="G706" s="5"/>
      <c r="H706" s="5"/>
      <c r="I706" s="5"/>
      <c r="J706" s="5"/>
      <c r="K706" s="11"/>
    </row>
    <row r="707" spans="2:11">
      <c r="B707" s="5"/>
      <c r="C707" s="5"/>
      <c r="D707" s="5"/>
      <c r="E707" s="5"/>
      <c r="F707" s="5"/>
      <c r="G707" s="5"/>
      <c r="H707" s="5"/>
      <c r="I707" s="5"/>
      <c r="J707" s="5"/>
      <c r="K707" s="11"/>
    </row>
    <row r="708" spans="2:11">
      <c r="B708" s="5"/>
      <c r="C708" s="5"/>
      <c r="D708" s="5"/>
      <c r="E708" s="5"/>
      <c r="F708" s="5"/>
      <c r="G708" s="5"/>
      <c r="H708" s="5"/>
      <c r="I708" s="5"/>
      <c r="J708" s="5"/>
      <c r="K708" s="11"/>
    </row>
    <row r="709" spans="2:11">
      <c r="B709" s="5"/>
      <c r="C709" s="5"/>
      <c r="D709" s="5"/>
      <c r="E709" s="5"/>
      <c r="F709" s="5"/>
      <c r="G709" s="5"/>
      <c r="H709" s="5"/>
      <c r="I709" s="5"/>
      <c r="J709" s="5"/>
      <c r="K709" s="11"/>
    </row>
    <row r="710" spans="2:11">
      <c r="B710" s="5"/>
      <c r="C710" s="5"/>
      <c r="D710" s="5"/>
      <c r="E710" s="5"/>
      <c r="F710" s="5"/>
      <c r="G710" s="5"/>
      <c r="H710" s="5"/>
      <c r="I710" s="5"/>
      <c r="J710" s="5"/>
      <c r="K710" s="11"/>
    </row>
    <row r="711" spans="2:11">
      <c r="B711" s="5"/>
      <c r="C711" s="5"/>
      <c r="D711" s="5"/>
      <c r="E711" s="5"/>
      <c r="F711" s="5"/>
      <c r="G711" s="5"/>
      <c r="H711" s="5"/>
      <c r="I711" s="5"/>
      <c r="J711" s="5"/>
      <c r="K711" s="11"/>
    </row>
    <row r="712" spans="2:11">
      <c r="B712" s="5"/>
      <c r="C712" s="5"/>
      <c r="D712" s="5"/>
      <c r="E712" s="5"/>
      <c r="F712" s="5"/>
      <c r="G712" s="5"/>
      <c r="H712" s="5"/>
      <c r="I712" s="5"/>
      <c r="J712" s="5"/>
      <c r="K712" s="11"/>
    </row>
    <row r="713" spans="2:11">
      <c r="B713" s="5"/>
      <c r="C713" s="5"/>
      <c r="D713" s="5"/>
      <c r="E713" s="5"/>
      <c r="F713" s="5"/>
      <c r="G713" s="5"/>
      <c r="H713" s="5"/>
      <c r="I713" s="5"/>
      <c r="J713" s="5"/>
      <c r="K713" s="11"/>
    </row>
    <row r="714" spans="2:11">
      <c r="B714" s="5"/>
      <c r="C714" s="5"/>
      <c r="D714" s="5"/>
      <c r="E714" s="5"/>
      <c r="F714" s="5"/>
      <c r="G714" s="5"/>
      <c r="H714" s="5"/>
      <c r="I714" s="5"/>
      <c r="J714" s="5"/>
      <c r="K714" s="11"/>
    </row>
    <row r="715" spans="2:11">
      <c r="B715" s="5"/>
      <c r="C715" s="5"/>
      <c r="D715" s="5"/>
      <c r="E715" s="5"/>
      <c r="F715" s="5"/>
      <c r="G715" s="5"/>
      <c r="H715" s="5"/>
      <c r="I715" s="5"/>
      <c r="J715" s="5"/>
      <c r="K715" s="11"/>
    </row>
    <row r="716" spans="2:11">
      <c r="B716" s="5"/>
      <c r="C716" s="5"/>
      <c r="D716" s="5"/>
      <c r="E716" s="5"/>
      <c r="F716" s="5"/>
      <c r="G716" s="5"/>
      <c r="H716" s="5"/>
      <c r="I716" s="5"/>
      <c r="J716" s="5"/>
      <c r="K716" s="11"/>
    </row>
    <row r="717" spans="2:11">
      <c r="B717" s="5"/>
      <c r="C717" s="5"/>
      <c r="D717" s="5"/>
      <c r="E717" s="5"/>
      <c r="F717" s="5"/>
      <c r="G717" s="5"/>
      <c r="H717" s="5"/>
      <c r="I717" s="5"/>
      <c r="J717" s="5"/>
      <c r="K717" s="11"/>
    </row>
    <row r="718" spans="2:11">
      <c r="B718" s="5"/>
      <c r="C718" s="5"/>
      <c r="D718" s="5"/>
      <c r="E718" s="5"/>
      <c r="F718" s="5"/>
      <c r="G718" s="5"/>
      <c r="H718" s="5"/>
      <c r="I718" s="5"/>
      <c r="J718" s="5"/>
      <c r="K718" s="11"/>
    </row>
    <row r="719" spans="2:11">
      <c r="B719" s="5"/>
      <c r="C719" s="5"/>
      <c r="D719" s="5"/>
      <c r="E719" s="5"/>
      <c r="F719" s="5"/>
      <c r="G719" s="5"/>
      <c r="H719" s="5"/>
      <c r="I719" s="5"/>
      <c r="J719" s="5"/>
      <c r="K719" s="11"/>
    </row>
    <row r="720" spans="2:11">
      <c r="B720" s="5"/>
      <c r="C720" s="5"/>
      <c r="D720" s="5"/>
      <c r="E720" s="5"/>
      <c r="F720" s="5"/>
      <c r="G720" s="5"/>
      <c r="H720" s="5"/>
      <c r="I720" s="5"/>
      <c r="J720" s="5"/>
      <c r="K720" s="11"/>
    </row>
    <row r="721" spans="2:11">
      <c r="B721" s="5"/>
      <c r="C721" s="5"/>
      <c r="D721" s="5"/>
      <c r="E721" s="5"/>
      <c r="F721" s="5"/>
      <c r="G721" s="5"/>
      <c r="H721" s="5"/>
      <c r="I721" s="5"/>
      <c r="J721" s="5"/>
      <c r="K721" s="11"/>
    </row>
    <row r="722" spans="2:11">
      <c r="B722" s="5"/>
      <c r="C722" s="5"/>
      <c r="D722" s="5"/>
      <c r="E722" s="5"/>
      <c r="F722" s="5"/>
      <c r="G722" s="5"/>
      <c r="H722" s="5"/>
      <c r="I722" s="5"/>
      <c r="J722" s="5"/>
      <c r="K722" s="11"/>
    </row>
    <row r="723" spans="2:11">
      <c r="B723" s="5"/>
      <c r="C723" s="5"/>
      <c r="D723" s="5"/>
      <c r="E723" s="5"/>
      <c r="F723" s="5"/>
      <c r="G723" s="5"/>
      <c r="H723" s="5"/>
      <c r="I723" s="5"/>
      <c r="J723" s="5"/>
      <c r="K723" s="11"/>
    </row>
    <row r="724" spans="2:11">
      <c r="B724" s="5"/>
      <c r="C724" s="5"/>
      <c r="D724" s="5"/>
      <c r="E724" s="5"/>
      <c r="F724" s="5"/>
      <c r="G724" s="5"/>
      <c r="H724" s="5"/>
      <c r="I724" s="5"/>
      <c r="J724" s="5"/>
      <c r="K724" s="11"/>
    </row>
    <row r="725" spans="2:11">
      <c r="B725" s="5"/>
      <c r="C725" s="5"/>
      <c r="D725" s="5"/>
      <c r="E725" s="5"/>
      <c r="F725" s="5"/>
      <c r="G725" s="5"/>
      <c r="H725" s="5"/>
      <c r="I725" s="5"/>
      <c r="J725" s="5"/>
      <c r="K725" s="11"/>
    </row>
    <row r="726" spans="2:11">
      <c r="B726" s="5"/>
      <c r="C726" s="5"/>
      <c r="D726" s="5"/>
      <c r="E726" s="5"/>
      <c r="F726" s="5"/>
      <c r="G726" s="5"/>
      <c r="H726" s="5"/>
      <c r="I726" s="5"/>
      <c r="J726" s="5"/>
      <c r="K726" s="11"/>
    </row>
    <row r="727" spans="2:11">
      <c r="B727" s="5"/>
      <c r="C727" s="5"/>
      <c r="D727" s="5"/>
      <c r="E727" s="5"/>
      <c r="F727" s="5"/>
      <c r="G727" s="5"/>
      <c r="H727" s="5"/>
      <c r="I727" s="5"/>
      <c r="J727" s="5"/>
      <c r="K727" s="11"/>
    </row>
    <row r="728" spans="2:11">
      <c r="B728" s="5"/>
      <c r="C728" s="5"/>
      <c r="D728" s="5"/>
      <c r="E728" s="5"/>
      <c r="F728" s="5"/>
      <c r="G728" s="5"/>
      <c r="H728" s="5"/>
      <c r="I728" s="5"/>
      <c r="J728" s="5"/>
      <c r="K728" s="11"/>
    </row>
    <row r="729" spans="2:11">
      <c r="B729" s="5"/>
      <c r="C729" s="5"/>
      <c r="D729" s="5"/>
      <c r="E729" s="5"/>
      <c r="F729" s="5"/>
      <c r="G729" s="5"/>
      <c r="H729" s="5"/>
      <c r="I729" s="5"/>
      <c r="J729" s="5"/>
      <c r="K729" s="11"/>
    </row>
    <row r="730" spans="2:11">
      <c r="B730" s="5"/>
      <c r="C730" s="5"/>
      <c r="D730" s="5"/>
      <c r="E730" s="5"/>
      <c r="F730" s="5"/>
      <c r="G730" s="5"/>
      <c r="H730" s="5"/>
      <c r="I730" s="5"/>
      <c r="J730" s="5"/>
      <c r="K730" s="11"/>
    </row>
    <row r="731" spans="2:11">
      <c r="B731" s="5"/>
      <c r="C731" s="5"/>
      <c r="D731" s="5"/>
      <c r="E731" s="5"/>
      <c r="F731" s="5"/>
      <c r="G731" s="5"/>
      <c r="H731" s="5"/>
      <c r="I731" s="5"/>
      <c r="J731" s="5"/>
      <c r="K731" s="11"/>
    </row>
    <row r="732" spans="2:11">
      <c r="B732" s="5"/>
      <c r="C732" s="5"/>
      <c r="D732" s="5"/>
      <c r="E732" s="5"/>
      <c r="F732" s="5"/>
      <c r="G732" s="5"/>
      <c r="H732" s="5"/>
      <c r="I732" s="5"/>
      <c r="J732" s="5"/>
      <c r="K732" s="11"/>
    </row>
    <row r="733" spans="2:11">
      <c r="B733" s="5"/>
      <c r="C733" s="5"/>
      <c r="D733" s="5"/>
      <c r="E733" s="5"/>
      <c r="F733" s="5"/>
      <c r="G733" s="5"/>
      <c r="H733" s="5"/>
      <c r="I733" s="5"/>
      <c r="J733" s="5"/>
      <c r="K733" s="11"/>
    </row>
    <row r="734" spans="2:11">
      <c r="B734" s="5"/>
      <c r="C734" s="5"/>
      <c r="D734" s="5"/>
      <c r="E734" s="5"/>
      <c r="F734" s="5"/>
      <c r="G734" s="5"/>
      <c r="H734" s="5"/>
      <c r="I734" s="5"/>
      <c r="J734" s="5"/>
      <c r="K734" s="11"/>
    </row>
    <row r="735" spans="2:11">
      <c r="B735" s="5"/>
      <c r="C735" s="5"/>
      <c r="D735" s="5"/>
      <c r="E735" s="5"/>
      <c r="F735" s="5"/>
      <c r="G735" s="5"/>
      <c r="H735" s="5"/>
      <c r="I735" s="5"/>
      <c r="J735" s="5"/>
      <c r="K735" s="11"/>
    </row>
    <row r="736" spans="2:11">
      <c r="B736" s="5"/>
      <c r="C736" s="5"/>
      <c r="D736" s="5"/>
      <c r="E736" s="5"/>
      <c r="F736" s="5"/>
      <c r="G736" s="5"/>
      <c r="H736" s="5"/>
      <c r="I736" s="5"/>
      <c r="J736" s="5"/>
      <c r="K736" s="11"/>
    </row>
    <row r="737" spans="2:11">
      <c r="B737" s="5"/>
      <c r="C737" s="5"/>
      <c r="D737" s="5"/>
      <c r="E737" s="5"/>
      <c r="F737" s="5"/>
      <c r="G737" s="5"/>
      <c r="H737" s="5"/>
      <c r="I737" s="5"/>
      <c r="J737" s="5"/>
      <c r="K737" s="11"/>
    </row>
    <row r="738" spans="2:11">
      <c r="B738" s="5"/>
      <c r="C738" s="5"/>
      <c r="D738" s="5"/>
      <c r="E738" s="5"/>
      <c r="F738" s="5"/>
      <c r="G738" s="5"/>
      <c r="H738" s="5"/>
      <c r="I738" s="5"/>
      <c r="J738" s="5"/>
      <c r="K738" s="11"/>
    </row>
    <row r="739" spans="2:11">
      <c r="B739" s="5"/>
      <c r="C739" s="5"/>
      <c r="D739" s="5"/>
      <c r="E739" s="5"/>
      <c r="F739" s="5"/>
      <c r="G739" s="5"/>
      <c r="H739" s="5"/>
      <c r="I739" s="5"/>
      <c r="J739" s="5"/>
      <c r="K739" s="11"/>
    </row>
    <row r="740" spans="2:11">
      <c r="B740" s="5"/>
      <c r="C740" s="5"/>
      <c r="D740" s="5"/>
      <c r="E740" s="5"/>
      <c r="F740" s="5"/>
      <c r="G740" s="5"/>
      <c r="H740" s="5"/>
      <c r="I740" s="5"/>
      <c r="J740" s="5"/>
      <c r="K740" s="11"/>
    </row>
    <row r="741" spans="2:11">
      <c r="B741" s="5"/>
      <c r="C741" s="5"/>
      <c r="D741" s="5"/>
      <c r="E741" s="5"/>
      <c r="F741" s="5"/>
      <c r="G741" s="5"/>
      <c r="H741" s="5"/>
      <c r="I741" s="5"/>
      <c r="J741" s="5"/>
      <c r="K741" s="11"/>
    </row>
    <row r="742" spans="2:11">
      <c r="B742" s="5"/>
      <c r="C742" s="5"/>
      <c r="D742" s="5"/>
      <c r="E742" s="5"/>
      <c r="F742" s="5"/>
      <c r="G742" s="5"/>
      <c r="H742" s="5"/>
      <c r="I742" s="5"/>
      <c r="J742" s="5"/>
      <c r="K742" s="11"/>
    </row>
    <row r="743" spans="2:11">
      <c r="B743" s="5"/>
      <c r="C743" s="5"/>
      <c r="D743" s="5"/>
      <c r="E743" s="5"/>
      <c r="F743" s="5"/>
      <c r="G743" s="5"/>
      <c r="H743" s="5"/>
      <c r="I743" s="5"/>
      <c r="J743" s="5"/>
      <c r="K743" s="11"/>
    </row>
    <row r="744" spans="2:11">
      <c r="B744" s="5"/>
      <c r="C744" s="5"/>
      <c r="D744" s="5"/>
      <c r="E744" s="5"/>
      <c r="F744" s="5"/>
      <c r="G744" s="5"/>
      <c r="H744" s="5"/>
      <c r="I744" s="5"/>
      <c r="J744" s="5"/>
      <c r="K744" s="11"/>
    </row>
    <row r="745" spans="2:11">
      <c r="B745" s="5"/>
      <c r="C745" s="5"/>
      <c r="D745" s="5"/>
      <c r="E745" s="5"/>
      <c r="F745" s="5"/>
      <c r="G745" s="5"/>
      <c r="H745" s="5"/>
      <c r="I745" s="5"/>
      <c r="J745" s="5"/>
      <c r="K745" s="11"/>
    </row>
    <row r="746" spans="2:11">
      <c r="B746" s="5"/>
      <c r="C746" s="5"/>
      <c r="D746" s="5"/>
      <c r="E746" s="5"/>
      <c r="F746" s="5"/>
      <c r="G746" s="5"/>
      <c r="H746" s="5"/>
      <c r="I746" s="5"/>
      <c r="J746" s="5"/>
      <c r="K746" s="11"/>
    </row>
    <row r="747" spans="2:11">
      <c r="B747" s="5"/>
      <c r="C747" s="5"/>
      <c r="D747" s="5"/>
      <c r="E747" s="5"/>
      <c r="F747" s="5"/>
      <c r="G747" s="5"/>
      <c r="H747" s="5"/>
      <c r="I747" s="5"/>
      <c r="J747" s="5"/>
      <c r="K747" s="11"/>
    </row>
    <row r="748" spans="2:11">
      <c r="B748" s="5"/>
      <c r="C748" s="5"/>
      <c r="D748" s="5"/>
      <c r="E748" s="5"/>
      <c r="F748" s="5"/>
      <c r="G748" s="5"/>
      <c r="H748" s="5"/>
      <c r="I748" s="5"/>
      <c r="J748" s="5"/>
      <c r="K748" s="11"/>
    </row>
    <row r="749" spans="2:11">
      <c r="B749" s="5"/>
      <c r="C749" s="5"/>
      <c r="D749" s="5"/>
      <c r="E749" s="5"/>
      <c r="F749" s="5"/>
      <c r="G749" s="5"/>
      <c r="H749" s="5"/>
      <c r="I749" s="5"/>
      <c r="J749" s="5"/>
      <c r="K749" s="11"/>
    </row>
    <row r="750" spans="2:11">
      <c r="B750" s="5"/>
      <c r="C750" s="5"/>
      <c r="D750" s="5"/>
      <c r="E750" s="5"/>
      <c r="F750" s="5"/>
      <c r="G750" s="5"/>
      <c r="H750" s="5"/>
      <c r="I750" s="5"/>
      <c r="J750" s="5"/>
      <c r="K750" s="11"/>
    </row>
    <row r="751" spans="2:11">
      <c r="B751" s="5"/>
      <c r="C751" s="5"/>
      <c r="D751" s="5"/>
      <c r="E751" s="5"/>
      <c r="F751" s="5"/>
      <c r="G751" s="5"/>
      <c r="H751" s="5"/>
      <c r="I751" s="5"/>
      <c r="J751" s="5"/>
      <c r="K751" s="11"/>
    </row>
    <row r="752" spans="2:11">
      <c r="B752" s="5"/>
      <c r="C752" s="5"/>
      <c r="D752" s="5"/>
      <c r="E752" s="5"/>
      <c r="F752" s="5"/>
      <c r="G752" s="5"/>
      <c r="H752" s="5"/>
      <c r="I752" s="5"/>
      <c r="J752" s="5"/>
      <c r="K752" s="11"/>
    </row>
    <row r="753" spans="2:11">
      <c r="B753" s="5"/>
      <c r="C753" s="5"/>
      <c r="D753" s="5"/>
      <c r="E753" s="5"/>
      <c r="F753" s="5"/>
      <c r="G753" s="5"/>
      <c r="H753" s="5"/>
      <c r="I753" s="5"/>
      <c r="J753" s="5"/>
      <c r="K753" s="11"/>
    </row>
    <row r="754" spans="2:11">
      <c r="B754" s="5"/>
      <c r="C754" s="5"/>
      <c r="D754" s="5"/>
      <c r="E754" s="5"/>
      <c r="F754" s="5"/>
      <c r="G754" s="5"/>
      <c r="H754" s="5"/>
      <c r="I754" s="5"/>
      <c r="J754" s="5"/>
      <c r="K754" s="11"/>
    </row>
    <row r="755" spans="2:11">
      <c r="B755" s="5"/>
      <c r="C755" s="5"/>
      <c r="D755" s="5"/>
      <c r="E755" s="5"/>
      <c r="F755" s="5"/>
      <c r="G755" s="5"/>
      <c r="H755" s="5"/>
      <c r="I755" s="5"/>
      <c r="J755" s="5"/>
      <c r="K755" s="11"/>
    </row>
    <row r="756" spans="2:11">
      <c r="B756" s="5"/>
      <c r="C756" s="5"/>
      <c r="D756" s="5"/>
      <c r="E756" s="5"/>
      <c r="F756" s="5"/>
      <c r="G756" s="5"/>
      <c r="H756" s="5"/>
      <c r="I756" s="5"/>
      <c r="J756" s="5"/>
      <c r="K756" s="11"/>
    </row>
    <row r="757" spans="2:11">
      <c r="B757" s="5"/>
      <c r="C757" s="5"/>
      <c r="D757" s="5"/>
      <c r="E757" s="5"/>
      <c r="F757" s="5"/>
      <c r="G757" s="5"/>
      <c r="H757" s="5"/>
      <c r="I757" s="5"/>
      <c r="J757" s="5"/>
      <c r="K757" s="11"/>
    </row>
    <row r="758" spans="2:11">
      <c r="B758" s="5"/>
      <c r="C758" s="5"/>
      <c r="D758" s="5"/>
      <c r="E758" s="5"/>
      <c r="F758" s="5"/>
      <c r="G758" s="5"/>
      <c r="H758" s="5"/>
      <c r="I758" s="5"/>
      <c r="J758" s="5"/>
      <c r="K758" s="11"/>
    </row>
    <row r="759" spans="2:11">
      <c r="B759" s="5"/>
      <c r="C759" s="5"/>
      <c r="D759" s="5"/>
      <c r="E759" s="5"/>
      <c r="F759" s="5"/>
      <c r="G759" s="5"/>
      <c r="H759" s="5"/>
      <c r="I759" s="5"/>
      <c r="J759" s="5"/>
      <c r="K759" s="11"/>
    </row>
    <row r="760" spans="2:11">
      <c r="B760" s="5"/>
      <c r="C760" s="5"/>
      <c r="D760" s="5"/>
      <c r="E760" s="5"/>
      <c r="F760" s="5"/>
      <c r="G760" s="5"/>
      <c r="H760" s="5"/>
      <c r="I760" s="5"/>
      <c r="J760" s="5"/>
      <c r="K760" s="11"/>
    </row>
    <row r="761" spans="2:11">
      <c r="B761" s="5"/>
      <c r="C761" s="5"/>
      <c r="D761" s="5"/>
      <c r="E761" s="5"/>
      <c r="F761" s="5"/>
      <c r="G761" s="5"/>
      <c r="H761" s="5"/>
      <c r="I761" s="5"/>
      <c r="J761" s="5"/>
      <c r="K761" s="11"/>
    </row>
    <row r="762" spans="2:11">
      <c r="B762" s="5"/>
      <c r="C762" s="5"/>
      <c r="D762" s="5"/>
      <c r="E762" s="5"/>
      <c r="F762" s="5"/>
      <c r="G762" s="5"/>
      <c r="H762" s="5"/>
      <c r="I762" s="5"/>
      <c r="J762" s="5"/>
      <c r="K762" s="11"/>
    </row>
    <row r="763" spans="2:11">
      <c r="B763" s="5"/>
      <c r="C763" s="5"/>
      <c r="D763" s="5"/>
      <c r="E763" s="5"/>
      <c r="F763" s="5"/>
      <c r="G763" s="5"/>
      <c r="H763" s="5"/>
      <c r="I763" s="5"/>
      <c r="J763" s="5"/>
      <c r="K763" s="11"/>
    </row>
    <row r="764" spans="2:11">
      <c r="B764" s="5"/>
      <c r="C764" s="5"/>
      <c r="D764" s="5"/>
      <c r="E764" s="5"/>
      <c r="F764" s="5"/>
      <c r="G764" s="5"/>
      <c r="H764" s="5"/>
      <c r="I764" s="5"/>
      <c r="J764" s="5"/>
      <c r="K764" s="11"/>
    </row>
    <row r="765" spans="2:11">
      <c r="B765" s="5"/>
      <c r="C765" s="5"/>
      <c r="D765" s="5"/>
      <c r="E765" s="5"/>
      <c r="F765" s="5"/>
      <c r="G765" s="5"/>
      <c r="H765" s="5"/>
      <c r="I765" s="5"/>
      <c r="J765" s="5"/>
      <c r="K765" s="11"/>
    </row>
    <row r="766" spans="2:11">
      <c r="B766" s="5"/>
      <c r="C766" s="5"/>
      <c r="D766" s="5"/>
      <c r="E766" s="5"/>
      <c r="F766" s="5"/>
      <c r="G766" s="5"/>
      <c r="H766" s="5"/>
      <c r="I766" s="5"/>
      <c r="J766" s="5"/>
      <c r="K766" s="11"/>
    </row>
    <row r="767" spans="2:11">
      <c r="B767" s="5"/>
      <c r="C767" s="5"/>
      <c r="D767" s="5"/>
      <c r="E767" s="5"/>
      <c r="F767" s="5"/>
      <c r="G767" s="5"/>
      <c r="H767" s="5"/>
      <c r="I767" s="5"/>
      <c r="J767" s="5"/>
      <c r="K767" s="11"/>
    </row>
    <row r="768" spans="2:11">
      <c r="B768" s="5"/>
      <c r="C768" s="5"/>
      <c r="D768" s="5"/>
      <c r="E768" s="5"/>
      <c r="F768" s="5"/>
      <c r="G768" s="5"/>
      <c r="H768" s="5"/>
      <c r="I768" s="5"/>
      <c r="J768" s="5"/>
      <c r="K768" s="11"/>
    </row>
    <row r="769" spans="2:11">
      <c r="B769" s="5"/>
      <c r="C769" s="5"/>
      <c r="D769" s="5"/>
      <c r="E769" s="5"/>
      <c r="F769" s="5"/>
      <c r="G769" s="5"/>
      <c r="H769" s="5"/>
      <c r="I769" s="5"/>
      <c r="J769" s="5"/>
      <c r="K769" s="11"/>
    </row>
    <row r="770" spans="2:11">
      <c r="B770" s="5"/>
      <c r="C770" s="5"/>
      <c r="D770" s="5"/>
      <c r="E770" s="5"/>
      <c r="F770" s="5"/>
      <c r="G770" s="5"/>
      <c r="H770" s="5"/>
      <c r="I770" s="5"/>
      <c r="J770" s="5"/>
      <c r="K770" s="11"/>
    </row>
    <row r="771" spans="2:11">
      <c r="B771" s="5"/>
      <c r="C771" s="5"/>
      <c r="D771" s="5"/>
      <c r="E771" s="5"/>
      <c r="F771" s="5"/>
      <c r="G771" s="5"/>
      <c r="H771" s="5"/>
      <c r="I771" s="5"/>
      <c r="J771" s="5"/>
      <c r="K771" s="11"/>
    </row>
    <row r="772" spans="2:11">
      <c r="B772" s="5"/>
      <c r="C772" s="5"/>
      <c r="D772" s="5"/>
      <c r="E772" s="5"/>
      <c r="F772" s="5"/>
      <c r="G772" s="5"/>
      <c r="H772" s="5"/>
      <c r="I772" s="5"/>
      <c r="J772" s="5"/>
      <c r="K772" s="11"/>
    </row>
    <row r="773" spans="2:11">
      <c r="B773" s="5"/>
      <c r="C773" s="5"/>
      <c r="D773" s="5"/>
      <c r="E773" s="5"/>
      <c r="F773" s="5"/>
      <c r="G773" s="5"/>
      <c r="H773" s="5"/>
      <c r="I773" s="5"/>
      <c r="J773" s="5"/>
      <c r="K773" s="11"/>
    </row>
    <row r="774" spans="2:11">
      <c r="B774" s="5"/>
      <c r="C774" s="5"/>
      <c r="D774" s="5"/>
      <c r="E774" s="5"/>
      <c r="F774" s="5"/>
      <c r="G774" s="5"/>
      <c r="H774" s="5"/>
      <c r="I774" s="5"/>
      <c r="J774" s="5"/>
      <c r="K774" s="11"/>
    </row>
    <row r="775" spans="2:11">
      <c r="B775" s="5"/>
      <c r="C775" s="5"/>
      <c r="D775" s="5"/>
      <c r="E775" s="5"/>
      <c r="F775" s="5"/>
      <c r="G775" s="5"/>
      <c r="H775" s="5"/>
      <c r="I775" s="5"/>
      <c r="J775" s="5"/>
      <c r="K775" s="11"/>
    </row>
    <row r="776" spans="2:11">
      <c r="B776" s="5"/>
      <c r="C776" s="5"/>
      <c r="D776" s="5"/>
      <c r="E776" s="5"/>
      <c r="F776" s="5"/>
      <c r="G776" s="5"/>
      <c r="H776" s="5"/>
      <c r="I776" s="5"/>
      <c r="J776" s="5"/>
      <c r="K776" s="11"/>
    </row>
    <row r="777" spans="2:11">
      <c r="B777" s="5"/>
      <c r="C777" s="5"/>
      <c r="D777" s="5"/>
      <c r="E777" s="5"/>
      <c r="F777" s="5"/>
      <c r="G777" s="5"/>
      <c r="H777" s="5"/>
      <c r="I777" s="5"/>
      <c r="J777" s="5"/>
      <c r="K777" s="11"/>
    </row>
    <row r="778" spans="2:11">
      <c r="B778" s="5"/>
      <c r="C778" s="5"/>
      <c r="D778" s="5"/>
      <c r="E778" s="5"/>
      <c r="F778" s="5"/>
      <c r="G778" s="5"/>
      <c r="H778" s="5"/>
      <c r="I778" s="5"/>
      <c r="J778" s="5"/>
      <c r="K778" s="11"/>
    </row>
    <row r="779" spans="2:11">
      <c r="B779" s="5"/>
      <c r="C779" s="5"/>
      <c r="D779" s="5"/>
      <c r="E779" s="5"/>
      <c r="F779" s="5"/>
      <c r="G779" s="5"/>
      <c r="H779" s="5"/>
      <c r="I779" s="5"/>
      <c r="J779" s="5"/>
      <c r="K779" s="11"/>
    </row>
    <row r="780" spans="2:11">
      <c r="B780" s="5"/>
      <c r="C780" s="5"/>
      <c r="D780" s="5"/>
      <c r="E780" s="5"/>
      <c r="F780" s="5"/>
      <c r="G780" s="5"/>
      <c r="H780" s="5"/>
      <c r="I780" s="5"/>
      <c r="J780" s="5"/>
      <c r="K780" s="11"/>
    </row>
    <row r="781" spans="2:11">
      <c r="B781" s="5"/>
      <c r="C781" s="5"/>
      <c r="D781" s="5"/>
      <c r="E781" s="5"/>
      <c r="F781" s="5"/>
      <c r="G781" s="5"/>
      <c r="H781" s="5"/>
      <c r="I781" s="5"/>
      <c r="J781" s="5"/>
      <c r="K781" s="11"/>
    </row>
    <row r="782" spans="2:11">
      <c r="B782" s="5"/>
      <c r="C782" s="5"/>
      <c r="D782" s="5"/>
      <c r="E782" s="5"/>
      <c r="F782" s="5"/>
      <c r="G782" s="5"/>
      <c r="H782" s="5"/>
      <c r="I782" s="5"/>
      <c r="J782" s="5"/>
      <c r="K782" s="11"/>
    </row>
    <row r="783" spans="2:11">
      <c r="B783" s="5"/>
      <c r="C783" s="5"/>
      <c r="D783" s="5"/>
      <c r="E783" s="5"/>
      <c r="F783" s="5"/>
      <c r="G783" s="5"/>
      <c r="H783" s="5"/>
      <c r="I783" s="5"/>
      <c r="J783" s="5"/>
      <c r="K783" s="11"/>
    </row>
    <row r="784" spans="2:11">
      <c r="B784" s="5"/>
      <c r="C784" s="5"/>
      <c r="D784" s="5"/>
      <c r="E784" s="5"/>
      <c r="F784" s="5"/>
      <c r="G784" s="5"/>
      <c r="H784" s="5"/>
      <c r="I784" s="5"/>
      <c r="J784" s="5"/>
      <c r="K784" s="11"/>
    </row>
    <row r="785" spans="2:11">
      <c r="B785" s="5"/>
      <c r="C785" s="5"/>
      <c r="D785" s="5"/>
      <c r="E785" s="5"/>
      <c r="F785" s="5"/>
      <c r="G785" s="5"/>
      <c r="H785" s="5"/>
      <c r="I785" s="5"/>
      <c r="J785" s="5"/>
      <c r="K785" s="11"/>
    </row>
    <row r="786" spans="2:11">
      <c r="B786" s="5"/>
      <c r="C786" s="5"/>
      <c r="D786" s="5"/>
      <c r="E786" s="5"/>
      <c r="F786" s="5"/>
      <c r="G786" s="5"/>
      <c r="H786" s="5"/>
      <c r="I786" s="5"/>
      <c r="J786" s="5"/>
      <c r="K786" s="11"/>
    </row>
    <row r="787" spans="2:11">
      <c r="B787" s="5"/>
      <c r="C787" s="5"/>
      <c r="D787" s="5"/>
      <c r="E787" s="5"/>
      <c r="F787" s="5"/>
      <c r="G787" s="5"/>
      <c r="H787" s="5"/>
      <c r="I787" s="5"/>
      <c r="J787" s="5"/>
      <c r="K787" s="11"/>
    </row>
    <row r="788" spans="2:11">
      <c r="B788" s="5"/>
      <c r="C788" s="5"/>
      <c r="D788" s="5"/>
      <c r="E788" s="5"/>
      <c r="F788" s="5"/>
      <c r="G788" s="5"/>
      <c r="H788" s="5"/>
      <c r="I788" s="5"/>
      <c r="J788" s="5"/>
      <c r="K788" s="11"/>
    </row>
    <row r="789" spans="2:11">
      <c r="B789" s="5"/>
      <c r="C789" s="5"/>
      <c r="D789" s="5"/>
      <c r="E789" s="5"/>
      <c r="F789" s="5"/>
      <c r="G789" s="5"/>
      <c r="H789" s="5"/>
      <c r="I789" s="5"/>
      <c r="J789" s="5"/>
      <c r="K789" s="11"/>
    </row>
    <row r="790" spans="2:11">
      <c r="B790" s="5"/>
      <c r="C790" s="5"/>
      <c r="D790" s="5"/>
      <c r="E790" s="5"/>
      <c r="F790" s="5"/>
      <c r="G790" s="5"/>
      <c r="H790" s="5"/>
      <c r="I790" s="5"/>
      <c r="J790" s="5"/>
      <c r="K790" s="11"/>
    </row>
    <row r="791" spans="2:11">
      <c r="B791" s="5"/>
      <c r="C791" s="5"/>
      <c r="D791" s="5"/>
      <c r="E791" s="5"/>
      <c r="F791" s="5"/>
      <c r="G791" s="5"/>
      <c r="H791" s="5"/>
      <c r="I791" s="5"/>
      <c r="J791" s="5"/>
      <c r="K791" s="11"/>
    </row>
    <row r="792" spans="2:11">
      <c r="B792" s="5"/>
      <c r="C792" s="5"/>
      <c r="D792" s="5"/>
      <c r="E792" s="5"/>
      <c r="F792" s="5"/>
      <c r="G792" s="5"/>
      <c r="H792" s="5"/>
      <c r="I792" s="5"/>
      <c r="J792" s="5"/>
      <c r="K792" s="11"/>
    </row>
    <row r="793" spans="2:11">
      <c r="B793" s="5"/>
      <c r="C793" s="5"/>
      <c r="D793" s="5"/>
      <c r="E793" s="5"/>
      <c r="F793" s="5"/>
      <c r="G793" s="5"/>
      <c r="H793" s="5"/>
      <c r="I793" s="5"/>
      <c r="J793" s="5"/>
      <c r="K793" s="11"/>
    </row>
    <row r="794" spans="2:11">
      <c r="B794" s="5"/>
      <c r="C794" s="5"/>
      <c r="D794" s="5"/>
      <c r="E794" s="5"/>
      <c r="F794" s="5"/>
      <c r="G794" s="5"/>
      <c r="H794" s="5"/>
      <c r="I794" s="5"/>
      <c r="J794" s="5"/>
      <c r="K794" s="11"/>
    </row>
    <row r="795" spans="2:11">
      <c r="B795" s="5"/>
      <c r="C795" s="5"/>
      <c r="D795" s="5"/>
      <c r="E795" s="5"/>
      <c r="F795" s="5"/>
      <c r="G795" s="5"/>
      <c r="H795" s="5"/>
      <c r="I795" s="5"/>
      <c r="J795" s="5"/>
      <c r="K795" s="11"/>
    </row>
    <row r="796" spans="2:11">
      <c r="B796" s="5"/>
      <c r="C796" s="5"/>
      <c r="D796" s="5"/>
      <c r="E796" s="5"/>
      <c r="F796" s="5"/>
      <c r="G796" s="5"/>
      <c r="H796" s="5"/>
      <c r="I796" s="5"/>
      <c r="J796" s="5"/>
      <c r="K796" s="11"/>
    </row>
    <row r="797" spans="2:11">
      <c r="B797" s="5"/>
      <c r="C797" s="5"/>
      <c r="D797" s="5"/>
      <c r="E797" s="5"/>
      <c r="F797" s="5"/>
      <c r="G797" s="5"/>
      <c r="H797" s="5"/>
      <c r="I797" s="5"/>
      <c r="J797" s="5"/>
      <c r="K797" s="11"/>
    </row>
    <row r="798" spans="2:11">
      <c r="B798" s="5"/>
      <c r="C798" s="5"/>
      <c r="D798" s="5"/>
      <c r="E798" s="5"/>
      <c r="F798" s="5"/>
      <c r="G798" s="5"/>
      <c r="H798" s="5"/>
      <c r="I798" s="5"/>
      <c r="J798" s="5"/>
      <c r="K798" s="11"/>
    </row>
    <row r="799" spans="2:11">
      <c r="B799" s="5"/>
      <c r="C799" s="5"/>
      <c r="D799" s="5"/>
      <c r="E799" s="5"/>
      <c r="F799" s="5"/>
      <c r="G799" s="5"/>
      <c r="H799" s="5"/>
      <c r="I799" s="5"/>
      <c r="J799" s="5"/>
      <c r="K799" s="11"/>
    </row>
    <row r="800" spans="2:11">
      <c r="B800" s="5"/>
      <c r="C800" s="5"/>
      <c r="D800" s="5"/>
      <c r="E800" s="5"/>
      <c r="F800" s="5"/>
      <c r="G800" s="5"/>
      <c r="H800" s="5"/>
      <c r="I800" s="5"/>
      <c r="J800" s="5"/>
      <c r="K800" s="11"/>
    </row>
    <row r="801" spans="2:11">
      <c r="B801" s="5"/>
      <c r="C801" s="5"/>
      <c r="D801" s="5"/>
      <c r="E801" s="5"/>
      <c r="F801" s="5"/>
      <c r="G801" s="5"/>
      <c r="H801" s="5"/>
      <c r="I801" s="5"/>
      <c r="J801" s="5"/>
      <c r="K801" s="11"/>
    </row>
    <row r="802" spans="2:11">
      <c r="B802" s="5"/>
      <c r="C802" s="5"/>
      <c r="D802" s="5"/>
      <c r="E802" s="5"/>
      <c r="F802" s="5"/>
      <c r="G802" s="5"/>
      <c r="H802" s="5"/>
      <c r="I802" s="5"/>
      <c r="J802" s="5"/>
      <c r="K802" s="11"/>
    </row>
    <row r="803" spans="2:11">
      <c r="B803" s="5"/>
      <c r="C803" s="5"/>
      <c r="D803" s="5"/>
      <c r="E803" s="5"/>
      <c r="F803" s="5"/>
      <c r="G803" s="5"/>
      <c r="H803" s="5"/>
      <c r="I803" s="5"/>
      <c r="J803" s="5"/>
      <c r="K803" s="11"/>
    </row>
    <row r="804" spans="2:11">
      <c r="B804" s="5"/>
      <c r="C804" s="5"/>
      <c r="D804" s="5"/>
      <c r="E804" s="5"/>
      <c r="F804" s="5"/>
      <c r="G804" s="5"/>
      <c r="H804" s="5"/>
      <c r="I804" s="5"/>
      <c r="J804" s="5"/>
      <c r="K804" s="11"/>
    </row>
    <row r="805" spans="2:11">
      <c r="B805" s="5"/>
      <c r="C805" s="5"/>
      <c r="D805" s="5"/>
      <c r="E805" s="5"/>
      <c r="F805" s="5"/>
      <c r="G805" s="5"/>
      <c r="H805" s="5"/>
      <c r="I805" s="5"/>
      <c r="J805" s="5"/>
      <c r="K805" s="11"/>
    </row>
    <row r="806" spans="2:11">
      <c r="B806" s="5"/>
      <c r="C806" s="5"/>
      <c r="D806" s="5"/>
      <c r="E806" s="5"/>
      <c r="F806" s="5"/>
      <c r="G806" s="5"/>
      <c r="H806" s="5"/>
      <c r="I806" s="5"/>
      <c r="J806" s="5"/>
      <c r="K806" s="11"/>
    </row>
    <row r="807" spans="2:11">
      <c r="B807" s="5"/>
      <c r="C807" s="5"/>
      <c r="D807" s="5"/>
      <c r="E807" s="5"/>
      <c r="F807" s="5"/>
      <c r="G807" s="5"/>
      <c r="H807" s="5"/>
      <c r="I807" s="5"/>
      <c r="J807" s="5"/>
      <c r="K807" s="11"/>
    </row>
    <row r="808" spans="2:11">
      <c r="B808" s="5"/>
      <c r="C808" s="5"/>
      <c r="D808" s="5"/>
      <c r="E808" s="5"/>
      <c r="F808" s="5"/>
      <c r="G808" s="5"/>
      <c r="H808" s="5"/>
      <c r="I808" s="5"/>
      <c r="J808" s="5"/>
      <c r="K808" s="11"/>
    </row>
    <row r="809" spans="2:11">
      <c r="B809" s="5"/>
      <c r="C809" s="5"/>
      <c r="D809" s="5"/>
      <c r="E809" s="5"/>
      <c r="F809" s="5"/>
      <c r="G809" s="5"/>
      <c r="H809" s="5"/>
      <c r="I809" s="5"/>
      <c r="J809" s="5"/>
      <c r="K809" s="11"/>
    </row>
    <row r="810" spans="2:11">
      <c r="B810" s="5"/>
      <c r="C810" s="5"/>
      <c r="D810" s="5"/>
      <c r="E810" s="5"/>
      <c r="F810" s="5"/>
      <c r="G810" s="5"/>
      <c r="H810" s="5"/>
      <c r="I810" s="5"/>
      <c r="J810" s="5"/>
      <c r="K810" s="11"/>
    </row>
    <row r="811" spans="2:11">
      <c r="B811" s="5"/>
      <c r="C811" s="5"/>
      <c r="D811" s="5"/>
      <c r="E811" s="5"/>
      <c r="F811" s="5"/>
      <c r="G811" s="5"/>
      <c r="H811" s="5"/>
      <c r="I811" s="5"/>
      <c r="J811" s="5"/>
      <c r="K811" s="11"/>
    </row>
    <row r="812" spans="2:11">
      <c r="B812" s="5"/>
      <c r="C812" s="5"/>
      <c r="D812" s="5"/>
      <c r="E812" s="5"/>
      <c r="F812" s="5"/>
      <c r="G812" s="5"/>
      <c r="H812" s="5"/>
      <c r="I812" s="5"/>
      <c r="J812" s="5"/>
      <c r="K812" s="11"/>
    </row>
    <row r="813" spans="2:11">
      <c r="B813" s="5"/>
      <c r="C813" s="5"/>
      <c r="D813" s="5"/>
      <c r="E813" s="5"/>
      <c r="F813" s="5"/>
      <c r="G813" s="5"/>
      <c r="H813" s="5"/>
      <c r="I813" s="5"/>
      <c r="J813" s="5"/>
      <c r="K813" s="11"/>
    </row>
    <row r="814" spans="2:11">
      <c r="B814" s="5"/>
      <c r="C814" s="5"/>
      <c r="D814" s="5"/>
      <c r="E814" s="5"/>
      <c r="F814" s="5"/>
      <c r="G814" s="5"/>
      <c r="H814" s="5"/>
      <c r="I814" s="5"/>
      <c r="J814" s="5"/>
      <c r="K814" s="11"/>
    </row>
    <row r="815" spans="2:11">
      <c r="B815" s="5"/>
      <c r="C815" s="5"/>
      <c r="D815" s="5"/>
      <c r="E815" s="5"/>
      <c r="F815" s="5"/>
      <c r="G815" s="5"/>
      <c r="H815" s="5"/>
      <c r="I815" s="5"/>
      <c r="J815" s="5"/>
      <c r="K815" s="11"/>
    </row>
    <row r="816" spans="2:11">
      <c r="B816" s="5"/>
      <c r="C816" s="5"/>
      <c r="D816" s="5"/>
      <c r="E816" s="5"/>
      <c r="F816" s="5"/>
      <c r="G816" s="5"/>
      <c r="H816" s="5"/>
      <c r="I816" s="5"/>
      <c r="J816" s="5"/>
      <c r="K816" s="11"/>
    </row>
    <row r="817" spans="2:11">
      <c r="B817" s="5"/>
      <c r="C817" s="5"/>
      <c r="D817" s="5"/>
      <c r="E817" s="5"/>
      <c r="F817" s="5"/>
      <c r="G817" s="5"/>
      <c r="H817" s="5"/>
      <c r="I817" s="5"/>
      <c r="J817" s="5"/>
      <c r="K817" s="11"/>
    </row>
    <row r="818" spans="2:11">
      <c r="B818" s="5"/>
      <c r="C818" s="5"/>
      <c r="D818" s="5"/>
      <c r="E818" s="5"/>
      <c r="F818" s="5"/>
      <c r="G818" s="5"/>
      <c r="H818" s="5"/>
      <c r="I818" s="5"/>
      <c r="J818" s="5"/>
      <c r="K818" s="11"/>
    </row>
    <row r="819" spans="2:11">
      <c r="B819" s="5"/>
      <c r="C819" s="5"/>
      <c r="D819" s="5"/>
      <c r="E819" s="5"/>
      <c r="F819" s="5"/>
      <c r="G819" s="5"/>
      <c r="H819" s="5"/>
      <c r="I819" s="5"/>
      <c r="J819" s="5"/>
      <c r="K819" s="11"/>
    </row>
    <row r="820" spans="2:11">
      <c r="B820" s="5"/>
      <c r="C820" s="5"/>
      <c r="D820" s="5"/>
      <c r="E820" s="5"/>
      <c r="F820" s="5"/>
      <c r="G820" s="5"/>
      <c r="H820" s="5"/>
      <c r="I820" s="5"/>
      <c r="J820" s="5"/>
      <c r="K820" s="11"/>
    </row>
    <row r="821" spans="2:11">
      <c r="B821" s="5"/>
      <c r="C821" s="5"/>
      <c r="D821" s="5"/>
      <c r="E821" s="5"/>
      <c r="F821" s="5"/>
      <c r="G821" s="5"/>
      <c r="H821" s="5"/>
      <c r="I821" s="5"/>
      <c r="J821" s="5"/>
      <c r="K821" s="11"/>
    </row>
    <row r="822" spans="2:11">
      <c r="B822" s="5"/>
      <c r="C822" s="5"/>
      <c r="D822" s="5"/>
      <c r="E822" s="5"/>
      <c r="F822" s="5"/>
      <c r="G822" s="5"/>
      <c r="H822" s="5"/>
      <c r="I822" s="5"/>
      <c r="J822" s="5"/>
      <c r="K822" s="11"/>
    </row>
    <row r="823" spans="2:11">
      <c r="B823" s="5"/>
      <c r="C823" s="5"/>
      <c r="D823" s="5"/>
      <c r="E823" s="5"/>
      <c r="F823" s="5"/>
      <c r="G823" s="5"/>
      <c r="H823" s="5"/>
      <c r="I823" s="5"/>
      <c r="J823" s="5"/>
      <c r="K823" s="11"/>
    </row>
    <row r="824" spans="2:11">
      <c r="B824" s="5"/>
      <c r="C824" s="5"/>
      <c r="D824" s="5"/>
      <c r="E824" s="5"/>
      <c r="F824" s="5"/>
      <c r="G824" s="5"/>
      <c r="H824" s="5"/>
      <c r="I824" s="5"/>
      <c r="J824" s="5"/>
      <c r="K824" s="11"/>
    </row>
    <row r="825" spans="2:11">
      <c r="B825" s="5"/>
      <c r="C825" s="5"/>
      <c r="D825" s="5"/>
      <c r="E825" s="5"/>
      <c r="F825" s="5"/>
      <c r="G825" s="5"/>
      <c r="H825" s="5"/>
      <c r="I825" s="5"/>
      <c r="J825" s="5"/>
      <c r="K825" s="11"/>
    </row>
    <row r="826" spans="2:11">
      <c r="B826" s="5"/>
      <c r="C826" s="5"/>
      <c r="D826" s="5"/>
      <c r="E826" s="5"/>
      <c r="F826" s="5"/>
      <c r="G826" s="5"/>
      <c r="H826" s="5"/>
      <c r="I826" s="5"/>
      <c r="J826" s="5"/>
      <c r="K826" s="11"/>
    </row>
    <row r="827" spans="2:11">
      <c r="B827" s="5"/>
      <c r="C827" s="5"/>
      <c r="D827" s="5"/>
      <c r="E827" s="5"/>
      <c r="F827" s="5"/>
      <c r="G827" s="5"/>
      <c r="H827" s="5"/>
      <c r="I827" s="5"/>
      <c r="J827" s="5"/>
      <c r="K827" s="11"/>
    </row>
    <row r="828" spans="2:11">
      <c r="B828" s="5"/>
      <c r="C828" s="5"/>
      <c r="D828" s="5"/>
      <c r="E828" s="5"/>
      <c r="F828" s="5"/>
      <c r="G828" s="5"/>
      <c r="H828" s="5"/>
      <c r="I828" s="5"/>
      <c r="J828" s="5"/>
      <c r="K828" s="11"/>
    </row>
    <row r="829" spans="2:11">
      <c r="B829" s="5"/>
      <c r="C829" s="5"/>
      <c r="D829" s="5"/>
      <c r="E829" s="5"/>
      <c r="F829" s="5"/>
      <c r="G829" s="5"/>
      <c r="H829" s="5"/>
      <c r="I829" s="5"/>
      <c r="J829" s="5"/>
      <c r="K829" s="11"/>
    </row>
    <row r="830" spans="2:11">
      <c r="B830" s="5"/>
      <c r="C830" s="5"/>
      <c r="D830" s="5"/>
      <c r="E830" s="5"/>
      <c r="F830" s="5"/>
      <c r="G830" s="5"/>
      <c r="H830" s="5"/>
      <c r="I830" s="5"/>
      <c r="J830" s="5"/>
      <c r="K830" s="11"/>
    </row>
    <row r="831" spans="2:11">
      <c r="B831" s="5"/>
      <c r="C831" s="5"/>
      <c r="D831" s="5"/>
      <c r="E831" s="5"/>
      <c r="F831" s="5"/>
      <c r="G831" s="5"/>
      <c r="H831" s="5"/>
      <c r="I831" s="5"/>
      <c r="J831" s="5"/>
      <c r="K831" s="11"/>
    </row>
    <row r="832" spans="2:11">
      <c r="B832" s="5"/>
      <c r="C832" s="5"/>
      <c r="D832" s="5"/>
      <c r="E832" s="5"/>
      <c r="F832" s="5"/>
      <c r="G832" s="5"/>
      <c r="H832" s="5"/>
      <c r="I832" s="5"/>
      <c r="J832" s="5"/>
      <c r="K832" s="11"/>
    </row>
    <row r="833" spans="2:11">
      <c r="B833" s="5"/>
      <c r="C833" s="5"/>
      <c r="D833" s="5"/>
      <c r="E833" s="5"/>
      <c r="F833" s="5"/>
      <c r="G833" s="5"/>
      <c r="H833" s="5"/>
      <c r="I833" s="5"/>
      <c r="J833" s="5"/>
      <c r="K833" s="11"/>
    </row>
    <row r="834" spans="2:11">
      <c r="B834" s="5"/>
      <c r="C834" s="5"/>
      <c r="D834" s="5"/>
      <c r="E834" s="5"/>
      <c r="F834" s="5"/>
      <c r="G834" s="5"/>
      <c r="H834" s="5"/>
      <c r="I834" s="5"/>
      <c r="J834" s="5"/>
      <c r="K834" s="11"/>
    </row>
    <row r="835" spans="2:11">
      <c r="B835" s="5"/>
      <c r="C835" s="5"/>
      <c r="D835" s="5"/>
      <c r="E835" s="5"/>
      <c r="F835" s="5"/>
      <c r="G835" s="5"/>
      <c r="H835" s="5"/>
      <c r="I835" s="5"/>
      <c r="J835" s="5"/>
      <c r="K835" s="11"/>
    </row>
    <row r="836" spans="2:11">
      <c r="B836" s="5"/>
      <c r="C836" s="5"/>
      <c r="D836" s="5"/>
      <c r="E836" s="5"/>
      <c r="F836" s="5"/>
      <c r="G836" s="5"/>
      <c r="H836" s="5"/>
      <c r="I836" s="5"/>
      <c r="J836" s="5"/>
      <c r="K836" s="11"/>
    </row>
    <row r="837" spans="2:11">
      <c r="B837" s="5"/>
      <c r="C837" s="5"/>
      <c r="D837" s="5"/>
      <c r="E837" s="5"/>
      <c r="F837" s="5"/>
      <c r="G837" s="5"/>
      <c r="H837" s="5"/>
      <c r="I837" s="5"/>
      <c r="J837" s="5"/>
      <c r="K837" s="11"/>
    </row>
    <row r="838" spans="2:11">
      <c r="B838" s="5"/>
      <c r="C838" s="5"/>
      <c r="D838" s="5"/>
      <c r="E838" s="5"/>
      <c r="F838" s="5"/>
      <c r="G838" s="5"/>
      <c r="H838" s="5"/>
      <c r="I838" s="5"/>
      <c r="J838" s="5"/>
      <c r="K838" s="11"/>
    </row>
    <row r="839" spans="2:11">
      <c r="B839" s="5"/>
      <c r="C839" s="5"/>
      <c r="D839" s="5"/>
      <c r="E839" s="5"/>
      <c r="F839" s="5"/>
      <c r="G839" s="5"/>
      <c r="H839" s="5"/>
      <c r="I839" s="5"/>
      <c r="J839" s="5"/>
      <c r="K839" s="11"/>
    </row>
    <row r="840" spans="2:11">
      <c r="B840" s="5"/>
      <c r="C840" s="5"/>
      <c r="D840" s="5"/>
      <c r="E840" s="5"/>
      <c r="F840" s="5"/>
      <c r="G840" s="5"/>
      <c r="H840" s="5"/>
      <c r="I840" s="5"/>
      <c r="J840" s="5"/>
      <c r="K840" s="11"/>
    </row>
    <row r="841" spans="2:11">
      <c r="B841" s="5"/>
      <c r="C841" s="5"/>
      <c r="D841" s="5"/>
      <c r="E841" s="5"/>
      <c r="F841" s="5"/>
      <c r="G841" s="5"/>
      <c r="H841" s="5"/>
      <c r="I841" s="5"/>
      <c r="J841" s="5"/>
      <c r="K841" s="11"/>
    </row>
    <row r="842" spans="2:11">
      <c r="B842" s="5"/>
      <c r="C842" s="5"/>
      <c r="D842" s="5"/>
      <c r="E842" s="5"/>
      <c r="F842" s="5"/>
      <c r="G842" s="5"/>
      <c r="H842" s="5"/>
      <c r="I842" s="5"/>
      <c r="J842" s="5"/>
      <c r="K842" s="11"/>
    </row>
    <row r="843" spans="2:11">
      <c r="B843" s="5"/>
      <c r="C843" s="5"/>
      <c r="D843" s="5"/>
      <c r="E843" s="5"/>
      <c r="F843" s="5"/>
      <c r="G843" s="5"/>
      <c r="H843" s="5"/>
      <c r="I843" s="5"/>
      <c r="J843" s="5"/>
      <c r="K843" s="11"/>
    </row>
    <row r="844" spans="2:11">
      <c r="B844" s="5"/>
      <c r="C844" s="5"/>
      <c r="D844" s="5"/>
      <c r="E844" s="5"/>
      <c r="F844" s="5"/>
      <c r="G844" s="5"/>
      <c r="H844" s="5"/>
      <c r="I844" s="5"/>
      <c r="J844" s="5"/>
      <c r="K844" s="11"/>
    </row>
    <row r="845" spans="2:11">
      <c r="B845" s="5"/>
      <c r="C845" s="5"/>
      <c r="D845" s="5"/>
      <c r="E845" s="5"/>
      <c r="F845" s="5"/>
      <c r="G845" s="5"/>
      <c r="H845" s="5"/>
      <c r="I845" s="5"/>
      <c r="J845" s="5"/>
      <c r="K845" s="11"/>
    </row>
    <row r="846" spans="2:11">
      <c r="B846" s="5"/>
      <c r="C846" s="5"/>
      <c r="D846" s="5"/>
      <c r="E846" s="5"/>
      <c r="F846" s="5"/>
      <c r="G846" s="5"/>
      <c r="H846" s="5"/>
      <c r="I846" s="5"/>
      <c r="J846" s="5"/>
      <c r="K846" s="11"/>
    </row>
    <row r="847" spans="2:11">
      <c r="B847" s="5"/>
      <c r="C847" s="5"/>
      <c r="D847" s="5"/>
      <c r="E847" s="5"/>
      <c r="F847" s="5"/>
      <c r="G847" s="5"/>
      <c r="H847" s="5"/>
      <c r="I847" s="5"/>
      <c r="J847" s="5"/>
      <c r="K847" s="11"/>
    </row>
    <row r="848" spans="2:11">
      <c r="B848" s="5"/>
      <c r="C848" s="5"/>
      <c r="D848" s="5"/>
      <c r="E848" s="5"/>
      <c r="F848" s="5"/>
      <c r="G848" s="5"/>
      <c r="H848" s="5"/>
      <c r="I848" s="5"/>
      <c r="J848" s="5"/>
      <c r="K848" s="11"/>
    </row>
    <row r="849" spans="2:11">
      <c r="B849" s="5"/>
      <c r="C849" s="5"/>
      <c r="D849" s="5"/>
      <c r="E849" s="5"/>
      <c r="F849" s="5"/>
      <c r="G849" s="5"/>
      <c r="H849" s="5"/>
      <c r="I849" s="5"/>
      <c r="J849" s="5"/>
      <c r="K849" s="11"/>
    </row>
    <row r="850" spans="2:11">
      <c r="B850" s="5"/>
      <c r="C850" s="5"/>
      <c r="D850" s="5"/>
      <c r="E850" s="5"/>
      <c r="F850" s="5"/>
      <c r="G850" s="5"/>
      <c r="H850" s="5"/>
      <c r="I850" s="5"/>
      <c r="J850" s="5"/>
      <c r="K850" s="11"/>
    </row>
    <row r="851" spans="2:11">
      <c r="B851" s="5"/>
      <c r="C851" s="5"/>
      <c r="D851" s="5"/>
      <c r="E851" s="5"/>
      <c r="F851" s="5"/>
      <c r="G851" s="5"/>
      <c r="H851" s="5"/>
      <c r="I851" s="5"/>
      <c r="J851" s="5"/>
      <c r="K851" s="11"/>
    </row>
    <row r="852" spans="2:11">
      <c r="B852" s="5"/>
      <c r="C852" s="5"/>
      <c r="D852" s="5"/>
      <c r="E852" s="5"/>
      <c r="F852" s="5"/>
      <c r="G852" s="5"/>
      <c r="H852" s="5"/>
      <c r="I852" s="5"/>
      <c r="J852" s="5"/>
      <c r="K852" s="11"/>
    </row>
    <row r="853" spans="2:11">
      <c r="B853" s="5"/>
      <c r="C853" s="5"/>
      <c r="D853" s="5"/>
      <c r="E853" s="5"/>
      <c r="F853" s="5"/>
      <c r="G853" s="5"/>
      <c r="H853" s="5"/>
      <c r="I853" s="5"/>
      <c r="J853" s="5"/>
      <c r="K853" s="11"/>
    </row>
    <row r="854" spans="2:11">
      <c r="B854" s="5"/>
      <c r="C854" s="5"/>
      <c r="D854" s="5"/>
      <c r="E854" s="5"/>
      <c r="F854" s="5"/>
      <c r="G854" s="5"/>
      <c r="H854" s="5"/>
      <c r="I854" s="5"/>
      <c r="J854" s="5"/>
      <c r="K854" s="11"/>
    </row>
    <row r="855" spans="2:11">
      <c r="B855" s="5"/>
      <c r="C855" s="5"/>
      <c r="D855" s="5"/>
      <c r="E855" s="5"/>
      <c r="F855" s="5"/>
      <c r="G855" s="5"/>
      <c r="H855" s="5"/>
      <c r="I855" s="5"/>
      <c r="J855" s="5"/>
      <c r="K855" s="11"/>
    </row>
    <row r="856" spans="2:11">
      <c r="B856" s="5"/>
      <c r="C856" s="5"/>
      <c r="D856" s="5"/>
      <c r="E856" s="5"/>
      <c r="F856" s="5"/>
      <c r="G856" s="5"/>
      <c r="H856" s="5"/>
      <c r="I856" s="5"/>
      <c r="J856" s="5"/>
      <c r="K856" s="11"/>
    </row>
    <row r="857" spans="2:11">
      <c r="B857" s="5"/>
      <c r="C857" s="5"/>
      <c r="D857" s="5"/>
      <c r="E857" s="5"/>
      <c r="F857" s="5"/>
      <c r="G857" s="5"/>
      <c r="H857" s="5"/>
      <c r="I857" s="5"/>
      <c r="J857" s="5"/>
      <c r="K857" s="11"/>
    </row>
    <row r="858" spans="2:11">
      <c r="B858" s="5"/>
      <c r="C858" s="5"/>
      <c r="D858" s="5"/>
      <c r="E858" s="5"/>
      <c r="F858" s="5"/>
      <c r="G858" s="5"/>
      <c r="H858" s="5"/>
      <c r="I858" s="5"/>
      <c r="J858" s="5"/>
      <c r="K858" s="11"/>
    </row>
    <row r="859" spans="2:11">
      <c r="B859" s="5"/>
      <c r="C859" s="5"/>
      <c r="D859" s="5"/>
      <c r="E859" s="5"/>
      <c r="F859" s="5"/>
      <c r="G859" s="5"/>
      <c r="H859" s="5"/>
      <c r="I859" s="5"/>
      <c r="J859" s="5"/>
      <c r="K859" s="11"/>
    </row>
    <row r="860" spans="2:11">
      <c r="B860" s="5"/>
      <c r="C860" s="5"/>
      <c r="D860" s="5"/>
      <c r="E860" s="5"/>
      <c r="F860" s="5"/>
      <c r="G860" s="5"/>
      <c r="H860" s="5"/>
      <c r="I860" s="5"/>
      <c r="J860" s="5"/>
      <c r="K860" s="11"/>
    </row>
    <row r="861" spans="2:11">
      <c r="B861" s="5"/>
      <c r="C861" s="5"/>
      <c r="D861" s="5"/>
      <c r="E861" s="5"/>
      <c r="F861" s="5"/>
      <c r="G861" s="5"/>
      <c r="H861" s="5"/>
      <c r="I861" s="5"/>
      <c r="J861" s="5"/>
      <c r="K861" s="11"/>
    </row>
    <row r="862" spans="2:11">
      <c r="B862" s="5"/>
      <c r="C862" s="5"/>
      <c r="D862" s="5"/>
      <c r="E862" s="5"/>
      <c r="F862" s="5"/>
      <c r="G862" s="5"/>
      <c r="H862" s="5"/>
      <c r="I862" s="5"/>
      <c r="J862" s="5"/>
      <c r="K862" s="11"/>
    </row>
    <row r="863" spans="2:11">
      <c r="B863" s="5"/>
      <c r="C863" s="5"/>
      <c r="D863" s="5"/>
      <c r="E863" s="5"/>
      <c r="F863" s="5"/>
      <c r="G863" s="5"/>
      <c r="H863" s="5"/>
      <c r="I863" s="5"/>
      <c r="J863" s="5"/>
      <c r="K863" s="11"/>
    </row>
    <row r="864" spans="2:11">
      <c r="B864" s="5"/>
      <c r="C864" s="5"/>
      <c r="D864" s="5"/>
      <c r="E864" s="5"/>
      <c r="F864" s="5"/>
      <c r="G864" s="5"/>
      <c r="H864" s="5"/>
      <c r="I864" s="5"/>
      <c r="J864" s="5"/>
      <c r="K864" s="11"/>
    </row>
    <row r="865" spans="2:11">
      <c r="B865" s="5"/>
      <c r="C865" s="5"/>
      <c r="D865" s="5"/>
      <c r="E865" s="5"/>
      <c r="F865" s="5"/>
      <c r="G865" s="5"/>
      <c r="H865" s="5"/>
      <c r="I865" s="5"/>
      <c r="J865" s="5"/>
      <c r="K865" s="11"/>
    </row>
    <row r="866" spans="2:11">
      <c r="B866" s="5"/>
      <c r="C866" s="5"/>
      <c r="D866" s="5"/>
      <c r="E866" s="5"/>
      <c r="F866" s="5"/>
      <c r="G866" s="5"/>
      <c r="H866" s="5"/>
      <c r="I866" s="5"/>
      <c r="J866" s="5"/>
      <c r="K866" s="11"/>
    </row>
    <row r="867" spans="2:11">
      <c r="B867" s="5"/>
      <c r="C867" s="5"/>
      <c r="D867" s="5"/>
      <c r="E867" s="5"/>
      <c r="F867" s="5"/>
      <c r="G867" s="5"/>
      <c r="H867" s="5"/>
      <c r="I867" s="5"/>
      <c r="J867" s="5"/>
      <c r="K867" s="11"/>
    </row>
    <row r="868" spans="2:11">
      <c r="B868" s="5"/>
      <c r="C868" s="5"/>
      <c r="D868" s="5"/>
      <c r="E868" s="5"/>
      <c r="F868" s="5"/>
      <c r="G868" s="5"/>
      <c r="H868" s="5"/>
      <c r="I868" s="5"/>
      <c r="J868" s="5"/>
      <c r="K868" s="11"/>
    </row>
    <row r="869" spans="2:11">
      <c r="B869" s="5"/>
      <c r="C869" s="5"/>
      <c r="D869" s="5"/>
      <c r="E869" s="5"/>
      <c r="F869" s="5"/>
      <c r="G869" s="5"/>
      <c r="H869" s="5"/>
      <c r="I869" s="5"/>
      <c r="J869" s="5"/>
      <c r="K869" s="11"/>
    </row>
    <row r="870" spans="2:11">
      <c r="B870" s="5"/>
      <c r="C870" s="5"/>
      <c r="D870" s="5"/>
      <c r="E870" s="5"/>
      <c r="F870" s="5"/>
      <c r="G870" s="5"/>
      <c r="H870" s="5"/>
      <c r="I870" s="5"/>
      <c r="J870" s="5"/>
      <c r="K870" s="11"/>
    </row>
    <row r="871" spans="2:11">
      <c r="B871" s="5"/>
      <c r="C871" s="5"/>
      <c r="D871" s="5"/>
      <c r="E871" s="5"/>
      <c r="F871" s="5"/>
      <c r="G871" s="5"/>
      <c r="H871" s="5"/>
      <c r="I871" s="5"/>
      <c r="J871" s="5"/>
      <c r="K871" s="11"/>
    </row>
    <row r="872" spans="2:11">
      <c r="B872" s="5"/>
      <c r="C872" s="5"/>
      <c r="D872" s="5"/>
      <c r="E872" s="5"/>
      <c r="F872" s="5"/>
      <c r="G872" s="5"/>
      <c r="H872" s="5"/>
      <c r="I872" s="5"/>
      <c r="J872" s="5"/>
      <c r="K872" s="11"/>
    </row>
    <row r="873" spans="2:11">
      <c r="B873" s="5"/>
      <c r="C873" s="5"/>
      <c r="D873" s="5"/>
      <c r="E873" s="5"/>
      <c r="F873" s="5"/>
      <c r="G873" s="5"/>
      <c r="H873" s="5"/>
      <c r="I873" s="5"/>
      <c r="J873" s="5"/>
      <c r="K873" s="11"/>
    </row>
    <row r="874" spans="2:11">
      <c r="B874" s="5"/>
      <c r="C874" s="5"/>
      <c r="D874" s="5"/>
      <c r="E874" s="5"/>
      <c r="F874" s="5"/>
      <c r="G874" s="5"/>
      <c r="H874" s="5"/>
      <c r="I874" s="5"/>
      <c r="J874" s="5"/>
      <c r="K874" s="11"/>
    </row>
    <row r="875" spans="2:11">
      <c r="B875" s="5"/>
      <c r="C875" s="5"/>
      <c r="D875" s="5"/>
      <c r="E875" s="5"/>
      <c r="F875" s="5"/>
      <c r="G875" s="5"/>
      <c r="H875" s="5"/>
      <c r="I875" s="5"/>
      <c r="J875" s="5"/>
      <c r="K875" s="11"/>
    </row>
    <row r="876" spans="2:11">
      <c r="B876" s="5"/>
      <c r="C876" s="5"/>
      <c r="D876" s="5"/>
      <c r="E876" s="5"/>
      <c r="F876" s="5"/>
      <c r="G876" s="5"/>
      <c r="H876" s="5"/>
      <c r="I876" s="5"/>
      <c r="J876" s="5"/>
      <c r="K876" s="11"/>
    </row>
    <row r="877" spans="2:11">
      <c r="B877" s="5"/>
      <c r="C877" s="5"/>
      <c r="D877" s="5"/>
      <c r="E877" s="5"/>
      <c r="F877" s="5"/>
      <c r="G877" s="5"/>
      <c r="H877" s="5"/>
      <c r="I877" s="5"/>
      <c r="J877" s="5"/>
      <c r="K877" s="11"/>
    </row>
    <row r="878" spans="2:11">
      <c r="B878" s="5"/>
      <c r="C878" s="5"/>
      <c r="D878" s="5"/>
      <c r="E878" s="5"/>
      <c r="F878" s="5"/>
      <c r="G878" s="5"/>
      <c r="H878" s="5"/>
      <c r="I878" s="5"/>
      <c r="J878" s="5"/>
      <c r="K878" s="11"/>
    </row>
    <row r="879" spans="2:11">
      <c r="B879" s="5"/>
      <c r="C879" s="5"/>
      <c r="D879" s="5"/>
      <c r="E879" s="5"/>
      <c r="F879" s="5"/>
      <c r="G879" s="5"/>
      <c r="H879" s="5"/>
      <c r="I879" s="5"/>
      <c r="J879" s="5"/>
      <c r="K879" s="11"/>
    </row>
    <row r="880" spans="2:11">
      <c r="B880" s="5"/>
      <c r="C880" s="5"/>
      <c r="D880" s="5"/>
      <c r="E880" s="5"/>
      <c r="F880" s="5"/>
      <c r="G880" s="5"/>
      <c r="H880" s="5"/>
      <c r="I880" s="5"/>
      <c r="J880" s="5"/>
      <c r="K880" s="11"/>
    </row>
    <row r="881" spans="2:11">
      <c r="B881" s="5"/>
      <c r="C881" s="5"/>
      <c r="D881" s="5"/>
      <c r="E881" s="5"/>
      <c r="F881" s="5"/>
      <c r="G881" s="5"/>
      <c r="H881" s="5"/>
      <c r="I881" s="5"/>
      <c r="J881" s="5"/>
      <c r="K881" s="11"/>
    </row>
    <row r="882" spans="2:11">
      <c r="B882" s="5"/>
      <c r="C882" s="5"/>
      <c r="D882" s="5"/>
      <c r="E882" s="5"/>
      <c r="F882" s="5"/>
      <c r="G882" s="5"/>
      <c r="H882" s="5"/>
      <c r="I882" s="5"/>
      <c r="J882" s="5"/>
      <c r="K882" s="11"/>
    </row>
    <row r="883" spans="2:11">
      <c r="B883" s="5"/>
      <c r="C883" s="5"/>
      <c r="D883" s="5"/>
      <c r="E883" s="5"/>
      <c r="F883" s="5"/>
      <c r="G883" s="5"/>
      <c r="H883" s="5"/>
      <c r="I883" s="5"/>
      <c r="J883" s="5"/>
      <c r="K883" s="11"/>
    </row>
    <row r="884" spans="2:11">
      <c r="B884" s="5"/>
      <c r="C884" s="5"/>
      <c r="D884" s="5"/>
      <c r="E884" s="5"/>
      <c r="F884" s="5"/>
      <c r="G884" s="5"/>
      <c r="H884" s="5"/>
      <c r="I884" s="5"/>
      <c r="J884" s="5"/>
      <c r="K884" s="11"/>
    </row>
    <row r="885" spans="2:11">
      <c r="B885" s="5"/>
      <c r="C885" s="5"/>
      <c r="D885" s="5"/>
      <c r="E885" s="5"/>
      <c r="F885" s="5"/>
      <c r="G885" s="5"/>
      <c r="H885" s="5"/>
      <c r="I885" s="5"/>
      <c r="J885" s="5"/>
      <c r="K885" s="11"/>
    </row>
    <row r="886" spans="2:11">
      <c r="B886" s="5"/>
      <c r="C886" s="5"/>
      <c r="D886" s="5"/>
      <c r="E886" s="5"/>
      <c r="F886" s="5"/>
      <c r="G886" s="5"/>
      <c r="H886" s="5"/>
      <c r="I886" s="5"/>
      <c r="J886" s="5"/>
      <c r="K886" s="11"/>
    </row>
    <row r="887" spans="2:11">
      <c r="B887" s="5"/>
      <c r="C887" s="5"/>
      <c r="D887" s="5"/>
      <c r="E887" s="5"/>
      <c r="F887" s="5"/>
      <c r="G887" s="5"/>
      <c r="H887" s="5"/>
      <c r="I887" s="5"/>
      <c r="J887" s="5"/>
      <c r="K887" s="11"/>
    </row>
    <row r="888" spans="2:11">
      <c r="B888" s="5"/>
      <c r="C888" s="5"/>
      <c r="D888" s="5"/>
      <c r="E888" s="5"/>
      <c r="F888" s="5"/>
      <c r="G888" s="5"/>
      <c r="H888" s="5"/>
      <c r="I888" s="5"/>
      <c r="J888" s="5"/>
      <c r="K888" s="11"/>
    </row>
    <row r="889" spans="2:11">
      <c r="B889" s="5"/>
      <c r="C889" s="5"/>
      <c r="D889" s="5"/>
      <c r="E889" s="5"/>
      <c r="F889" s="5"/>
      <c r="G889" s="5"/>
      <c r="H889" s="5"/>
      <c r="I889" s="5"/>
      <c r="J889" s="5"/>
      <c r="K889" s="11"/>
    </row>
    <row r="890" spans="2:11">
      <c r="B890" s="5"/>
      <c r="C890" s="5"/>
      <c r="D890" s="5"/>
      <c r="E890" s="5"/>
      <c r="F890" s="5"/>
      <c r="G890" s="5"/>
      <c r="H890" s="5"/>
      <c r="I890" s="5"/>
      <c r="J890" s="5"/>
      <c r="K890" s="11"/>
    </row>
    <row r="891" spans="2:11">
      <c r="B891" s="5"/>
      <c r="C891" s="5"/>
      <c r="D891" s="5"/>
      <c r="E891" s="5"/>
      <c r="F891" s="5"/>
      <c r="G891" s="5"/>
      <c r="H891" s="5"/>
      <c r="I891" s="5"/>
      <c r="J891" s="5"/>
      <c r="K891" s="11"/>
    </row>
    <row r="892" spans="2:11">
      <c r="B892" s="5"/>
      <c r="C892" s="5"/>
      <c r="D892" s="5"/>
      <c r="E892" s="5"/>
      <c r="F892" s="5"/>
      <c r="G892" s="5"/>
      <c r="H892" s="5"/>
      <c r="I892" s="5"/>
      <c r="J892" s="5"/>
      <c r="K892" s="11"/>
    </row>
    <row r="893" spans="2:11">
      <c r="B893" s="5"/>
      <c r="C893" s="5"/>
      <c r="D893" s="5"/>
      <c r="E893" s="5"/>
      <c r="F893" s="5"/>
      <c r="G893" s="5"/>
      <c r="H893" s="5"/>
      <c r="I893" s="5"/>
      <c r="J893" s="5"/>
      <c r="K893" s="11"/>
    </row>
    <row r="894" spans="2:11">
      <c r="B894" s="5"/>
      <c r="C894" s="5"/>
      <c r="D894" s="5"/>
      <c r="E894" s="5"/>
      <c r="F894" s="5"/>
      <c r="G894" s="5"/>
      <c r="H894" s="5"/>
      <c r="I894" s="5"/>
      <c r="J894" s="5"/>
      <c r="K894" s="11"/>
    </row>
    <row r="895" spans="2:11">
      <c r="B895" s="5"/>
      <c r="C895" s="5"/>
      <c r="D895" s="5"/>
      <c r="E895" s="5"/>
      <c r="F895" s="5"/>
      <c r="G895" s="5"/>
      <c r="H895" s="5"/>
      <c r="I895" s="5"/>
      <c r="J895" s="5"/>
      <c r="K895" s="11"/>
    </row>
    <row r="896" spans="2:11">
      <c r="B896" s="5"/>
      <c r="C896" s="5"/>
      <c r="D896" s="5"/>
      <c r="E896" s="5"/>
      <c r="F896" s="5"/>
      <c r="G896" s="5"/>
      <c r="H896" s="5"/>
      <c r="I896" s="5"/>
      <c r="J896" s="5"/>
      <c r="K896" s="11"/>
    </row>
    <row r="897" spans="2:11">
      <c r="B897" s="5"/>
      <c r="C897" s="5"/>
      <c r="D897" s="5"/>
      <c r="E897" s="5"/>
      <c r="F897" s="5"/>
      <c r="G897" s="5"/>
      <c r="H897" s="5"/>
      <c r="I897" s="5"/>
      <c r="J897" s="5"/>
      <c r="K897" s="11"/>
    </row>
    <row r="898" spans="2:11">
      <c r="B898" s="5"/>
      <c r="C898" s="5"/>
      <c r="D898" s="5"/>
      <c r="E898" s="5"/>
      <c r="F898" s="5"/>
      <c r="G898" s="5"/>
      <c r="H898" s="5"/>
      <c r="I898" s="5"/>
      <c r="J898" s="5"/>
      <c r="K898" s="11"/>
    </row>
    <row r="899" spans="2:11">
      <c r="B899" s="5"/>
      <c r="C899" s="5"/>
      <c r="D899" s="5"/>
      <c r="E899" s="5"/>
      <c r="F899" s="5"/>
      <c r="G899" s="5"/>
      <c r="H899" s="5"/>
      <c r="I899" s="5"/>
      <c r="J899" s="5"/>
      <c r="K899" s="11"/>
    </row>
    <row r="900" spans="2:11">
      <c r="B900" s="5"/>
      <c r="C900" s="5"/>
      <c r="D900" s="5"/>
      <c r="E900" s="5"/>
      <c r="F900" s="5"/>
      <c r="G900" s="5"/>
      <c r="H900" s="5"/>
      <c r="I900" s="5"/>
      <c r="J900" s="5"/>
      <c r="K900" s="11"/>
    </row>
    <row r="901" spans="2:11">
      <c r="B901" s="5"/>
      <c r="C901" s="5"/>
      <c r="D901" s="5"/>
      <c r="E901" s="5"/>
      <c r="F901" s="5"/>
      <c r="G901" s="5"/>
      <c r="H901" s="5"/>
      <c r="I901" s="5"/>
      <c r="J901" s="5"/>
      <c r="K901" s="11"/>
    </row>
    <row r="902" spans="2:11">
      <c r="B902" s="5"/>
      <c r="C902" s="5"/>
      <c r="D902" s="5"/>
      <c r="E902" s="5"/>
      <c r="F902" s="5"/>
      <c r="G902" s="5"/>
      <c r="H902" s="5"/>
      <c r="I902" s="5"/>
      <c r="J902" s="5"/>
      <c r="K902" s="11"/>
    </row>
    <row r="903" spans="2:11">
      <c r="B903" s="5"/>
      <c r="C903" s="5"/>
      <c r="D903" s="5"/>
      <c r="E903" s="5"/>
      <c r="F903" s="5"/>
      <c r="G903" s="5"/>
      <c r="H903" s="5"/>
      <c r="I903" s="5"/>
      <c r="J903" s="5"/>
      <c r="K903" s="11"/>
    </row>
    <row r="904" spans="2:11">
      <c r="B904" s="5"/>
      <c r="C904" s="5"/>
      <c r="D904" s="5"/>
      <c r="E904" s="5"/>
      <c r="F904" s="5"/>
      <c r="G904" s="5"/>
      <c r="H904" s="5"/>
      <c r="I904" s="5"/>
      <c r="J904" s="5"/>
      <c r="K904" s="11"/>
    </row>
    <row r="905" spans="2:11">
      <c r="B905" s="5"/>
      <c r="C905" s="5"/>
      <c r="D905" s="5"/>
      <c r="E905" s="5"/>
      <c r="F905" s="5"/>
      <c r="G905" s="5"/>
      <c r="H905" s="5"/>
      <c r="I905" s="5"/>
      <c r="J905" s="5"/>
      <c r="K905" s="11"/>
    </row>
    <row r="906" spans="2:11">
      <c r="B906" s="5"/>
      <c r="C906" s="5"/>
      <c r="D906" s="5"/>
      <c r="E906" s="5"/>
      <c r="F906" s="5"/>
      <c r="G906" s="5"/>
      <c r="H906" s="5"/>
      <c r="I906" s="5"/>
      <c r="J906" s="5"/>
      <c r="K906" s="11"/>
    </row>
    <row r="907" spans="2:11">
      <c r="B907" s="5"/>
      <c r="C907" s="5"/>
      <c r="D907" s="5"/>
      <c r="E907" s="5"/>
      <c r="F907" s="5"/>
      <c r="G907" s="5"/>
      <c r="H907" s="5"/>
      <c r="I907" s="5"/>
      <c r="J907" s="5"/>
      <c r="K907" s="11"/>
    </row>
    <row r="908" spans="2:11">
      <c r="B908" s="5"/>
      <c r="C908" s="5"/>
      <c r="D908" s="5"/>
      <c r="E908" s="5"/>
      <c r="F908" s="5"/>
      <c r="G908" s="5"/>
      <c r="H908" s="5"/>
      <c r="I908" s="5"/>
      <c r="J908" s="5"/>
      <c r="K908" s="11"/>
    </row>
    <row r="909" spans="2:11">
      <c r="B909" s="5"/>
      <c r="C909" s="5"/>
      <c r="D909" s="5"/>
      <c r="E909" s="5"/>
      <c r="F909" s="5"/>
      <c r="G909" s="5"/>
      <c r="H909" s="5"/>
      <c r="I909" s="5"/>
      <c r="J909" s="5"/>
      <c r="K909" s="11"/>
    </row>
    <row r="910" spans="2:11">
      <c r="B910" s="5"/>
      <c r="C910" s="5"/>
      <c r="D910" s="5"/>
      <c r="E910" s="5"/>
      <c r="F910" s="5"/>
      <c r="G910" s="5"/>
      <c r="H910" s="5"/>
      <c r="I910" s="5"/>
      <c r="J910" s="5"/>
      <c r="K910" s="11"/>
    </row>
    <row r="911" spans="2:11">
      <c r="B911" s="5"/>
      <c r="C911" s="5"/>
      <c r="D911" s="5"/>
      <c r="E911" s="5"/>
      <c r="F911" s="5"/>
      <c r="G911" s="5"/>
      <c r="H911" s="5"/>
      <c r="I911" s="5"/>
      <c r="J911" s="5"/>
      <c r="K911" s="11"/>
    </row>
    <row r="912" spans="2:11">
      <c r="B912" s="5"/>
      <c r="C912" s="5"/>
      <c r="D912" s="5"/>
      <c r="E912" s="5"/>
      <c r="F912" s="5"/>
      <c r="G912" s="5"/>
      <c r="H912" s="5"/>
      <c r="I912" s="5"/>
      <c r="J912" s="5"/>
      <c r="K912" s="11"/>
    </row>
    <row r="913" spans="2:11">
      <c r="B913" s="5"/>
      <c r="C913" s="5"/>
      <c r="D913" s="5"/>
      <c r="E913" s="5"/>
      <c r="F913" s="5"/>
      <c r="G913" s="5"/>
      <c r="H913" s="5"/>
      <c r="I913" s="5"/>
      <c r="J913" s="5"/>
      <c r="K913" s="11"/>
    </row>
    <row r="914" spans="2:11">
      <c r="B914" s="5"/>
      <c r="C914" s="5"/>
      <c r="D914" s="5"/>
      <c r="E914" s="5"/>
      <c r="F914" s="5"/>
      <c r="G914" s="5"/>
      <c r="H914" s="5"/>
      <c r="I914" s="5"/>
      <c r="J914" s="5"/>
      <c r="K914" s="11"/>
    </row>
    <row r="915" spans="2:11">
      <c r="B915" s="5"/>
      <c r="C915" s="5"/>
      <c r="D915" s="5"/>
      <c r="E915" s="5"/>
      <c r="F915" s="5"/>
      <c r="G915" s="5"/>
      <c r="H915" s="5"/>
      <c r="I915" s="5"/>
      <c r="J915" s="5"/>
      <c r="K915" s="11"/>
    </row>
    <row r="916" spans="2:11">
      <c r="B916" s="5"/>
      <c r="C916" s="5"/>
      <c r="D916" s="5"/>
      <c r="E916" s="5"/>
      <c r="F916" s="5"/>
      <c r="G916" s="5"/>
      <c r="H916" s="5"/>
      <c r="I916" s="5"/>
      <c r="J916" s="5"/>
      <c r="K916" s="11"/>
    </row>
    <row r="917" spans="2:11">
      <c r="B917" s="5"/>
      <c r="C917" s="5"/>
      <c r="D917" s="5"/>
      <c r="E917" s="5"/>
      <c r="F917" s="5"/>
      <c r="G917" s="5"/>
      <c r="H917" s="5"/>
      <c r="I917" s="5"/>
      <c r="J917" s="5"/>
      <c r="K917" s="11"/>
    </row>
    <row r="918" spans="2:11">
      <c r="B918" s="5"/>
      <c r="C918" s="5"/>
      <c r="D918" s="5"/>
      <c r="E918" s="5"/>
      <c r="F918" s="5"/>
      <c r="G918" s="5"/>
      <c r="H918" s="5"/>
      <c r="I918" s="5"/>
      <c r="J918" s="5"/>
      <c r="K918" s="11"/>
    </row>
    <row r="919" spans="2:11">
      <c r="B919" s="5"/>
      <c r="C919" s="5"/>
      <c r="D919" s="5"/>
      <c r="E919" s="5"/>
      <c r="F919" s="5"/>
      <c r="G919" s="5"/>
      <c r="H919" s="5"/>
      <c r="I919" s="5"/>
      <c r="J919" s="5"/>
      <c r="K919" s="11"/>
    </row>
    <row r="920" spans="2:11">
      <c r="B920" s="5"/>
      <c r="C920" s="5"/>
      <c r="D920" s="5"/>
      <c r="E920" s="5"/>
      <c r="F920" s="5"/>
      <c r="G920" s="5"/>
      <c r="H920" s="5"/>
      <c r="I920" s="5"/>
      <c r="J920" s="5"/>
      <c r="K920" s="11"/>
    </row>
    <row r="921" spans="2:11">
      <c r="B921" s="5"/>
      <c r="C921" s="5"/>
      <c r="D921" s="5"/>
      <c r="E921" s="5"/>
      <c r="F921" s="5"/>
      <c r="G921" s="5"/>
      <c r="H921" s="5"/>
      <c r="I921" s="5"/>
      <c r="J921" s="5"/>
      <c r="K921" s="11"/>
    </row>
    <row r="922" spans="2:11">
      <c r="B922" s="5"/>
      <c r="C922" s="5"/>
      <c r="D922" s="5"/>
      <c r="E922" s="5"/>
      <c r="F922" s="5"/>
      <c r="G922" s="5"/>
      <c r="H922" s="5"/>
      <c r="I922" s="5"/>
      <c r="J922" s="5"/>
      <c r="K922" s="11"/>
    </row>
    <row r="923" spans="2:11">
      <c r="B923" s="5"/>
      <c r="C923" s="5"/>
      <c r="D923" s="5"/>
      <c r="E923" s="5"/>
      <c r="F923" s="5"/>
      <c r="G923" s="5"/>
      <c r="H923" s="5"/>
      <c r="I923" s="5"/>
      <c r="J923" s="5"/>
      <c r="K923" s="11"/>
    </row>
    <row r="924" spans="2:11">
      <c r="B924" s="5"/>
      <c r="C924" s="5"/>
      <c r="D924" s="5"/>
      <c r="E924" s="5"/>
      <c r="F924" s="5"/>
      <c r="G924" s="5"/>
      <c r="H924" s="5"/>
      <c r="I924" s="5"/>
      <c r="J924" s="5"/>
      <c r="K924" s="11"/>
    </row>
    <row r="925" spans="2:11">
      <c r="B925" s="5"/>
      <c r="C925" s="5"/>
      <c r="D925" s="5"/>
      <c r="E925" s="5"/>
      <c r="F925" s="5"/>
      <c r="G925" s="5"/>
      <c r="H925" s="5"/>
      <c r="I925" s="5"/>
      <c r="J925" s="5"/>
      <c r="K925" s="11"/>
    </row>
    <row r="926" spans="2:11">
      <c r="B926" s="5"/>
      <c r="C926" s="5"/>
      <c r="D926" s="5"/>
      <c r="E926" s="5"/>
      <c r="F926" s="5"/>
      <c r="G926" s="5"/>
      <c r="H926" s="5"/>
      <c r="I926" s="5"/>
      <c r="J926" s="5"/>
      <c r="K926" s="11"/>
    </row>
    <row r="927" spans="2:11">
      <c r="B927" s="5"/>
      <c r="C927" s="5"/>
      <c r="D927" s="5"/>
      <c r="E927" s="5"/>
      <c r="F927" s="5"/>
      <c r="G927" s="5"/>
      <c r="H927" s="5"/>
      <c r="I927" s="5"/>
      <c r="J927" s="5"/>
      <c r="K927" s="11"/>
    </row>
    <row r="928" spans="2:11">
      <c r="B928" s="5"/>
      <c r="C928" s="5"/>
      <c r="D928" s="5"/>
      <c r="E928" s="5"/>
      <c r="F928" s="5"/>
      <c r="G928" s="5"/>
      <c r="H928" s="5"/>
      <c r="I928" s="5"/>
      <c r="J928" s="5"/>
      <c r="K928" s="11"/>
    </row>
    <row r="929" spans="2:11">
      <c r="B929" s="5"/>
      <c r="C929" s="5"/>
      <c r="D929" s="5"/>
      <c r="E929" s="5"/>
      <c r="F929" s="5"/>
      <c r="G929" s="5"/>
      <c r="H929" s="5"/>
      <c r="I929" s="5"/>
      <c r="J929" s="5"/>
      <c r="K929" s="11"/>
    </row>
    <row r="930" spans="2:11">
      <c r="B930" s="5"/>
      <c r="C930" s="5"/>
      <c r="D930" s="5"/>
      <c r="E930" s="5"/>
      <c r="F930" s="5"/>
      <c r="G930" s="5"/>
      <c r="H930" s="5"/>
      <c r="I930" s="5"/>
      <c r="J930" s="5"/>
      <c r="K930" s="11"/>
    </row>
    <row r="931" spans="2:11">
      <c r="B931" s="5"/>
      <c r="C931" s="5"/>
      <c r="D931" s="5"/>
      <c r="E931" s="5"/>
      <c r="F931" s="5"/>
      <c r="G931" s="5"/>
      <c r="H931" s="5"/>
      <c r="I931" s="5"/>
      <c r="J931" s="5"/>
      <c r="K931" s="11"/>
    </row>
    <row r="932" spans="2:11">
      <c r="B932" s="5"/>
      <c r="C932" s="5"/>
      <c r="D932" s="5"/>
      <c r="E932" s="5"/>
      <c r="F932" s="5"/>
      <c r="G932" s="5"/>
      <c r="H932" s="5"/>
      <c r="I932" s="5"/>
      <c r="J932" s="5"/>
      <c r="K932" s="11"/>
    </row>
    <row r="933" spans="2:11">
      <c r="B933" s="5"/>
      <c r="C933" s="5"/>
      <c r="D933" s="5"/>
      <c r="E933" s="5"/>
      <c r="F933" s="5"/>
      <c r="G933" s="5"/>
      <c r="H933" s="5"/>
      <c r="I933" s="5"/>
      <c r="J933" s="5"/>
      <c r="K933" s="11"/>
    </row>
    <row r="934" spans="2:11">
      <c r="B934" s="5"/>
      <c r="C934" s="5"/>
      <c r="D934" s="5"/>
      <c r="E934" s="5"/>
      <c r="F934" s="5"/>
      <c r="G934" s="5"/>
      <c r="H934" s="5"/>
      <c r="I934" s="5"/>
      <c r="J934" s="5"/>
      <c r="K934" s="11"/>
    </row>
    <row r="935" spans="2:11">
      <c r="B935" s="5"/>
      <c r="C935" s="5"/>
      <c r="D935" s="5"/>
      <c r="E935" s="5"/>
      <c r="F935" s="5"/>
      <c r="G935" s="5"/>
      <c r="H935" s="5"/>
      <c r="I935" s="5"/>
      <c r="J935" s="5"/>
      <c r="K935" s="11"/>
    </row>
    <row r="936" spans="2:11">
      <c r="B936" s="5"/>
      <c r="C936" s="5"/>
      <c r="D936" s="5"/>
      <c r="E936" s="5"/>
      <c r="F936" s="5"/>
      <c r="G936" s="5"/>
      <c r="H936" s="5"/>
      <c r="I936" s="5"/>
      <c r="J936" s="5"/>
      <c r="K936" s="11"/>
    </row>
    <row r="937" spans="2:11">
      <c r="B937" s="5"/>
      <c r="C937" s="5"/>
      <c r="D937" s="5"/>
      <c r="E937" s="5"/>
      <c r="F937" s="5"/>
      <c r="G937" s="5"/>
      <c r="H937" s="5"/>
      <c r="I937" s="5"/>
      <c r="J937" s="5"/>
      <c r="K937" s="11"/>
    </row>
    <row r="938" spans="2:11">
      <c r="B938" s="5"/>
      <c r="C938" s="5"/>
      <c r="D938" s="5"/>
      <c r="E938" s="5"/>
      <c r="F938" s="5"/>
      <c r="G938" s="5"/>
      <c r="H938" s="5"/>
      <c r="I938" s="5"/>
      <c r="J938" s="5"/>
      <c r="K938" s="11"/>
    </row>
    <row r="939" spans="2:11">
      <c r="B939" s="5"/>
      <c r="C939" s="5"/>
      <c r="D939" s="5"/>
      <c r="E939" s="5"/>
      <c r="F939" s="5"/>
      <c r="G939" s="5"/>
      <c r="H939" s="5"/>
      <c r="I939" s="5"/>
      <c r="J939" s="5"/>
      <c r="K939" s="11"/>
    </row>
    <row r="940" spans="2:11">
      <c r="B940" s="5"/>
      <c r="C940" s="5"/>
      <c r="D940" s="5"/>
      <c r="E940" s="5"/>
      <c r="F940" s="5"/>
      <c r="G940" s="5"/>
      <c r="H940" s="5"/>
      <c r="I940" s="5"/>
      <c r="J940" s="5"/>
      <c r="K940" s="11"/>
    </row>
    <row r="941" spans="2:11">
      <c r="B941" s="5"/>
      <c r="C941" s="5"/>
      <c r="D941" s="5"/>
      <c r="E941" s="5"/>
      <c r="F941" s="5"/>
      <c r="G941" s="5"/>
      <c r="H941" s="5"/>
      <c r="I941" s="5"/>
      <c r="J941" s="5"/>
      <c r="K941" s="11"/>
    </row>
    <row r="942" spans="2:11">
      <c r="B942" s="5"/>
      <c r="C942" s="5"/>
      <c r="D942" s="5"/>
      <c r="E942" s="5"/>
      <c r="F942" s="5"/>
      <c r="G942" s="5"/>
      <c r="H942" s="5"/>
      <c r="I942" s="5"/>
      <c r="J942" s="5"/>
      <c r="K942" s="11"/>
    </row>
    <row r="943" spans="2:11">
      <c r="B943" s="5"/>
      <c r="C943" s="5"/>
      <c r="D943" s="5"/>
      <c r="E943" s="5"/>
      <c r="F943" s="5"/>
      <c r="G943" s="5"/>
      <c r="H943" s="5"/>
      <c r="I943" s="5"/>
      <c r="J943" s="5"/>
      <c r="K943" s="11"/>
    </row>
    <row r="944" spans="2:11">
      <c r="B944" s="5"/>
      <c r="C944" s="5"/>
      <c r="D944" s="5"/>
      <c r="E944" s="5"/>
      <c r="F944" s="5"/>
      <c r="G944" s="5"/>
      <c r="H944" s="5"/>
      <c r="I944" s="5"/>
      <c r="J944" s="5"/>
      <c r="K944" s="11"/>
    </row>
    <row r="945" spans="2:11">
      <c r="B945" s="5"/>
      <c r="C945" s="5"/>
      <c r="D945" s="5"/>
      <c r="E945" s="5"/>
      <c r="F945" s="5"/>
      <c r="G945" s="5"/>
      <c r="H945" s="5"/>
      <c r="I945" s="5"/>
      <c r="J945" s="5"/>
      <c r="K945" s="11"/>
    </row>
    <row r="946" spans="2:11">
      <c r="B946" s="5"/>
      <c r="C946" s="5"/>
      <c r="D946" s="5"/>
      <c r="E946" s="5"/>
      <c r="F946" s="5"/>
      <c r="G946" s="5"/>
      <c r="H946" s="5"/>
      <c r="I946" s="5"/>
      <c r="J946" s="5"/>
      <c r="K946" s="11"/>
    </row>
    <row r="947" spans="2:11">
      <c r="B947" s="5"/>
      <c r="C947" s="5"/>
      <c r="D947" s="5"/>
      <c r="E947" s="5"/>
      <c r="F947" s="5"/>
      <c r="G947" s="5"/>
      <c r="H947" s="5"/>
      <c r="I947" s="5"/>
      <c r="J947" s="5"/>
      <c r="K947" s="11"/>
    </row>
    <row r="948" spans="2:11">
      <c r="B948" s="5"/>
      <c r="C948" s="5"/>
      <c r="D948" s="5"/>
      <c r="E948" s="5"/>
      <c r="F948" s="5"/>
      <c r="G948" s="5"/>
      <c r="H948" s="5"/>
      <c r="I948" s="5"/>
      <c r="J948" s="5"/>
      <c r="K948" s="11"/>
    </row>
    <row r="949" spans="2:11">
      <c r="B949" s="5"/>
      <c r="C949" s="5"/>
      <c r="D949" s="5"/>
      <c r="E949" s="5"/>
      <c r="F949" s="5"/>
      <c r="G949" s="5"/>
      <c r="H949" s="5"/>
      <c r="I949" s="5"/>
      <c r="J949" s="5"/>
      <c r="K949" s="11"/>
    </row>
    <row r="950" spans="2:11">
      <c r="B950" s="5"/>
      <c r="C950" s="5"/>
      <c r="D950" s="5"/>
      <c r="E950" s="5"/>
      <c r="F950" s="5"/>
      <c r="G950" s="5"/>
      <c r="H950" s="5"/>
      <c r="I950" s="5"/>
      <c r="J950" s="5"/>
      <c r="K950" s="11"/>
    </row>
    <row r="951" spans="2:11">
      <c r="B951" s="5"/>
      <c r="C951" s="5"/>
      <c r="D951" s="5"/>
      <c r="E951" s="5"/>
      <c r="F951" s="5"/>
      <c r="G951" s="5"/>
      <c r="H951" s="5"/>
      <c r="I951" s="5"/>
      <c r="J951" s="5"/>
      <c r="K951" s="11"/>
    </row>
    <row r="952" spans="2:11">
      <c r="B952" s="5"/>
      <c r="C952" s="5"/>
      <c r="D952" s="5"/>
      <c r="E952" s="5"/>
      <c r="F952" s="5"/>
      <c r="G952" s="5"/>
      <c r="H952" s="5"/>
      <c r="I952" s="5"/>
      <c r="J952" s="5"/>
      <c r="K952" s="11"/>
    </row>
    <row r="953" spans="2:11">
      <c r="B953" s="5"/>
      <c r="C953" s="5"/>
      <c r="D953" s="5"/>
      <c r="E953" s="5"/>
      <c r="F953" s="5"/>
      <c r="G953" s="5"/>
      <c r="H953" s="5"/>
      <c r="I953" s="5"/>
      <c r="J953" s="5"/>
      <c r="K953" s="11"/>
    </row>
    <row r="954" spans="2:11">
      <c r="B954" s="5"/>
      <c r="C954" s="5"/>
      <c r="D954" s="5"/>
      <c r="E954" s="5"/>
      <c r="F954" s="5"/>
      <c r="G954" s="5"/>
      <c r="H954" s="5"/>
      <c r="I954" s="5"/>
      <c r="J954" s="5"/>
      <c r="K954" s="11"/>
    </row>
    <row r="955" spans="2:11">
      <c r="B955" s="5"/>
      <c r="C955" s="5"/>
      <c r="D955" s="5"/>
      <c r="E955" s="5"/>
      <c r="F955" s="5"/>
      <c r="G955" s="5"/>
      <c r="H955" s="5"/>
      <c r="I955" s="5"/>
      <c r="J955" s="5"/>
      <c r="K955" s="11"/>
    </row>
    <row r="956" spans="2:11">
      <c r="B956" s="5"/>
      <c r="C956" s="5"/>
      <c r="D956" s="5"/>
      <c r="E956" s="5"/>
      <c r="F956" s="5"/>
      <c r="G956" s="5"/>
      <c r="H956" s="5"/>
      <c r="I956" s="5"/>
      <c r="J956" s="5"/>
      <c r="K956" s="11"/>
    </row>
    <row r="957" spans="2:11">
      <c r="B957" s="5"/>
      <c r="C957" s="5"/>
      <c r="D957" s="5"/>
      <c r="E957" s="5"/>
      <c r="F957" s="5"/>
      <c r="G957" s="5"/>
      <c r="H957" s="5"/>
      <c r="I957" s="5"/>
      <c r="J957" s="5"/>
      <c r="K957" s="11"/>
    </row>
    <row r="958" spans="2:11">
      <c r="B958" s="5"/>
      <c r="C958" s="5"/>
      <c r="D958" s="5"/>
      <c r="E958" s="5"/>
      <c r="F958" s="5"/>
      <c r="G958" s="5"/>
      <c r="H958" s="5"/>
      <c r="I958" s="5"/>
      <c r="J958" s="5"/>
      <c r="K958" s="11"/>
    </row>
    <row r="959" spans="2:11">
      <c r="B959" s="5"/>
      <c r="C959" s="5"/>
      <c r="D959" s="5"/>
      <c r="E959" s="5"/>
      <c r="F959" s="5"/>
      <c r="G959" s="5"/>
      <c r="H959" s="5"/>
      <c r="I959" s="5"/>
      <c r="J959" s="5"/>
      <c r="K959" s="11"/>
    </row>
    <row r="960" spans="2:11">
      <c r="B960" s="5"/>
      <c r="C960" s="5"/>
      <c r="D960" s="5"/>
      <c r="E960" s="5"/>
      <c r="F960" s="5"/>
      <c r="G960" s="5"/>
      <c r="H960" s="5"/>
      <c r="I960" s="5"/>
      <c r="J960" s="5"/>
      <c r="K960" s="11"/>
    </row>
    <row r="961" spans="2:11">
      <c r="B961" s="5"/>
      <c r="C961" s="5"/>
      <c r="D961" s="5"/>
      <c r="E961" s="5"/>
      <c r="F961" s="5"/>
      <c r="G961" s="5"/>
      <c r="H961" s="5"/>
      <c r="I961" s="5"/>
      <c r="J961" s="5"/>
      <c r="K961" s="11"/>
    </row>
    <row r="962" spans="2:11">
      <c r="B962" s="5"/>
      <c r="C962" s="5"/>
      <c r="D962" s="5"/>
      <c r="E962" s="5"/>
      <c r="F962" s="5"/>
      <c r="G962" s="5"/>
      <c r="H962" s="5"/>
      <c r="I962" s="5"/>
      <c r="J962" s="5"/>
      <c r="K962" s="11"/>
    </row>
    <row r="963" spans="2:11">
      <c r="B963" s="5"/>
      <c r="C963" s="5"/>
      <c r="D963" s="5"/>
      <c r="E963" s="5"/>
      <c r="F963" s="5"/>
      <c r="G963" s="5"/>
      <c r="H963" s="5"/>
      <c r="I963" s="5"/>
      <c r="J963" s="5"/>
      <c r="K963" s="11"/>
    </row>
    <row r="964" spans="2:11">
      <c r="B964" s="5"/>
      <c r="C964" s="5"/>
      <c r="D964" s="5"/>
      <c r="E964" s="5"/>
      <c r="F964" s="5"/>
      <c r="G964" s="5"/>
      <c r="H964" s="5"/>
      <c r="I964" s="5"/>
      <c r="J964" s="5"/>
      <c r="K964" s="11"/>
    </row>
    <row r="965" spans="2:11">
      <c r="B965" s="5"/>
      <c r="C965" s="5"/>
      <c r="D965" s="5"/>
      <c r="E965" s="5"/>
      <c r="F965" s="5"/>
      <c r="G965" s="5"/>
      <c r="H965" s="5"/>
      <c r="I965" s="5"/>
      <c r="J965" s="5"/>
      <c r="K965" s="11"/>
    </row>
    <row r="966" spans="2:11">
      <c r="B966" s="5"/>
      <c r="C966" s="5"/>
      <c r="D966" s="5"/>
      <c r="E966" s="5"/>
      <c r="F966" s="5"/>
      <c r="G966" s="5"/>
      <c r="H966" s="5"/>
      <c r="I966" s="5"/>
      <c r="J966" s="5"/>
      <c r="K966" s="11"/>
    </row>
    <row r="967" spans="2:11">
      <c r="B967" s="5"/>
      <c r="C967" s="5"/>
      <c r="D967" s="5"/>
      <c r="E967" s="5"/>
      <c r="F967" s="5"/>
      <c r="G967" s="5"/>
      <c r="H967" s="5"/>
      <c r="I967" s="5"/>
      <c r="J967" s="5"/>
      <c r="K967" s="11"/>
    </row>
    <row r="968" spans="2:11">
      <c r="B968" s="5"/>
      <c r="C968" s="5"/>
      <c r="D968" s="5"/>
      <c r="E968" s="5"/>
      <c r="F968" s="5"/>
      <c r="G968" s="5"/>
      <c r="H968" s="5"/>
      <c r="I968" s="5"/>
      <c r="J968" s="5"/>
      <c r="K968" s="11"/>
    </row>
    <row r="969" spans="2:11">
      <c r="B969" s="5"/>
      <c r="C969" s="5"/>
      <c r="D969" s="5"/>
      <c r="E969" s="5"/>
      <c r="F969" s="5"/>
      <c r="G969" s="5"/>
      <c r="H969" s="5"/>
      <c r="I969" s="5"/>
      <c r="J969" s="5"/>
      <c r="K969" s="11"/>
    </row>
    <row r="970" spans="2:11">
      <c r="B970" s="5"/>
      <c r="C970" s="5"/>
      <c r="D970" s="5"/>
      <c r="E970" s="5"/>
      <c r="F970" s="5"/>
      <c r="G970" s="5"/>
      <c r="H970" s="5"/>
      <c r="I970" s="5"/>
      <c r="J970" s="5"/>
      <c r="K970" s="11"/>
    </row>
    <row r="971" spans="2:11">
      <c r="B971" s="5"/>
      <c r="C971" s="5"/>
      <c r="D971" s="5"/>
      <c r="E971" s="5"/>
      <c r="F971" s="5"/>
      <c r="G971" s="5"/>
      <c r="H971" s="5"/>
      <c r="I971" s="5"/>
      <c r="J971" s="5"/>
      <c r="K971" s="11"/>
    </row>
    <row r="972" spans="2:11">
      <c r="B972" s="5"/>
      <c r="C972" s="5"/>
      <c r="D972" s="5"/>
      <c r="E972" s="5"/>
      <c r="F972" s="5"/>
      <c r="G972" s="5"/>
      <c r="H972" s="5"/>
      <c r="I972" s="5"/>
      <c r="J972" s="5"/>
      <c r="K972" s="11"/>
    </row>
    <row r="973" spans="2:11">
      <c r="B973" s="5"/>
      <c r="C973" s="5"/>
      <c r="D973" s="5"/>
      <c r="E973" s="5"/>
      <c r="F973" s="5"/>
      <c r="G973" s="5"/>
      <c r="H973" s="5"/>
      <c r="I973" s="5"/>
      <c r="J973" s="5"/>
      <c r="K973" s="11"/>
    </row>
    <row r="974" spans="2:11">
      <c r="B974" s="5"/>
      <c r="C974" s="5"/>
      <c r="D974" s="5"/>
      <c r="E974" s="5"/>
      <c r="F974" s="5"/>
      <c r="G974" s="5"/>
      <c r="H974" s="5"/>
      <c r="I974" s="5"/>
      <c r="J974" s="5"/>
      <c r="K974" s="11"/>
    </row>
    <row r="975" spans="2:11">
      <c r="B975" s="5"/>
      <c r="C975" s="5"/>
      <c r="D975" s="5"/>
      <c r="E975" s="5"/>
      <c r="F975" s="5"/>
      <c r="G975" s="5"/>
      <c r="H975" s="5"/>
      <c r="I975" s="5"/>
      <c r="J975" s="5"/>
      <c r="K975" s="11"/>
    </row>
    <row r="976" spans="2:11">
      <c r="B976" s="5"/>
      <c r="C976" s="5"/>
      <c r="D976" s="5"/>
      <c r="E976" s="5"/>
      <c r="F976" s="5"/>
      <c r="G976" s="5"/>
      <c r="H976" s="5"/>
      <c r="I976" s="5"/>
      <c r="J976" s="5"/>
      <c r="K976" s="11"/>
    </row>
    <row r="977" spans="2:11">
      <c r="B977" s="5"/>
      <c r="C977" s="5"/>
      <c r="D977" s="5"/>
      <c r="E977" s="5"/>
      <c r="F977" s="5"/>
      <c r="G977" s="5"/>
      <c r="H977" s="5"/>
      <c r="I977" s="5"/>
      <c r="J977" s="5"/>
      <c r="K977" s="11"/>
    </row>
    <row r="978" spans="2:11">
      <c r="B978" s="5"/>
      <c r="C978" s="5"/>
      <c r="D978" s="5"/>
      <c r="E978" s="5"/>
      <c r="F978" s="5"/>
      <c r="G978" s="5"/>
      <c r="H978" s="5"/>
      <c r="I978" s="5"/>
      <c r="J978" s="5"/>
      <c r="K978" s="11"/>
    </row>
    <row r="979" spans="2:11">
      <c r="B979" s="5"/>
      <c r="C979" s="5"/>
      <c r="D979" s="5"/>
      <c r="E979" s="5"/>
      <c r="F979" s="5"/>
      <c r="G979" s="5"/>
      <c r="H979" s="5"/>
      <c r="I979" s="5"/>
      <c r="J979" s="5"/>
      <c r="K979" s="11"/>
    </row>
    <row r="980" spans="2:11">
      <c r="B980" s="5"/>
      <c r="C980" s="5"/>
      <c r="D980" s="5"/>
      <c r="E980" s="5"/>
      <c r="F980" s="5"/>
      <c r="G980" s="5"/>
      <c r="H980" s="5"/>
      <c r="I980" s="5"/>
      <c r="J980" s="5"/>
      <c r="K980" s="11"/>
    </row>
    <row r="981" spans="2:11">
      <c r="B981" s="5"/>
      <c r="C981" s="5"/>
      <c r="D981" s="5"/>
      <c r="E981" s="5"/>
      <c r="F981" s="5"/>
      <c r="G981" s="5"/>
      <c r="H981" s="5"/>
      <c r="I981" s="5"/>
      <c r="J981" s="5"/>
      <c r="K981" s="11"/>
    </row>
    <row r="982" spans="2:11">
      <c r="B982" s="5"/>
      <c r="C982" s="5"/>
      <c r="D982" s="5"/>
      <c r="E982" s="5"/>
      <c r="F982" s="5"/>
      <c r="G982" s="5"/>
      <c r="H982" s="5"/>
      <c r="I982" s="5"/>
      <c r="J982" s="5"/>
      <c r="K982" s="11"/>
    </row>
    <row r="983" spans="2:11">
      <c r="B983" s="5"/>
      <c r="C983" s="5"/>
      <c r="D983" s="5"/>
      <c r="E983" s="5"/>
      <c r="F983" s="5"/>
      <c r="G983" s="5"/>
      <c r="H983" s="5"/>
      <c r="I983" s="5"/>
      <c r="J983" s="5"/>
      <c r="K983" s="11"/>
    </row>
    <row r="984" spans="2:11">
      <c r="B984" s="5"/>
      <c r="C984" s="5"/>
      <c r="D984" s="5"/>
      <c r="E984" s="5"/>
      <c r="F984" s="5"/>
      <c r="G984" s="5"/>
      <c r="H984" s="5"/>
      <c r="I984" s="5"/>
      <c r="J984" s="5"/>
      <c r="K984" s="11"/>
    </row>
    <row r="985" spans="2:11">
      <c r="B985" s="5"/>
      <c r="C985" s="5"/>
      <c r="D985" s="5"/>
      <c r="E985" s="5"/>
      <c r="F985" s="5"/>
      <c r="G985" s="5"/>
      <c r="H985" s="5"/>
      <c r="I985" s="5"/>
      <c r="J985" s="5"/>
      <c r="K985" s="11"/>
    </row>
    <row r="986" spans="2:11">
      <c r="B986" s="5"/>
      <c r="C986" s="5"/>
      <c r="D986" s="5"/>
      <c r="E986" s="5"/>
      <c r="F986" s="5"/>
      <c r="G986" s="5"/>
      <c r="H986" s="5"/>
      <c r="I986" s="5"/>
      <c r="J986" s="5"/>
      <c r="K986" s="11"/>
    </row>
    <row r="987" spans="2:11">
      <c r="B987" s="5"/>
      <c r="C987" s="5"/>
      <c r="D987" s="5"/>
      <c r="E987" s="5"/>
      <c r="F987" s="5"/>
      <c r="G987" s="5"/>
      <c r="H987" s="5"/>
      <c r="I987" s="5"/>
      <c r="J987" s="5"/>
      <c r="K987" s="11"/>
    </row>
    <row r="988" spans="2:11">
      <c r="B988" s="5"/>
      <c r="C988" s="5"/>
      <c r="D988" s="5"/>
      <c r="E988" s="5"/>
      <c r="F988" s="5"/>
      <c r="G988" s="5"/>
      <c r="H988" s="5"/>
      <c r="I988" s="5"/>
      <c r="J988" s="5"/>
      <c r="K988" s="11"/>
    </row>
    <row r="989" spans="2:11">
      <c r="B989" s="5"/>
      <c r="C989" s="5"/>
      <c r="D989" s="5"/>
      <c r="E989" s="5"/>
      <c r="F989" s="5"/>
      <c r="G989" s="5"/>
      <c r="H989" s="5"/>
      <c r="I989" s="5"/>
      <c r="J989" s="5"/>
      <c r="K989" s="11"/>
    </row>
    <row r="990" spans="2:11">
      <c r="B990" s="5"/>
      <c r="C990" s="5"/>
      <c r="D990" s="5"/>
      <c r="E990" s="5"/>
      <c r="F990" s="5"/>
      <c r="G990" s="5"/>
      <c r="H990" s="5"/>
      <c r="I990" s="5"/>
      <c r="J990" s="5"/>
      <c r="K990" s="11"/>
    </row>
    <row r="991" spans="2:11">
      <c r="B991" s="5"/>
      <c r="C991" s="5"/>
      <c r="D991" s="5"/>
      <c r="E991" s="5"/>
      <c r="F991" s="5"/>
      <c r="G991" s="5"/>
      <c r="H991" s="5"/>
      <c r="I991" s="5"/>
      <c r="J991" s="5"/>
      <c r="K991" s="11"/>
    </row>
    <row r="992" spans="2:11">
      <c r="B992" s="5"/>
      <c r="C992" s="5"/>
      <c r="D992" s="5"/>
      <c r="E992" s="5"/>
      <c r="F992" s="5"/>
      <c r="G992" s="5"/>
      <c r="H992" s="5"/>
      <c r="I992" s="5"/>
      <c r="J992" s="5"/>
      <c r="K992" s="11"/>
    </row>
    <row r="993" spans="2:11">
      <c r="B993" s="5"/>
      <c r="C993" s="5"/>
      <c r="D993" s="5"/>
      <c r="E993" s="5"/>
      <c r="F993" s="5"/>
      <c r="G993" s="5"/>
      <c r="H993" s="5"/>
      <c r="I993" s="5"/>
      <c r="J993" s="5"/>
      <c r="K993" s="11"/>
    </row>
    <row r="994" spans="2:11">
      <c r="B994" s="5"/>
      <c r="C994" s="5"/>
      <c r="D994" s="5"/>
      <c r="E994" s="5"/>
      <c r="F994" s="5"/>
      <c r="G994" s="5"/>
      <c r="H994" s="5"/>
      <c r="I994" s="5"/>
      <c r="J994" s="5"/>
      <c r="K994" s="11"/>
    </row>
    <row r="995" spans="2:11">
      <c r="B995" s="5"/>
      <c r="C995" s="5"/>
      <c r="D995" s="5"/>
      <c r="E995" s="5"/>
      <c r="F995" s="5"/>
      <c r="G995" s="5"/>
      <c r="H995" s="5"/>
      <c r="I995" s="5"/>
      <c r="J995" s="5"/>
      <c r="K995" s="11"/>
    </row>
    <row r="996" spans="2:11">
      <c r="B996" s="5"/>
      <c r="C996" s="5"/>
      <c r="D996" s="5"/>
      <c r="E996" s="5"/>
      <c r="F996" s="5"/>
      <c r="G996" s="5"/>
      <c r="H996" s="5"/>
      <c r="I996" s="5"/>
      <c r="J996" s="5"/>
      <c r="K996" s="11"/>
    </row>
    <row r="997" spans="2:11">
      <c r="B997" s="5"/>
      <c r="C997" s="5"/>
      <c r="D997" s="5"/>
      <c r="E997" s="5"/>
      <c r="F997" s="5"/>
      <c r="G997" s="5"/>
      <c r="H997" s="5"/>
      <c r="I997" s="5"/>
      <c r="J997" s="5"/>
      <c r="K997" s="11"/>
    </row>
    <row r="998" spans="2:11">
      <c r="B998" s="5"/>
      <c r="C998" s="5"/>
      <c r="D998" s="5"/>
      <c r="E998" s="5"/>
      <c r="F998" s="5"/>
      <c r="G998" s="5"/>
      <c r="H998" s="5"/>
      <c r="I998" s="5"/>
      <c r="J998" s="5"/>
      <c r="K998" s="11"/>
    </row>
    <row r="999" spans="2:11">
      <c r="B999" s="5"/>
      <c r="C999" s="5"/>
      <c r="D999" s="5"/>
      <c r="E999" s="5"/>
      <c r="F999" s="5"/>
      <c r="G999" s="5"/>
      <c r="H999" s="5"/>
      <c r="I999" s="5"/>
      <c r="J999" s="5"/>
      <c r="K999" s="11"/>
    </row>
    <row r="1000" spans="2:11">
      <c r="B1000" s="5"/>
      <c r="C1000" s="5"/>
      <c r="D1000" s="5"/>
      <c r="E1000" s="5"/>
      <c r="F1000" s="5"/>
      <c r="G1000" s="5"/>
      <c r="H1000" s="5"/>
      <c r="I1000" s="5"/>
      <c r="J1000" s="5"/>
      <c r="K1000" s="11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opLeftCell="A37" workbookViewId="0">
      <selection activeCell="M59" sqref="M59"/>
    </sheetView>
  </sheetViews>
  <sheetFormatPr defaultColWidth="14.42578125" defaultRowHeight="15" customHeight="1"/>
  <cols>
    <col min="1" max="1" width="23.7109375" customWidth="1"/>
    <col min="2" max="2" width="13.7109375" customWidth="1"/>
    <col min="3" max="3" width="11.42578125" customWidth="1"/>
    <col min="4" max="4" width="14.140625" customWidth="1"/>
    <col min="5" max="5" width="6.85546875" customWidth="1"/>
    <col min="6" max="6" width="9.140625" customWidth="1"/>
    <col min="7" max="7" width="6.42578125" customWidth="1"/>
    <col min="8" max="8" width="9.28515625" customWidth="1"/>
    <col min="9" max="9" width="9.42578125" customWidth="1"/>
    <col min="10" max="10" width="6.7109375" customWidth="1"/>
    <col min="11" max="11" width="6.42578125" customWidth="1"/>
    <col min="12" max="26" width="8" customWidth="1"/>
  </cols>
  <sheetData>
    <row r="1" spans="1:26" ht="30" customHeight="1">
      <c r="A1" s="12" t="s">
        <v>0</v>
      </c>
      <c r="B1" s="12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>
      <c r="A2" s="60" t="s">
        <v>82</v>
      </c>
      <c r="B2" s="42" t="s">
        <v>77</v>
      </c>
      <c r="C2" s="42">
        <v>11</v>
      </c>
      <c r="D2" s="42">
        <v>11</v>
      </c>
      <c r="E2" s="42">
        <v>9</v>
      </c>
      <c r="F2" s="42">
        <v>11</v>
      </c>
      <c r="G2" s="42">
        <v>10</v>
      </c>
      <c r="H2" s="42">
        <v>6</v>
      </c>
      <c r="I2" s="42">
        <v>8</v>
      </c>
      <c r="J2" s="42">
        <v>6</v>
      </c>
      <c r="K2" s="41">
        <f t="shared" ref="K2:K33" si="0">SUM(C2:J2)</f>
        <v>72</v>
      </c>
    </row>
    <row r="3" spans="1:26">
      <c r="A3" s="55" t="s">
        <v>154</v>
      </c>
      <c r="B3" s="42" t="s">
        <v>200</v>
      </c>
      <c r="C3" s="42">
        <v>6</v>
      </c>
      <c r="D3" s="42">
        <v>5</v>
      </c>
      <c r="E3" s="42">
        <v>7</v>
      </c>
      <c r="F3" s="42">
        <v>5</v>
      </c>
      <c r="G3" s="42">
        <v>8</v>
      </c>
      <c r="H3" s="42">
        <v>9</v>
      </c>
      <c r="I3" s="42">
        <v>6</v>
      </c>
      <c r="J3" s="42">
        <v>6</v>
      </c>
      <c r="K3" s="41">
        <f t="shared" si="0"/>
        <v>52</v>
      </c>
    </row>
    <row r="4" spans="1:26">
      <c r="A4" s="55" t="s">
        <v>208</v>
      </c>
      <c r="B4" s="42" t="s">
        <v>46</v>
      </c>
      <c r="C4" s="42">
        <v>1</v>
      </c>
      <c r="D4" s="42">
        <v>3</v>
      </c>
      <c r="E4" s="42">
        <v>0</v>
      </c>
      <c r="F4" s="42">
        <v>4</v>
      </c>
      <c r="G4" s="42">
        <v>6</v>
      </c>
      <c r="H4" s="42">
        <v>4</v>
      </c>
      <c r="I4" s="42">
        <v>8</v>
      </c>
      <c r="J4" s="42">
        <v>3</v>
      </c>
      <c r="K4" s="41">
        <f t="shared" si="0"/>
        <v>29</v>
      </c>
    </row>
    <row r="5" spans="1:26">
      <c r="A5" s="55" t="s">
        <v>57</v>
      </c>
      <c r="B5" s="42" t="s">
        <v>53</v>
      </c>
      <c r="C5" s="42">
        <v>6</v>
      </c>
      <c r="D5" s="42">
        <v>6</v>
      </c>
      <c r="E5" s="42">
        <v>10</v>
      </c>
      <c r="F5" s="42">
        <v>10</v>
      </c>
      <c r="G5" s="42">
        <v>7</v>
      </c>
      <c r="H5" s="42">
        <v>7</v>
      </c>
      <c r="I5" s="42">
        <v>7</v>
      </c>
      <c r="J5" s="42">
        <v>6</v>
      </c>
      <c r="K5" s="41">
        <f t="shared" si="0"/>
        <v>59</v>
      </c>
    </row>
    <row r="6" spans="1:26">
      <c r="A6" s="41" t="s">
        <v>29</v>
      </c>
      <c r="B6" s="41" t="s">
        <v>28</v>
      </c>
      <c r="C6" s="42">
        <v>8</v>
      </c>
      <c r="D6" s="42">
        <v>6</v>
      </c>
      <c r="E6" s="42">
        <v>7</v>
      </c>
      <c r="F6" s="42">
        <v>5</v>
      </c>
      <c r="G6" s="42">
        <v>5</v>
      </c>
      <c r="H6" s="42">
        <v>4</v>
      </c>
      <c r="I6" s="42">
        <v>5</v>
      </c>
      <c r="J6" s="42">
        <v>6</v>
      </c>
      <c r="K6" s="41">
        <f t="shared" si="0"/>
        <v>46</v>
      </c>
    </row>
    <row r="7" spans="1:26">
      <c r="A7" s="41" t="s">
        <v>20</v>
      </c>
      <c r="B7" s="42" t="s">
        <v>21</v>
      </c>
      <c r="C7" s="42">
        <v>7</v>
      </c>
      <c r="D7" s="42">
        <v>7</v>
      </c>
      <c r="E7" s="42">
        <v>8</v>
      </c>
      <c r="F7" s="42">
        <v>11</v>
      </c>
      <c r="G7" s="42">
        <v>10</v>
      </c>
      <c r="H7" s="42">
        <v>10</v>
      </c>
      <c r="I7" s="42">
        <v>8</v>
      </c>
      <c r="J7" s="42">
        <v>4</v>
      </c>
      <c r="K7" s="41">
        <f t="shared" si="0"/>
        <v>65</v>
      </c>
    </row>
    <row r="8" spans="1:26">
      <c r="A8" s="41" t="s">
        <v>97</v>
      </c>
      <c r="B8" s="42" t="s">
        <v>18</v>
      </c>
      <c r="C8" s="42">
        <v>9</v>
      </c>
      <c r="D8" s="42">
        <v>3</v>
      </c>
      <c r="E8" s="42">
        <v>5</v>
      </c>
      <c r="F8" s="42">
        <v>6</v>
      </c>
      <c r="G8" s="42">
        <v>8</v>
      </c>
      <c r="H8" s="42">
        <v>5</v>
      </c>
      <c r="I8" s="42">
        <v>4</v>
      </c>
      <c r="J8" s="42">
        <v>5</v>
      </c>
      <c r="K8" s="41">
        <f t="shared" si="0"/>
        <v>45</v>
      </c>
    </row>
    <row r="9" spans="1:26">
      <c r="A9" s="41" t="s">
        <v>39</v>
      </c>
      <c r="B9" s="42" t="s">
        <v>40</v>
      </c>
      <c r="C9" s="42">
        <v>6</v>
      </c>
      <c r="D9" s="42">
        <v>5</v>
      </c>
      <c r="E9" s="42">
        <v>11</v>
      </c>
      <c r="F9" s="42">
        <v>3</v>
      </c>
      <c r="G9" s="42">
        <v>7</v>
      </c>
      <c r="H9" s="42">
        <v>11</v>
      </c>
      <c r="I9" s="42">
        <v>8</v>
      </c>
      <c r="J9" s="42">
        <v>10</v>
      </c>
      <c r="K9" s="41">
        <f t="shared" si="0"/>
        <v>61</v>
      </c>
    </row>
    <row r="10" spans="1:26">
      <c r="A10" s="41" t="s">
        <v>67</v>
      </c>
      <c r="B10" s="42" t="s">
        <v>61</v>
      </c>
      <c r="C10" s="42">
        <v>8</v>
      </c>
      <c r="D10" s="42">
        <v>6</v>
      </c>
      <c r="E10" s="42">
        <v>8</v>
      </c>
      <c r="F10" s="42">
        <v>9</v>
      </c>
      <c r="G10" s="42">
        <v>9</v>
      </c>
      <c r="H10" s="42">
        <v>5</v>
      </c>
      <c r="I10" s="42">
        <v>5</v>
      </c>
      <c r="J10" s="42">
        <v>6</v>
      </c>
      <c r="K10" s="41">
        <f t="shared" si="0"/>
        <v>56</v>
      </c>
    </row>
    <row r="11" spans="1:26">
      <c r="A11" s="55" t="s">
        <v>107</v>
      </c>
      <c r="B11" s="42" t="s">
        <v>53</v>
      </c>
      <c r="C11" s="42">
        <v>6</v>
      </c>
      <c r="D11" s="42">
        <v>8</v>
      </c>
      <c r="E11" s="42">
        <v>12</v>
      </c>
      <c r="F11" s="42">
        <v>9</v>
      </c>
      <c r="G11" s="42">
        <v>8</v>
      </c>
      <c r="H11" s="42">
        <v>8</v>
      </c>
      <c r="I11" s="42">
        <v>7</v>
      </c>
      <c r="J11" s="42">
        <v>8</v>
      </c>
      <c r="K11" s="41">
        <f t="shared" si="0"/>
        <v>66</v>
      </c>
    </row>
    <row r="12" spans="1:26">
      <c r="A12" s="41" t="s">
        <v>26</v>
      </c>
      <c r="B12" s="42" t="s">
        <v>21</v>
      </c>
      <c r="C12" s="42">
        <v>6</v>
      </c>
      <c r="D12" s="42">
        <v>6</v>
      </c>
      <c r="E12" s="42">
        <v>9</v>
      </c>
      <c r="F12" s="42">
        <v>5</v>
      </c>
      <c r="G12" s="42">
        <v>5</v>
      </c>
      <c r="H12" s="42">
        <v>8</v>
      </c>
      <c r="I12" s="42">
        <v>8</v>
      </c>
      <c r="J12" s="42">
        <v>6</v>
      </c>
      <c r="K12" s="41">
        <f t="shared" si="0"/>
        <v>53</v>
      </c>
    </row>
    <row r="13" spans="1:26">
      <c r="A13" s="41" t="s">
        <v>23</v>
      </c>
      <c r="B13" s="42" t="s">
        <v>21</v>
      </c>
      <c r="C13" s="42">
        <v>6</v>
      </c>
      <c r="D13" s="42">
        <v>6</v>
      </c>
      <c r="E13" s="42">
        <v>10</v>
      </c>
      <c r="F13" s="42">
        <v>8</v>
      </c>
      <c r="G13" s="42">
        <v>11</v>
      </c>
      <c r="H13" s="42">
        <v>10</v>
      </c>
      <c r="I13" s="42">
        <v>7</v>
      </c>
      <c r="J13" s="42">
        <v>10</v>
      </c>
      <c r="K13" s="41">
        <f t="shared" si="0"/>
        <v>68</v>
      </c>
    </row>
    <row r="14" spans="1:26">
      <c r="A14" s="55" t="s">
        <v>132</v>
      </c>
      <c r="B14" s="42" t="s">
        <v>46</v>
      </c>
      <c r="C14" s="42">
        <v>4</v>
      </c>
      <c r="D14" s="42">
        <v>2</v>
      </c>
      <c r="E14" s="42">
        <v>6</v>
      </c>
      <c r="F14" s="42">
        <v>4</v>
      </c>
      <c r="G14" s="42">
        <v>9</v>
      </c>
      <c r="H14" s="42">
        <v>6</v>
      </c>
      <c r="I14" s="42">
        <v>6</v>
      </c>
      <c r="J14" s="42">
        <v>6</v>
      </c>
      <c r="K14" s="41">
        <f t="shared" si="0"/>
        <v>43</v>
      </c>
    </row>
    <row r="15" spans="1:26">
      <c r="A15" s="55" t="s">
        <v>162</v>
      </c>
      <c r="B15" s="42" t="s">
        <v>31</v>
      </c>
      <c r="C15" s="42">
        <v>5</v>
      </c>
      <c r="D15" s="42">
        <v>7</v>
      </c>
      <c r="E15" s="42">
        <v>3</v>
      </c>
      <c r="F15" s="42">
        <v>8</v>
      </c>
      <c r="G15" s="42">
        <v>8</v>
      </c>
      <c r="H15" s="42">
        <v>4</v>
      </c>
      <c r="I15" s="42">
        <v>4</v>
      </c>
      <c r="J15" s="42">
        <v>8</v>
      </c>
      <c r="K15" s="41">
        <f t="shared" si="0"/>
        <v>47</v>
      </c>
    </row>
    <row r="16" spans="1:26">
      <c r="A16" s="55" t="s">
        <v>127</v>
      </c>
      <c r="B16" s="42" t="s">
        <v>76</v>
      </c>
      <c r="C16" s="42">
        <v>8</v>
      </c>
      <c r="D16" s="42">
        <v>7</v>
      </c>
      <c r="E16" s="42">
        <v>11</v>
      </c>
      <c r="F16" s="42">
        <v>13</v>
      </c>
      <c r="G16" s="42">
        <v>15</v>
      </c>
      <c r="H16" s="42">
        <v>11</v>
      </c>
      <c r="I16" s="42">
        <v>8</v>
      </c>
      <c r="J16" s="42">
        <v>7</v>
      </c>
      <c r="K16" s="41">
        <f t="shared" si="0"/>
        <v>80</v>
      </c>
    </row>
    <row r="17" spans="1:11">
      <c r="A17" s="41" t="s">
        <v>209</v>
      </c>
      <c r="B17" s="42" t="s">
        <v>59</v>
      </c>
      <c r="C17" s="42">
        <v>6</v>
      </c>
      <c r="D17" s="42">
        <v>6</v>
      </c>
      <c r="E17" s="42">
        <v>9</v>
      </c>
      <c r="F17" s="42">
        <v>8</v>
      </c>
      <c r="G17" s="42">
        <v>8</v>
      </c>
      <c r="H17" s="42">
        <v>4</v>
      </c>
      <c r="I17" s="42">
        <v>5</v>
      </c>
      <c r="J17" s="42">
        <v>4</v>
      </c>
      <c r="K17" s="41">
        <f t="shared" si="0"/>
        <v>50</v>
      </c>
    </row>
    <row r="18" spans="1:11">
      <c r="A18" s="55" t="s">
        <v>164</v>
      </c>
      <c r="B18" s="42" t="s">
        <v>200</v>
      </c>
      <c r="C18" s="42">
        <v>4</v>
      </c>
      <c r="D18" s="42">
        <v>3</v>
      </c>
      <c r="E18" s="42">
        <v>6</v>
      </c>
      <c r="F18" s="42">
        <v>8</v>
      </c>
      <c r="G18" s="42">
        <v>9</v>
      </c>
      <c r="H18" s="42">
        <v>6</v>
      </c>
      <c r="I18" s="42">
        <v>5</v>
      </c>
      <c r="J18" s="42">
        <v>10</v>
      </c>
      <c r="K18" s="41">
        <f t="shared" si="0"/>
        <v>51</v>
      </c>
    </row>
    <row r="19" spans="1:11">
      <c r="A19" s="41" t="s">
        <v>25</v>
      </c>
      <c r="B19" s="42" t="s">
        <v>21</v>
      </c>
      <c r="C19" s="42">
        <v>7</v>
      </c>
      <c r="D19" s="42">
        <v>7</v>
      </c>
      <c r="E19" s="42">
        <v>9</v>
      </c>
      <c r="F19" s="42">
        <v>7</v>
      </c>
      <c r="G19" s="42">
        <v>7</v>
      </c>
      <c r="H19" s="42">
        <v>9</v>
      </c>
      <c r="I19" s="42">
        <v>7</v>
      </c>
      <c r="J19" s="42">
        <v>12</v>
      </c>
      <c r="K19" s="41">
        <f t="shared" si="0"/>
        <v>65</v>
      </c>
    </row>
    <row r="20" spans="1:11">
      <c r="A20" s="41" t="s">
        <v>168</v>
      </c>
      <c r="B20" s="42" t="s">
        <v>59</v>
      </c>
      <c r="C20" s="42">
        <v>11</v>
      </c>
      <c r="D20" s="42">
        <v>10</v>
      </c>
      <c r="E20" s="42">
        <v>12</v>
      </c>
      <c r="F20" s="42">
        <v>6</v>
      </c>
      <c r="G20" s="42">
        <v>6</v>
      </c>
      <c r="H20" s="42">
        <v>5</v>
      </c>
      <c r="I20" s="42">
        <v>7</v>
      </c>
      <c r="J20" s="42">
        <v>9</v>
      </c>
      <c r="K20" s="41">
        <f t="shared" si="0"/>
        <v>66</v>
      </c>
    </row>
    <row r="21" spans="1:11" ht="15.75" customHeight="1">
      <c r="A21" s="41" t="s">
        <v>169</v>
      </c>
      <c r="B21" s="42" t="s">
        <v>170</v>
      </c>
      <c r="C21" s="42">
        <v>6</v>
      </c>
      <c r="D21" s="42">
        <v>5</v>
      </c>
      <c r="E21" s="42">
        <v>6</v>
      </c>
      <c r="F21" s="42">
        <v>6</v>
      </c>
      <c r="G21" s="42">
        <v>7</v>
      </c>
      <c r="H21" s="42">
        <v>8</v>
      </c>
      <c r="I21" s="42">
        <v>5</v>
      </c>
      <c r="J21" s="42">
        <v>11</v>
      </c>
      <c r="K21" s="41">
        <f t="shared" si="0"/>
        <v>54</v>
      </c>
    </row>
    <row r="22" spans="1:11" ht="15.75" customHeight="1">
      <c r="A22" s="41" t="s">
        <v>17</v>
      </c>
      <c r="B22" s="42" t="s">
        <v>18</v>
      </c>
      <c r="C22" s="42">
        <v>12</v>
      </c>
      <c r="D22" s="42">
        <v>9</v>
      </c>
      <c r="E22" s="42">
        <v>11</v>
      </c>
      <c r="F22" s="42">
        <v>10</v>
      </c>
      <c r="G22" s="42">
        <v>11</v>
      </c>
      <c r="H22" s="42">
        <v>12</v>
      </c>
      <c r="I22" s="42">
        <v>8</v>
      </c>
      <c r="J22" s="42">
        <v>9</v>
      </c>
      <c r="K22" s="41">
        <f t="shared" si="0"/>
        <v>82</v>
      </c>
    </row>
    <row r="23" spans="1:11" ht="15.75" customHeight="1">
      <c r="A23" s="55" t="s">
        <v>75</v>
      </c>
      <c r="B23" s="42" t="s">
        <v>76</v>
      </c>
      <c r="C23" s="42">
        <v>12</v>
      </c>
      <c r="D23" s="42">
        <v>9</v>
      </c>
      <c r="E23" s="42">
        <v>9</v>
      </c>
      <c r="F23" s="42">
        <v>10</v>
      </c>
      <c r="G23" s="42">
        <v>12</v>
      </c>
      <c r="H23" s="42">
        <v>6</v>
      </c>
      <c r="I23" s="42">
        <v>7</v>
      </c>
      <c r="J23" s="42">
        <v>13</v>
      </c>
      <c r="K23" s="41">
        <f t="shared" si="0"/>
        <v>78</v>
      </c>
    </row>
    <row r="24" spans="1:11" ht="15.75" customHeight="1">
      <c r="A24" s="41" t="s">
        <v>19</v>
      </c>
      <c r="B24" s="42" t="s">
        <v>18</v>
      </c>
      <c r="C24" s="42">
        <v>6</v>
      </c>
      <c r="D24" s="42">
        <v>6</v>
      </c>
      <c r="E24" s="42">
        <v>4</v>
      </c>
      <c r="F24" s="42">
        <v>12</v>
      </c>
      <c r="G24" s="42">
        <v>12</v>
      </c>
      <c r="H24" s="42">
        <v>8</v>
      </c>
      <c r="I24" s="42">
        <v>6</v>
      </c>
      <c r="J24" s="42">
        <v>6</v>
      </c>
      <c r="K24" s="41">
        <f t="shared" si="0"/>
        <v>60</v>
      </c>
    </row>
    <row r="25" spans="1:11" ht="15.75" customHeight="1">
      <c r="A25" s="41" t="s">
        <v>149</v>
      </c>
      <c r="B25" s="42" t="s">
        <v>156</v>
      </c>
      <c r="C25" s="42">
        <v>10</v>
      </c>
      <c r="D25" s="42">
        <v>6</v>
      </c>
      <c r="E25" s="42">
        <v>5</v>
      </c>
      <c r="F25" s="42">
        <v>6</v>
      </c>
      <c r="G25" s="42">
        <v>6</v>
      </c>
      <c r="H25" s="42">
        <v>8</v>
      </c>
      <c r="I25" s="42">
        <v>6</v>
      </c>
      <c r="J25" s="42">
        <v>6</v>
      </c>
      <c r="K25" s="41">
        <f t="shared" si="0"/>
        <v>53</v>
      </c>
    </row>
    <row r="26" spans="1:11" ht="15.75" customHeight="1">
      <c r="A26" s="41" t="s">
        <v>66</v>
      </c>
      <c r="B26" s="42" t="s">
        <v>61</v>
      </c>
      <c r="C26" s="42">
        <v>7</v>
      </c>
      <c r="D26" s="42">
        <v>7</v>
      </c>
      <c r="E26" s="42">
        <v>5</v>
      </c>
      <c r="F26" s="42">
        <v>10</v>
      </c>
      <c r="G26" s="42">
        <v>11</v>
      </c>
      <c r="H26" s="42">
        <v>3</v>
      </c>
      <c r="I26" s="42">
        <v>5</v>
      </c>
      <c r="J26" s="42">
        <v>6</v>
      </c>
      <c r="K26" s="41">
        <f t="shared" si="0"/>
        <v>54</v>
      </c>
    </row>
    <row r="27" spans="1:11" ht="15.75" customHeight="1">
      <c r="A27" s="60" t="s">
        <v>79</v>
      </c>
      <c r="B27" s="42" t="s">
        <v>77</v>
      </c>
      <c r="C27" s="42">
        <v>14</v>
      </c>
      <c r="D27" s="42">
        <v>10</v>
      </c>
      <c r="E27" s="42">
        <v>11</v>
      </c>
      <c r="F27" s="42">
        <v>11</v>
      </c>
      <c r="G27" s="42">
        <v>12</v>
      </c>
      <c r="H27" s="42">
        <v>11</v>
      </c>
      <c r="I27" s="42">
        <v>10</v>
      </c>
      <c r="J27" s="42">
        <v>10</v>
      </c>
      <c r="K27" s="41">
        <f t="shared" si="0"/>
        <v>89</v>
      </c>
    </row>
    <row r="28" spans="1:11" ht="15.75" customHeight="1">
      <c r="A28" s="55" t="s">
        <v>91</v>
      </c>
      <c r="B28" s="42" t="s">
        <v>90</v>
      </c>
      <c r="C28" s="42">
        <v>11</v>
      </c>
      <c r="D28" s="42">
        <v>11</v>
      </c>
      <c r="E28" s="42">
        <v>13</v>
      </c>
      <c r="F28" s="42">
        <v>11</v>
      </c>
      <c r="G28" s="42">
        <v>13</v>
      </c>
      <c r="H28" s="42">
        <v>10</v>
      </c>
      <c r="I28" s="42">
        <v>11</v>
      </c>
      <c r="J28" s="42">
        <v>8</v>
      </c>
      <c r="K28" s="41">
        <f t="shared" si="0"/>
        <v>88</v>
      </c>
    </row>
    <row r="29" spans="1:11" ht="15.75" customHeight="1">
      <c r="A29" s="55" t="s">
        <v>133</v>
      </c>
      <c r="B29" s="42" t="s">
        <v>90</v>
      </c>
      <c r="C29" s="42">
        <v>12</v>
      </c>
      <c r="D29" s="42">
        <v>9</v>
      </c>
      <c r="E29" s="42">
        <v>12</v>
      </c>
      <c r="F29" s="42">
        <v>7</v>
      </c>
      <c r="G29" s="42">
        <v>10</v>
      </c>
      <c r="H29" s="42">
        <v>8</v>
      </c>
      <c r="I29" s="42">
        <v>7</v>
      </c>
      <c r="J29" s="42">
        <v>9</v>
      </c>
      <c r="K29" s="41">
        <f t="shared" si="0"/>
        <v>74</v>
      </c>
    </row>
    <row r="30" spans="1:11" ht="15.75" customHeight="1">
      <c r="A30" s="55" t="s">
        <v>36</v>
      </c>
      <c r="B30" s="42" t="s">
        <v>31</v>
      </c>
      <c r="C30" s="42">
        <v>8</v>
      </c>
      <c r="D30" s="42">
        <v>10</v>
      </c>
      <c r="E30" s="42">
        <v>11</v>
      </c>
      <c r="F30" s="42">
        <v>7</v>
      </c>
      <c r="G30" s="42">
        <v>8</v>
      </c>
      <c r="H30" s="42">
        <v>10</v>
      </c>
      <c r="I30" s="42">
        <v>7</v>
      </c>
      <c r="J30" s="42">
        <v>3</v>
      </c>
      <c r="K30" s="41">
        <f t="shared" si="0"/>
        <v>64</v>
      </c>
    </row>
    <row r="31" spans="1:11" ht="15.75" customHeight="1">
      <c r="A31" s="55" t="s">
        <v>34</v>
      </c>
      <c r="B31" s="42" t="s">
        <v>31</v>
      </c>
      <c r="C31" s="42">
        <v>10</v>
      </c>
      <c r="D31" s="42">
        <v>7</v>
      </c>
      <c r="E31" s="42">
        <v>11</v>
      </c>
      <c r="F31" s="42">
        <v>4</v>
      </c>
      <c r="G31" s="42">
        <v>5</v>
      </c>
      <c r="H31" s="42">
        <v>8</v>
      </c>
      <c r="I31" s="42">
        <v>10</v>
      </c>
      <c r="J31" s="42">
        <v>3</v>
      </c>
      <c r="K31" s="41">
        <f t="shared" si="0"/>
        <v>58</v>
      </c>
    </row>
    <row r="32" spans="1:11" ht="15.75" customHeight="1">
      <c r="A32" s="41" t="s">
        <v>99</v>
      </c>
      <c r="B32" s="42" t="s">
        <v>40</v>
      </c>
      <c r="C32" s="42">
        <v>9</v>
      </c>
      <c r="D32" s="42">
        <v>5</v>
      </c>
      <c r="E32" s="42">
        <v>12</v>
      </c>
      <c r="F32" s="42">
        <v>13</v>
      </c>
      <c r="G32" s="42">
        <v>12</v>
      </c>
      <c r="H32" s="42">
        <v>10</v>
      </c>
      <c r="I32" s="42">
        <v>8</v>
      </c>
      <c r="J32" s="42">
        <v>9</v>
      </c>
      <c r="K32" s="41">
        <f t="shared" si="0"/>
        <v>78</v>
      </c>
    </row>
    <row r="33" spans="1:11" ht="15.75" customHeight="1">
      <c r="A33" s="55" t="s">
        <v>106</v>
      </c>
      <c r="B33" s="42" t="s">
        <v>53</v>
      </c>
      <c r="C33" s="42">
        <v>8</v>
      </c>
      <c r="D33" s="42">
        <v>6</v>
      </c>
      <c r="E33" s="42">
        <v>12</v>
      </c>
      <c r="F33" s="42">
        <v>8</v>
      </c>
      <c r="G33" s="42">
        <v>10</v>
      </c>
      <c r="H33" s="42">
        <v>5</v>
      </c>
      <c r="I33" s="42">
        <v>5</v>
      </c>
      <c r="J33" s="42">
        <v>8</v>
      </c>
      <c r="K33" s="41">
        <f t="shared" si="0"/>
        <v>62</v>
      </c>
    </row>
    <row r="34" spans="1:11" ht="15.75" customHeight="1">
      <c r="A34" s="41" t="s">
        <v>110</v>
      </c>
      <c r="B34" s="42" t="s">
        <v>61</v>
      </c>
      <c r="C34" s="42">
        <v>6</v>
      </c>
      <c r="D34" s="42">
        <v>6</v>
      </c>
      <c r="E34" s="42">
        <v>5</v>
      </c>
      <c r="F34" s="42">
        <v>9</v>
      </c>
      <c r="G34" s="42">
        <v>11</v>
      </c>
      <c r="H34" s="42">
        <v>6</v>
      </c>
      <c r="I34" s="42">
        <v>6</v>
      </c>
      <c r="J34" s="42">
        <v>3</v>
      </c>
      <c r="K34" s="41">
        <f t="shared" ref="K34:K65" si="1">SUM(C34:J34)</f>
        <v>52</v>
      </c>
    </row>
    <row r="35" spans="1:11" ht="15.75" customHeight="1">
      <c r="A35" s="60" t="s">
        <v>150</v>
      </c>
      <c r="B35" s="42" t="s">
        <v>77</v>
      </c>
      <c r="C35" s="42">
        <v>4</v>
      </c>
      <c r="D35" s="42">
        <v>6</v>
      </c>
      <c r="E35" s="42">
        <v>8</v>
      </c>
      <c r="F35" s="42">
        <v>4</v>
      </c>
      <c r="G35" s="42">
        <v>8</v>
      </c>
      <c r="H35" s="42">
        <v>11</v>
      </c>
      <c r="I35" s="42">
        <v>8</v>
      </c>
      <c r="J35" s="42">
        <v>0</v>
      </c>
      <c r="K35" s="41">
        <f t="shared" si="1"/>
        <v>49</v>
      </c>
    </row>
    <row r="36" spans="1:11" ht="15.75" customHeight="1">
      <c r="A36" s="55" t="s">
        <v>47</v>
      </c>
      <c r="B36" s="42" t="s">
        <v>46</v>
      </c>
      <c r="C36" s="42">
        <v>13</v>
      </c>
      <c r="D36" s="42">
        <v>7</v>
      </c>
      <c r="E36" s="42">
        <v>9</v>
      </c>
      <c r="F36" s="42">
        <v>14</v>
      </c>
      <c r="G36" s="42">
        <v>13</v>
      </c>
      <c r="H36" s="42">
        <v>8</v>
      </c>
      <c r="I36" s="42">
        <v>7</v>
      </c>
      <c r="J36" s="42">
        <v>8</v>
      </c>
      <c r="K36" s="41">
        <f t="shared" si="1"/>
        <v>79</v>
      </c>
    </row>
    <row r="37" spans="1:11" ht="15.75" customHeight="1">
      <c r="A37" s="55" t="s">
        <v>124</v>
      </c>
      <c r="B37" s="42" t="s">
        <v>90</v>
      </c>
      <c r="C37" s="42">
        <v>13</v>
      </c>
      <c r="D37" s="42">
        <v>2</v>
      </c>
      <c r="E37" s="42">
        <v>6</v>
      </c>
      <c r="F37" s="42">
        <v>4</v>
      </c>
      <c r="G37" s="42">
        <v>7</v>
      </c>
      <c r="H37" s="42">
        <v>5</v>
      </c>
      <c r="I37" s="42">
        <v>5</v>
      </c>
      <c r="J37" s="42">
        <v>6</v>
      </c>
      <c r="K37" s="41">
        <f t="shared" si="1"/>
        <v>48</v>
      </c>
    </row>
    <row r="38" spans="1:11" ht="15.75" customHeight="1">
      <c r="A38" s="41" t="s">
        <v>177</v>
      </c>
      <c r="B38" s="42" t="s">
        <v>170</v>
      </c>
      <c r="C38" s="42">
        <v>11</v>
      </c>
      <c r="D38" s="42">
        <v>7</v>
      </c>
      <c r="E38" s="42">
        <v>8</v>
      </c>
      <c r="F38" s="42">
        <v>9</v>
      </c>
      <c r="G38" s="42">
        <v>12</v>
      </c>
      <c r="H38" s="42">
        <v>9</v>
      </c>
      <c r="I38" s="42">
        <v>9</v>
      </c>
      <c r="J38" s="42">
        <v>8</v>
      </c>
      <c r="K38" s="41">
        <f t="shared" si="1"/>
        <v>73</v>
      </c>
    </row>
    <row r="39" spans="1:11" ht="15.75" customHeight="1">
      <c r="A39" s="55" t="s">
        <v>11</v>
      </c>
      <c r="B39" s="42" t="s">
        <v>12</v>
      </c>
      <c r="C39" s="42">
        <v>14</v>
      </c>
      <c r="D39" s="42">
        <v>6</v>
      </c>
      <c r="E39" s="42">
        <v>11</v>
      </c>
      <c r="F39" s="42">
        <v>11</v>
      </c>
      <c r="G39" s="42">
        <v>12</v>
      </c>
      <c r="H39" s="42">
        <v>12</v>
      </c>
      <c r="I39" s="42">
        <v>7</v>
      </c>
      <c r="J39" s="42">
        <v>9</v>
      </c>
      <c r="K39" s="41">
        <f t="shared" si="1"/>
        <v>82</v>
      </c>
    </row>
    <row r="40" spans="1:11" ht="15.75" customHeight="1">
      <c r="A40" s="55" t="s">
        <v>35</v>
      </c>
      <c r="B40" s="42" t="s">
        <v>31</v>
      </c>
      <c r="C40" s="42">
        <v>8</v>
      </c>
      <c r="D40" s="42">
        <v>8</v>
      </c>
      <c r="E40" s="42">
        <v>7</v>
      </c>
      <c r="F40" s="42">
        <v>4</v>
      </c>
      <c r="G40" s="42">
        <v>11</v>
      </c>
      <c r="H40" s="42">
        <v>10</v>
      </c>
      <c r="I40" s="42">
        <v>9</v>
      </c>
      <c r="J40" s="42">
        <v>8</v>
      </c>
      <c r="K40" s="41">
        <f t="shared" si="1"/>
        <v>65</v>
      </c>
    </row>
    <row r="41" spans="1:11" ht="15.75" customHeight="1">
      <c r="A41" s="41" t="s">
        <v>179</v>
      </c>
      <c r="B41" s="42" t="s">
        <v>167</v>
      </c>
      <c r="C41" s="42">
        <v>9</v>
      </c>
      <c r="D41" s="42">
        <v>8</v>
      </c>
      <c r="E41" s="42">
        <v>12</v>
      </c>
      <c r="F41" s="42">
        <v>11</v>
      </c>
      <c r="G41" s="42">
        <v>12</v>
      </c>
      <c r="H41" s="42">
        <v>10</v>
      </c>
      <c r="I41" s="42">
        <v>6</v>
      </c>
      <c r="J41" s="42">
        <v>10</v>
      </c>
      <c r="K41" s="41">
        <f t="shared" si="1"/>
        <v>78</v>
      </c>
    </row>
    <row r="42" spans="1:11" ht="15.75" customHeight="1">
      <c r="A42" s="55" t="s">
        <v>54</v>
      </c>
      <c r="B42" s="42" t="s">
        <v>53</v>
      </c>
      <c r="C42" s="42">
        <v>9</v>
      </c>
      <c r="D42" s="42">
        <v>4</v>
      </c>
      <c r="E42" s="42">
        <v>7</v>
      </c>
      <c r="F42" s="42">
        <v>7</v>
      </c>
      <c r="G42" s="42">
        <v>6</v>
      </c>
      <c r="H42" s="42">
        <v>8</v>
      </c>
      <c r="I42" s="42">
        <v>7</v>
      </c>
      <c r="J42" s="42">
        <v>10</v>
      </c>
      <c r="K42" s="41">
        <f t="shared" si="1"/>
        <v>58</v>
      </c>
    </row>
    <row r="43" spans="1:11" ht="15.75" customHeight="1">
      <c r="A43" s="61" t="s">
        <v>85</v>
      </c>
      <c r="B43" s="44" t="s">
        <v>77</v>
      </c>
      <c r="C43" s="44">
        <v>10</v>
      </c>
      <c r="D43" s="44">
        <v>7</v>
      </c>
      <c r="E43" s="44">
        <v>10</v>
      </c>
      <c r="F43" s="44">
        <v>4</v>
      </c>
      <c r="G43" s="44">
        <v>7</v>
      </c>
      <c r="H43" s="44">
        <v>9</v>
      </c>
      <c r="I43" s="44">
        <v>6</v>
      </c>
      <c r="J43" s="44">
        <v>9</v>
      </c>
      <c r="K43" s="41">
        <f t="shared" si="1"/>
        <v>62</v>
      </c>
    </row>
    <row r="44" spans="1:11" ht="15.75" customHeight="1">
      <c r="A44" s="55" t="s">
        <v>94</v>
      </c>
      <c r="B44" s="42" t="s">
        <v>90</v>
      </c>
      <c r="C44" s="42">
        <v>11</v>
      </c>
      <c r="D44" s="42">
        <v>8</v>
      </c>
      <c r="E44" s="42">
        <v>11</v>
      </c>
      <c r="F44" s="42">
        <v>10</v>
      </c>
      <c r="G44" s="42">
        <v>11</v>
      </c>
      <c r="H44" s="42">
        <v>6</v>
      </c>
      <c r="I44" s="42">
        <v>8</v>
      </c>
      <c r="J44" s="42">
        <v>9</v>
      </c>
      <c r="K44" s="41">
        <f t="shared" si="1"/>
        <v>74</v>
      </c>
    </row>
    <row r="45" spans="1:11" ht="15.75" customHeight="1">
      <c r="A45" s="41" t="s">
        <v>37</v>
      </c>
      <c r="B45" s="42" t="s">
        <v>38</v>
      </c>
      <c r="C45" s="42">
        <v>11</v>
      </c>
      <c r="D45" s="42">
        <v>12</v>
      </c>
      <c r="E45" s="42">
        <v>10</v>
      </c>
      <c r="F45" s="42">
        <v>9</v>
      </c>
      <c r="G45" s="42">
        <v>11</v>
      </c>
      <c r="H45" s="42">
        <v>9</v>
      </c>
      <c r="I45" s="42">
        <v>7</v>
      </c>
      <c r="J45" s="42">
        <v>6</v>
      </c>
      <c r="K45" s="41">
        <f t="shared" si="1"/>
        <v>75</v>
      </c>
    </row>
    <row r="46" spans="1:11" ht="15.75" customHeight="1">
      <c r="A46" s="60" t="s">
        <v>83</v>
      </c>
      <c r="B46" s="42" t="s">
        <v>77</v>
      </c>
      <c r="C46" s="42">
        <v>10</v>
      </c>
      <c r="D46" s="42">
        <v>6</v>
      </c>
      <c r="E46" s="42">
        <v>8</v>
      </c>
      <c r="F46" s="42">
        <v>8</v>
      </c>
      <c r="G46" s="42">
        <v>11</v>
      </c>
      <c r="H46" s="42">
        <v>7</v>
      </c>
      <c r="I46" s="42">
        <v>7</v>
      </c>
      <c r="J46" s="42">
        <v>6</v>
      </c>
      <c r="K46" s="41">
        <f t="shared" si="1"/>
        <v>63</v>
      </c>
    </row>
    <row r="47" spans="1:11" ht="15.75" customHeight="1">
      <c r="A47" s="41" t="s">
        <v>63</v>
      </c>
      <c r="B47" s="42" t="s">
        <v>61</v>
      </c>
      <c r="C47" s="42">
        <v>10</v>
      </c>
      <c r="D47" s="42">
        <v>7</v>
      </c>
      <c r="E47" s="42">
        <v>9</v>
      </c>
      <c r="F47" s="42">
        <v>6</v>
      </c>
      <c r="G47" s="42">
        <v>11</v>
      </c>
      <c r="H47" s="42">
        <v>9</v>
      </c>
      <c r="I47" s="42">
        <v>5</v>
      </c>
      <c r="J47" s="42">
        <v>9</v>
      </c>
      <c r="K47" s="41">
        <f t="shared" si="1"/>
        <v>66</v>
      </c>
    </row>
    <row r="48" spans="1:11" ht="15.75" customHeight="1">
      <c r="A48" s="41" t="s">
        <v>210</v>
      </c>
      <c r="B48" s="42" t="s">
        <v>44</v>
      </c>
      <c r="C48" s="42">
        <v>11</v>
      </c>
      <c r="D48" s="42">
        <v>8</v>
      </c>
      <c r="E48" s="42">
        <v>10</v>
      </c>
      <c r="F48" s="42">
        <v>8</v>
      </c>
      <c r="G48" s="42">
        <v>8</v>
      </c>
      <c r="H48" s="42">
        <v>8</v>
      </c>
      <c r="I48" s="42">
        <v>5</v>
      </c>
      <c r="J48" s="42">
        <v>5</v>
      </c>
      <c r="K48" s="41">
        <f t="shared" si="1"/>
        <v>63</v>
      </c>
    </row>
    <row r="49" spans="1:11" ht="15.75" customHeight="1">
      <c r="A49" s="41" t="s">
        <v>211</v>
      </c>
      <c r="B49" s="42" t="s">
        <v>59</v>
      </c>
      <c r="C49" s="42">
        <v>6</v>
      </c>
      <c r="D49" s="42">
        <v>3</v>
      </c>
      <c r="E49" s="42">
        <v>2</v>
      </c>
      <c r="F49" s="42">
        <v>1</v>
      </c>
      <c r="G49" s="42">
        <v>4</v>
      </c>
      <c r="H49" s="42">
        <v>7</v>
      </c>
      <c r="I49" s="42">
        <v>7</v>
      </c>
      <c r="J49" s="42">
        <v>2</v>
      </c>
      <c r="K49" s="41">
        <f t="shared" si="1"/>
        <v>32</v>
      </c>
    </row>
    <row r="50" spans="1:11" ht="15.75" customHeight="1">
      <c r="A50" s="41" t="s">
        <v>62</v>
      </c>
      <c r="B50" s="42" t="s">
        <v>61</v>
      </c>
      <c r="C50" s="42">
        <v>6</v>
      </c>
      <c r="D50" s="42">
        <v>7</v>
      </c>
      <c r="E50" s="42">
        <v>9</v>
      </c>
      <c r="F50" s="42">
        <v>7</v>
      </c>
      <c r="G50" s="42">
        <v>11</v>
      </c>
      <c r="H50" s="42">
        <v>6</v>
      </c>
      <c r="I50" s="42">
        <v>7</v>
      </c>
      <c r="J50" s="42">
        <v>9</v>
      </c>
      <c r="K50" s="41">
        <f t="shared" si="1"/>
        <v>62</v>
      </c>
    </row>
    <row r="51" spans="1:11" ht="15.75" customHeight="1">
      <c r="A51" s="55" t="s">
        <v>96</v>
      </c>
      <c r="B51" s="42" t="s">
        <v>90</v>
      </c>
      <c r="C51" s="42">
        <v>8</v>
      </c>
      <c r="D51" s="42">
        <v>11</v>
      </c>
      <c r="E51" s="42">
        <v>8</v>
      </c>
      <c r="F51" s="42">
        <v>9</v>
      </c>
      <c r="G51" s="42">
        <v>10</v>
      </c>
      <c r="H51" s="42">
        <v>9</v>
      </c>
      <c r="I51" s="42">
        <v>8</v>
      </c>
      <c r="J51" s="42">
        <v>9</v>
      </c>
      <c r="K51" s="41">
        <f t="shared" si="1"/>
        <v>72</v>
      </c>
    </row>
    <row r="52" spans="1:11" ht="15.75" customHeight="1">
      <c r="A52" s="55" t="s">
        <v>182</v>
      </c>
      <c r="B52" s="42" t="s">
        <v>200</v>
      </c>
      <c r="C52" s="42">
        <v>5</v>
      </c>
      <c r="D52" s="42">
        <v>3</v>
      </c>
      <c r="E52" s="42">
        <v>8</v>
      </c>
      <c r="F52" s="42">
        <v>7</v>
      </c>
      <c r="G52" s="42">
        <v>6</v>
      </c>
      <c r="H52" s="42">
        <v>9</v>
      </c>
      <c r="I52" s="42">
        <v>7</v>
      </c>
      <c r="J52" s="42">
        <v>9</v>
      </c>
      <c r="K52" s="41">
        <f t="shared" si="1"/>
        <v>54</v>
      </c>
    </row>
    <row r="53" spans="1:11" ht="15.75" customHeight="1">
      <c r="A53" s="60" t="s">
        <v>115</v>
      </c>
      <c r="B53" s="42" t="s">
        <v>77</v>
      </c>
      <c r="C53" s="42">
        <v>9</v>
      </c>
      <c r="D53" s="42">
        <v>8</v>
      </c>
      <c r="E53" s="42">
        <v>6</v>
      </c>
      <c r="F53" s="42">
        <v>9</v>
      </c>
      <c r="G53" s="42">
        <v>10</v>
      </c>
      <c r="H53" s="42">
        <v>8</v>
      </c>
      <c r="I53" s="42">
        <v>5</v>
      </c>
      <c r="J53" s="42">
        <v>7</v>
      </c>
      <c r="K53" s="41">
        <f t="shared" si="1"/>
        <v>62</v>
      </c>
    </row>
    <row r="54" spans="1:11" ht="15.75" customHeight="1">
      <c r="A54" s="41" t="s">
        <v>183</v>
      </c>
      <c r="B54" s="42" t="s">
        <v>59</v>
      </c>
      <c r="C54" s="42">
        <v>9</v>
      </c>
      <c r="D54" s="42">
        <v>8</v>
      </c>
      <c r="E54" s="42">
        <v>11</v>
      </c>
      <c r="F54" s="42">
        <v>5</v>
      </c>
      <c r="G54" s="42">
        <v>7</v>
      </c>
      <c r="H54" s="42">
        <v>5</v>
      </c>
      <c r="I54" s="42">
        <v>7</v>
      </c>
      <c r="J54" s="42">
        <v>10</v>
      </c>
      <c r="K54" s="41">
        <f t="shared" si="1"/>
        <v>62</v>
      </c>
    </row>
    <row r="55" spans="1:11" ht="15.75" customHeight="1">
      <c r="A55" s="55" t="s">
        <v>70</v>
      </c>
      <c r="B55" s="42" t="s">
        <v>69</v>
      </c>
      <c r="C55" s="42">
        <v>12</v>
      </c>
      <c r="D55" s="42">
        <v>8</v>
      </c>
      <c r="E55" s="42">
        <v>13</v>
      </c>
      <c r="F55" s="42">
        <v>8</v>
      </c>
      <c r="G55" s="42">
        <v>8</v>
      </c>
      <c r="H55" s="42">
        <v>11</v>
      </c>
      <c r="I55" s="42">
        <v>5</v>
      </c>
      <c r="J55" s="42">
        <v>9</v>
      </c>
      <c r="K55" s="41">
        <f t="shared" si="1"/>
        <v>74</v>
      </c>
    </row>
    <row r="56" spans="1:11" ht="15.75" customHeight="1">
      <c r="A56" s="55" t="s">
        <v>203</v>
      </c>
      <c r="B56" s="42" t="s">
        <v>90</v>
      </c>
      <c r="C56" s="42">
        <v>14</v>
      </c>
      <c r="D56" s="42">
        <v>12</v>
      </c>
      <c r="E56" s="42">
        <v>14</v>
      </c>
      <c r="F56" s="42">
        <v>10</v>
      </c>
      <c r="G56" s="42">
        <v>14</v>
      </c>
      <c r="H56" s="42">
        <v>13</v>
      </c>
      <c r="I56" s="42">
        <v>9</v>
      </c>
      <c r="J56" s="42">
        <v>15</v>
      </c>
      <c r="K56" s="41">
        <f t="shared" si="1"/>
        <v>101</v>
      </c>
    </row>
    <row r="57" spans="1:11" ht="15.75" customHeight="1">
      <c r="A57" s="41" t="s">
        <v>120</v>
      </c>
      <c r="B57" s="42" t="s">
        <v>40</v>
      </c>
      <c r="C57" s="42">
        <v>10</v>
      </c>
      <c r="D57" s="42">
        <v>9</v>
      </c>
      <c r="E57" s="42">
        <v>10</v>
      </c>
      <c r="F57" s="42">
        <v>8</v>
      </c>
      <c r="G57" s="42">
        <v>9</v>
      </c>
      <c r="H57" s="42">
        <v>5</v>
      </c>
      <c r="I57" s="42">
        <v>11</v>
      </c>
      <c r="J57" s="42">
        <v>7</v>
      </c>
      <c r="K57" s="41">
        <f t="shared" si="1"/>
        <v>69</v>
      </c>
    </row>
    <row r="58" spans="1:11" ht="15.75" customHeight="1">
      <c r="A58" s="55" t="s">
        <v>184</v>
      </c>
      <c r="B58" s="42" t="s">
        <v>200</v>
      </c>
      <c r="C58" s="42">
        <v>6</v>
      </c>
      <c r="D58" s="42">
        <v>5</v>
      </c>
      <c r="E58" s="42">
        <v>6</v>
      </c>
      <c r="F58" s="42">
        <v>9</v>
      </c>
      <c r="G58" s="42">
        <v>9</v>
      </c>
      <c r="H58" s="42">
        <v>8</v>
      </c>
      <c r="I58" s="42">
        <v>6</v>
      </c>
      <c r="J58" s="42">
        <v>6</v>
      </c>
      <c r="K58" s="41">
        <f t="shared" si="1"/>
        <v>55</v>
      </c>
    </row>
    <row r="59" spans="1:11" ht="15.75" customHeight="1">
      <c r="A59" s="55" t="s">
        <v>32</v>
      </c>
      <c r="B59" s="42" t="s">
        <v>200</v>
      </c>
      <c r="C59" s="42">
        <v>10</v>
      </c>
      <c r="D59" s="42">
        <v>9</v>
      </c>
      <c r="E59" s="42">
        <v>11</v>
      </c>
      <c r="F59" s="42">
        <v>8</v>
      </c>
      <c r="G59" s="42">
        <v>13</v>
      </c>
      <c r="H59" s="42">
        <v>13</v>
      </c>
      <c r="I59" s="42">
        <v>12</v>
      </c>
      <c r="J59" s="42">
        <v>11</v>
      </c>
      <c r="K59" s="41">
        <f t="shared" si="1"/>
        <v>87</v>
      </c>
    </row>
    <row r="60" spans="1:11" ht="15.75" customHeight="1">
      <c r="A60" s="55" t="s">
        <v>33</v>
      </c>
      <c r="B60" s="42" t="s">
        <v>31</v>
      </c>
      <c r="C60" s="42">
        <v>13</v>
      </c>
      <c r="D60" s="42">
        <v>9</v>
      </c>
      <c r="E60" s="42">
        <v>12</v>
      </c>
      <c r="F60" s="42">
        <v>6</v>
      </c>
      <c r="G60" s="42">
        <v>12</v>
      </c>
      <c r="H60" s="42">
        <v>9</v>
      </c>
      <c r="I60" s="42">
        <v>6</v>
      </c>
      <c r="J60" s="42">
        <v>12</v>
      </c>
      <c r="K60" s="41">
        <f t="shared" si="1"/>
        <v>79</v>
      </c>
    </row>
    <row r="61" spans="1:11" ht="15.75" customHeight="1">
      <c r="A61" s="57" t="s">
        <v>118</v>
      </c>
      <c r="B61" s="58" t="s">
        <v>119</v>
      </c>
      <c r="C61" s="58">
        <v>13</v>
      </c>
      <c r="D61" s="58">
        <v>10</v>
      </c>
      <c r="E61" s="58">
        <v>10</v>
      </c>
      <c r="F61" s="58">
        <v>14</v>
      </c>
      <c r="G61" s="58">
        <v>13</v>
      </c>
      <c r="H61" s="58">
        <v>11</v>
      </c>
      <c r="I61" s="58">
        <v>8</v>
      </c>
      <c r="J61" s="58">
        <v>9</v>
      </c>
      <c r="K61" s="41">
        <f t="shared" si="1"/>
        <v>88</v>
      </c>
    </row>
    <row r="62" spans="1:11" ht="15.75" customHeight="1">
      <c r="A62" s="55" t="s">
        <v>48</v>
      </c>
      <c r="B62" s="42" t="s">
        <v>46</v>
      </c>
      <c r="C62" s="42">
        <v>6</v>
      </c>
      <c r="D62" s="42">
        <v>4</v>
      </c>
      <c r="E62" s="42">
        <v>8</v>
      </c>
      <c r="F62" s="42">
        <v>4</v>
      </c>
      <c r="G62" s="42">
        <v>12</v>
      </c>
      <c r="H62" s="42">
        <v>10</v>
      </c>
      <c r="I62" s="42">
        <v>6</v>
      </c>
      <c r="J62" s="42">
        <v>8</v>
      </c>
      <c r="K62" s="41">
        <f t="shared" si="1"/>
        <v>58</v>
      </c>
    </row>
    <row r="63" spans="1:11" ht="15.75" customHeight="1">
      <c r="A63" s="55" t="s">
        <v>49</v>
      </c>
      <c r="B63" s="42" t="s">
        <v>46</v>
      </c>
      <c r="C63" s="42">
        <v>5</v>
      </c>
      <c r="D63" s="42">
        <v>6</v>
      </c>
      <c r="E63" s="42">
        <v>8</v>
      </c>
      <c r="F63" s="42">
        <v>2</v>
      </c>
      <c r="G63" s="42">
        <v>4</v>
      </c>
      <c r="H63" s="42">
        <v>9</v>
      </c>
      <c r="I63" s="42">
        <v>8</v>
      </c>
      <c r="J63" s="42">
        <v>5</v>
      </c>
      <c r="K63" s="41">
        <f t="shared" si="1"/>
        <v>47</v>
      </c>
    </row>
    <row r="64" spans="1:11" ht="15.75" customHeight="1">
      <c r="A64" s="60" t="s">
        <v>78</v>
      </c>
      <c r="B64" s="42" t="s">
        <v>77</v>
      </c>
      <c r="C64" s="42">
        <v>12</v>
      </c>
      <c r="D64" s="42">
        <v>8</v>
      </c>
      <c r="E64" s="42">
        <v>11</v>
      </c>
      <c r="F64" s="42">
        <v>7</v>
      </c>
      <c r="G64" s="42">
        <v>11</v>
      </c>
      <c r="H64" s="42">
        <v>11</v>
      </c>
      <c r="I64" s="42">
        <v>9</v>
      </c>
      <c r="J64" s="42">
        <v>10</v>
      </c>
      <c r="K64" s="41">
        <f t="shared" si="1"/>
        <v>79</v>
      </c>
    </row>
    <row r="65" spans="1:11" ht="15.75" customHeight="1">
      <c r="A65" s="55" t="s">
        <v>116</v>
      </c>
      <c r="B65" s="42" t="s">
        <v>90</v>
      </c>
      <c r="C65" s="42">
        <v>9</v>
      </c>
      <c r="D65" s="42">
        <v>8</v>
      </c>
      <c r="E65" s="42">
        <v>12</v>
      </c>
      <c r="F65" s="42">
        <v>6</v>
      </c>
      <c r="G65" s="42">
        <v>13</v>
      </c>
      <c r="H65" s="42">
        <v>10</v>
      </c>
      <c r="I65" s="42">
        <v>12</v>
      </c>
      <c r="J65" s="42">
        <v>6</v>
      </c>
      <c r="K65" s="41">
        <f t="shared" si="1"/>
        <v>76</v>
      </c>
    </row>
    <row r="66" spans="1:11" ht="15.75" customHeight="1">
      <c r="A66" s="41" t="s">
        <v>109</v>
      </c>
      <c r="B66" s="42" t="s">
        <v>61</v>
      </c>
      <c r="C66" s="42">
        <v>13</v>
      </c>
      <c r="D66" s="42">
        <v>8</v>
      </c>
      <c r="E66" s="42">
        <v>10</v>
      </c>
      <c r="F66" s="42">
        <v>13</v>
      </c>
      <c r="G66" s="42">
        <v>13</v>
      </c>
      <c r="H66" s="42">
        <v>10</v>
      </c>
      <c r="I66" s="42">
        <v>9</v>
      </c>
      <c r="J66" s="42">
        <v>10</v>
      </c>
      <c r="K66" s="41">
        <f t="shared" ref="K66:K94" si="2">SUM(C66:J66)</f>
        <v>86</v>
      </c>
    </row>
    <row r="67" spans="1:11" ht="15.75" customHeight="1">
      <c r="A67" s="55" t="s">
        <v>50</v>
      </c>
      <c r="B67" s="42" t="s">
        <v>46</v>
      </c>
      <c r="C67" s="42">
        <v>5</v>
      </c>
      <c r="D67" s="42">
        <v>4</v>
      </c>
      <c r="E67" s="42">
        <v>7</v>
      </c>
      <c r="F67" s="42">
        <v>5</v>
      </c>
      <c r="G67" s="42">
        <v>7</v>
      </c>
      <c r="H67" s="42">
        <v>7</v>
      </c>
      <c r="I67" s="42">
        <v>7</v>
      </c>
      <c r="J67" s="42">
        <v>3</v>
      </c>
      <c r="K67" s="41">
        <f t="shared" si="2"/>
        <v>45</v>
      </c>
    </row>
    <row r="68" spans="1:11" ht="15.75" customHeight="1">
      <c r="A68" s="55" t="s">
        <v>152</v>
      </c>
      <c r="B68" s="42" t="s">
        <v>46</v>
      </c>
      <c r="C68" s="42">
        <v>5</v>
      </c>
      <c r="D68" s="42">
        <v>4</v>
      </c>
      <c r="E68" s="42">
        <v>6</v>
      </c>
      <c r="F68" s="42">
        <v>3</v>
      </c>
      <c r="G68" s="42">
        <v>3</v>
      </c>
      <c r="H68" s="42">
        <v>9</v>
      </c>
      <c r="I68" s="42">
        <v>1</v>
      </c>
      <c r="J68" s="42">
        <v>2</v>
      </c>
      <c r="K68" s="41">
        <f t="shared" si="2"/>
        <v>33</v>
      </c>
    </row>
    <row r="69" spans="1:11" ht="15.75" customHeight="1">
      <c r="A69" s="41" t="s">
        <v>27</v>
      </c>
      <c r="B69" s="42" t="s">
        <v>21</v>
      </c>
      <c r="C69" s="42">
        <v>6</v>
      </c>
      <c r="D69" s="42">
        <v>5</v>
      </c>
      <c r="E69" s="42">
        <v>10</v>
      </c>
      <c r="F69" s="42">
        <v>4</v>
      </c>
      <c r="G69" s="42">
        <v>5</v>
      </c>
      <c r="H69" s="42">
        <v>10</v>
      </c>
      <c r="I69" s="42">
        <v>5</v>
      </c>
      <c r="J69" s="42">
        <v>2</v>
      </c>
      <c r="K69" s="41">
        <f t="shared" si="2"/>
        <v>47</v>
      </c>
    </row>
    <row r="70" spans="1:11" ht="15.75" customHeight="1">
      <c r="A70" s="60" t="s">
        <v>88</v>
      </c>
      <c r="B70" s="42" t="s">
        <v>77</v>
      </c>
      <c r="C70" s="42">
        <v>10</v>
      </c>
      <c r="D70" s="42">
        <v>4</v>
      </c>
      <c r="E70" s="42">
        <v>9</v>
      </c>
      <c r="F70" s="42">
        <v>6</v>
      </c>
      <c r="G70" s="42">
        <v>4</v>
      </c>
      <c r="H70" s="42">
        <v>6</v>
      </c>
      <c r="I70" s="42">
        <v>4</v>
      </c>
      <c r="J70" s="42">
        <v>3</v>
      </c>
      <c r="K70" s="41">
        <f t="shared" si="2"/>
        <v>46</v>
      </c>
    </row>
    <row r="71" spans="1:11" ht="15.75" customHeight="1">
      <c r="A71" s="55" t="s">
        <v>212</v>
      </c>
      <c r="B71" s="42" t="s">
        <v>200</v>
      </c>
      <c r="C71" s="42">
        <v>2</v>
      </c>
      <c r="D71" s="42">
        <v>3</v>
      </c>
      <c r="E71" s="42">
        <v>4</v>
      </c>
      <c r="F71" s="42">
        <v>5</v>
      </c>
      <c r="G71" s="42">
        <v>5</v>
      </c>
      <c r="H71" s="42">
        <v>3</v>
      </c>
      <c r="I71" s="42">
        <v>4</v>
      </c>
      <c r="J71" s="42">
        <v>4</v>
      </c>
      <c r="K71" s="41">
        <f t="shared" si="2"/>
        <v>30</v>
      </c>
    </row>
    <row r="72" spans="1:11" ht="15.75" customHeight="1">
      <c r="A72" s="55" t="s">
        <v>45</v>
      </c>
      <c r="B72" s="42" t="s">
        <v>46</v>
      </c>
      <c r="C72" s="42">
        <v>11</v>
      </c>
      <c r="D72" s="42">
        <v>10</v>
      </c>
      <c r="E72" s="42">
        <v>13</v>
      </c>
      <c r="F72" s="42">
        <v>10</v>
      </c>
      <c r="G72" s="42">
        <v>10</v>
      </c>
      <c r="H72" s="42">
        <v>11</v>
      </c>
      <c r="I72" s="42">
        <v>9</v>
      </c>
      <c r="J72" s="42">
        <v>12</v>
      </c>
      <c r="K72" s="41">
        <f t="shared" si="2"/>
        <v>86</v>
      </c>
    </row>
    <row r="73" spans="1:11" ht="15.75" customHeight="1">
      <c r="A73" s="41" t="s">
        <v>60</v>
      </c>
      <c r="B73" s="42" t="s">
        <v>61</v>
      </c>
      <c r="C73" s="42">
        <v>13</v>
      </c>
      <c r="D73" s="42">
        <v>9</v>
      </c>
      <c r="E73" s="42">
        <v>11</v>
      </c>
      <c r="F73" s="42">
        <v>12</v>
      </c>
      <c r="G73" s="42">
        <v>11</v>
      </c>
      <c r="H73" s="42">
        <v>10</v>
      </c>
      <c r="I73" s="42">
        <v>6</v>
      </c>
      <c r="J73" s="42">
        <v>10</v>
      </c>
      <c r="K73" s="41">
        <f t="shared" si="2"/>
        <v>82</v>
      </c>
    </row>
    <row r="74" spans="1:11" ht="15.75" customHeight="1">
      <c r="A74" s="55" t="s">
        <v>190</v>
      </c>
      <c r="B74" s="42" t="s">
        <v>90</v>
      </c>
      <c r="C74" s="42">
        <v>14</v>
      </c>
      <c r="D74" s="42">
        <v>11</v>
      </c>
      <c r="E74" s="42">
        <v>11</v>
      </c>
      <c r="F74" s="42">
        <v>7</v>
      </c>
      <c r="G74" s="42">
        <v>6</v>
      </c>
      <c r="H74" s="42">
        <v>4</v>
      </c>
      <c r="I74" s="42">
        <v>7</v>
      </c>
      <c r="J74" s="42">
        <v>10</v>
      </c>
      <c r="K74" s="41">
        <f t="shared" si="2"/>
        <v>70</v>
      </c>
    </row>
    <row r="75" spans="1:11" ht="15.75" customHeight="1">
      <c r="A75" s="55" t="s">
        <v>194</v>
      </c>
      <c r="B75" s="42" t="s">
        <v>69</v>
      </c>
      <c r="C75" s="42">
        <v>5</v>
      </c>
      <c r="D75" s="42">
        <v>6</v>
      </c>
      <c r="E75" s="42">
        <v>8</v>
      </c>
      <c r="F75" s="42">
        <v>6</v>
      </c>
      <c r="G75" s="42">
        <v>8</v>
      </c>
      <c r="H75" s="42">
        <v>10</v>
      </c>
      <c r="I75" s="42">
        <v>6</v>
      </c>
      <c r="J75" s="42">
        <v>5</v>
      </c>
      <c r="K75" s="41">
        <f t="shared" si="2"/>
        <v>54</v>
      </c>
    </row>
    <row r="76" spans="1:11" ht="15.75" customHeight="1">
      <c r="A76" s="41" t="s">
        <v>128</v>
      </c>
      <c r="B76" s="42" t="s">
        <v>61</v>
      </c>
      <c r="C76" s="42">
        <v>4</v>
      </c>
      <c r="D76" s="42">
        <v>7</v>
      </c>
      <c r="E76" s="42">
        <v>8</v>
      </c>
      <c r="F76" s="42">
        <v>8</v>
      </c>
      <c r="G76" s="42">
        <v>11</v>
      </c>
      <c r="H76" s="42">
        <v>8</v>
      </c>
      <c r="I76" s="42">
        <v>8</v>
      </c>
      <c r="J76" s="42">
        <v>8</v>
      </c>
      <c r="K76" s="41">
        <f t="shared" si="2"/>
        <v>62</v>
      </c>
    </row>
    <row r="77" spans="1:11" ht="15.75" customHeight="1">
      <c r="A77" s="60" t="s">
        <v>129</v>
      </c>
      <c r="B77" s="42" t="s">
        <v>77</v>
      </c>
      <c r="C77" s="42">
        <v>11</v>
      </c>
      <c r="D77" s="42">
        <v>7</v>
      </c>
      <c r="E77" s="42">
        <v>5</v>
      </c>
      <c r="F77" s="42">
        <v>7</v>
      </c>
      <c r="G77" s="42">
        <v>13</v>
      </c>
      <c r="H77" s="42">
        <v>8</v>
      </c>
      <c r="I77" s="42">
        <v>8</v>
      </c>
      <c r="J77" s="42">
        <v>6</v>
      </c>
      <c r="K77" s="41">
        <f t="shared" si="2"/>
        <v>65</v>
      </c>
    </row>
    <row r="78" spans="1:11" ht="15.75" customHeight="1">
      <c r="A78" s="60" t="s">
        <v>84</v>
      </c>
      <c r="B78" s="42" t="s">
        <v>77</v>
      </c>
      <c r="C78" s="42">
        <v>10</v>
      </c>
      <c r="D78" s="42">
        <v>11</v>
      </c>
      <c r="E78" s="42">
        <v>9</v>
      </c>
      <c r="F78" s="42">
        <v>7</v>
      </c>
      <c r="G78" s="42">
        <v>10</v>
      </c>
      <c r="H78" s="42">
        <v>7</v>
      </c>
      <c r="I78" s="42">
        <v>6</v>
      </c>
      <c r="J78" s="42">
        <v>8</v>
      </c>
      <c r="K78" s="41">
        <f t="shared" si="2"/>
        <v>68</v>
      </c>
    </row>
    <row r="79" spans="1:11" ht="15.75" customHeight="1">
      <c r="A79" s="41" t="s">
        <v>103</v>
      </c>
      <c r="B79" s="42" t="s">
        <v>44</v>
      </c>
      <c r="C79" s="42">
        <v>6</v>
      </c>
      <c r="D79" s="42">
        <v>3</v>
      </c>
      <c r="E79" s="42">
        <v>5</v>
      </c>
      <c r="F79" s="42">
        <v>6</v>
      </c>
      <c r="G79" s="42">
        <v>9</v>
      </c>
      <c r="H79" s="42">
        <v>8</v>
      </c>
      <c r="I79" s="42">
        <v>7</v>
      </c>
      <c r="J79" s="42">
        <v>7</v>
      </c>
      <c r="K79" s="41">
        <f t="shared" si="2"/>
        <v>51</v>
      </c>
    </row>
    <row r="80" spans="1:11" ht="15.75" customHeight="1">
      <c r="A80" s="55" t="s">
        <v>213</v>
      </c>
      <c r="B80" s="42" t="s">
        <v>46</v>
      </c>
      <c r="C80" s="42">
        <v>7</v>
      </c>
      <c r="D80" s="42">
        <v>7</v>
      </c>
      <c r="E80" s="42">
        <v>8</v>
      </c>
      <c r="F80" s="42">
        <v>6</v>
      </c>
      <c r="G80" s="42">
        <v>7</v>
      </c>
      <c r="H80" s="42">
        <v>7</v>
      </c>
      <c r="I80" s="42">
        <v>7</v>
      </c>
      <c r="J80" s="42">
        <v>7</v>
      </c>
      <c r="K80" s="41">
        <f t="shared" si="2"/>
        <v>56</v>
      </c>
    </row>
    <row r="81" spans="1:11" ht="15.75" customHeight="1">
      <c r="A81" s="55" t="s">
        <v>95</v>
      </c>
      <c r="B81" s="42" t="s">
        <v>90</v>
      </c>
      <c r="C81" s="42">
        <v>12</v>
      </c>
      <c r="D81" s="42">
        <v>10</v>
      </c>
      <c r="E81" s="42">
        <v>11</v>
      </c>
      <c r="F81" s="42">
        <v>9</v>
      </c>
      <c r="G81" s="42">
        <v>13</v>
      </c>
      <c r="H81" s="42">
        <v>11</v>
      </c>
      <c r="I81" s="42">
        <v>11</v>
      </c>
      <c r="J81" s="42">
        <v>9</v>
      </c>
      <c r="K81" s="41">
        <f t="shared" si="2"/>
        <v>86</v>
      </c>
    </row>
    <row r="82" spans="1:11" ht="15.75" customHeight="1">
      <c r="A82" s="55" t="s">
        <v>114</v>
      </c>
      <c r="B82" s="42" t="s">
        <v>76</v>
      </c>
      <c r="C82" s="42">
        <v>10</v>
      </c>
      <c r="D82" s="42">
        <v>6</v>
      </c>
      <c r="E82" s="42">
        <v>6</v>
      </c>
      <c r="F82" s="42">
        <v>7</v>
      </c>
      <c r="G82" s="42">
        <v>8</v>
      </c>
      <c r="H82" s="42">
        <v>6</v>
      </c>
      <c r="I82" s="42">
        <v>6</v>
      </c>
      <c r="J82" s="42">
        <v>8</v>
      </c>
      <c r="K82" s="41">
        <f t="shared" si="2"/>
        <v>57</v>
      </c>
    </row>
    <row r="83" spans="1:11" ht="15.75" customHeight="1">
      <c r="A83" s="55" t="s">
        <v>51</v>
      </c>
      <c r="B83" s="42" t="s">
        <v>46</v>
      </c>
      <c r="C83" s="42">
        <v>3</v>
      </c>
      <c r="D83" s="42">
        <v>4</v>
      </c>
      <c r="E83" s="42">
        <v>10</v>
      </c>
      <c r="F83" s="42">
        <v>10</v>
      </c>
      <c r="G83" s="42">
        <v>7</v>
      </c>
      <c r="H83" s="42">
        <v>7</v>
      </c>
      <c r="I83" s="42">
        <v>4</v>
      </c>
      <c r="J83" s="42">
        <v>4</v>
      </c>
      <c r="K83" s="41">
        <f t="shared" si="2"/>
        <v>49</v>
      </c>
    </row>
    <row r="84" spans="1:11" ht="15.75" customHeight="1">
      <c r="A84" s="60" t="s">
        <v>80</v>
      </c>
      <c r="B84" s="42" t="s">
        <v>77</v>
      </c>
      <c r="C84" s="42">
        <v>11</v>
      </c>
      <c r="D84" s="42">
        <v>6</v>
      </c>
      <c r="E84" s="42">
        <v>8</v>
      </c>
      <c r="F84" s="42">
        <v>8</v>
      </c>
      <c r="G84" s="42">
        <v>10</v>
      </c>
      <c r="H84" s="42">
        <v>11</v>
      </c>
      <c r="I84" s="42">
        <v>7</v>
      </c>
      <c r="J84" s="42">
        <v>9</v>
      </c>
      <c r="K84" s="41">
        <f t="shared" si="2"/>
        <v>70</v>
      </c>
    </row>
    <row r="85" spans="1:11" ht="15.75" customHeight="1">
      <c r="A85" s="41" t="s">
        <v>43</v>
      </c>
      <c r="B85" s="42" t="s">
        <v>44</v>
      </c>
      <c r="C85" s="42">
        <v>12</v>
      </c>
      <c r="D85" s="42">
        <v>8</v>
      </c>
      <c r="E85" s="42">
        <v>8</v>
      </c>
      <c r="F85" s="42">
        <v>12</v>
      </c>
      <c r="G85" s="42">
        <v>15</v>
      </c>
      <c r="H85" s="42">
        <v>11</v>
      </c>
      <c r="I85" s="42">
        <v>9</v>
      </c>
      <c r="J85" s="42">
        <v>6</v>
      </c>
      <c r="K85" s="41">
        <f t="shared" si="2"/>
        <v>81</v>
      </c>
    </row>
    <row r="86" spans="1:11" ht="15.75" customHeight="1">
      <c r="A86" s="55" t="s">
        <v>81</v>
      </c>
      <c r="B86" s="42" t="s">
        <v>77</v>
      </c>
      <c r="C86" s="42">
        <v>12</v>
      </c>
      <c r="D86" s="42">
        <v>8</v>
      </c>
      <c r="E86" s="42">
        <v>12</v>
      </c>
      <c r="F86" s="42">
        <v>12</v>
      </c>
      <c r="G86" s="42">
        <v>10</v>
      </c>
      <c r="H86" s="42">
        <v>10</v>
      </c>
      <c r="I86" s="42">
        <v>7</v>
      </c>
      <c r="J86" s="42">
        <v>9</v>
      </c>
      <c r="K86" s="41">
        <f t="shared" si="2"/>
        <v>80</v>
      </c>
    </row>
    <row r="87" spans="1:11" ht="15.75" customHeight="1">
      <c r="A87" s="55" t="s">
        <v>113</v>
      </c>
      <c r="B87" s="42" t="s">
        <v>76</v>
      </c>
      <c r="C87" s="42">
        <v>9</v>
      </c>
      <c r="D87" s="42">
        <v>7</v>
      </c>
      <c r="E87" s="42">
        <v>11</v>
      </c>
      <c r="F87" s="42">
        <v>5</v>
      </c>
      <c r="G87" s="42">
        <v>6</v>
      </c>
      <c r="H87" s="42">
        <v>8</v>
      </c>
      <c r="I87" s="42">
        <v>9</v>
      </c>
      <c r="J87" s="42">
        <v>8</v>
      </c>
      <c r="K87" s="41">
        <f t="shared" si="2"/>
        <v>63</v>
      </c>
    </row>
    <row r="88" spans="1:11" ht="15.75" customHeight="1">
      <c r="A88" s="55" t="s">
        <v>214</v>
      </c>
      <c r="B88" s="42" t="s">
        <v>76</v>
      </c>
      <c r="C88" s="42">
        <v>0</v>
      </c>
      <c r="D88" s="42">
        <v>0</v>
      </c>
      <c r="E88" s="42">
        <v>0</v>
      </c>
      <c r="F88" s="42">
        <v>4</v>
      </c>
      <c r="G88" s="42">
        <v>5</v>
      </c>
      <c r="H88" s="42">
        <v>4</v>
      </c>
      <c r="I88" s="42">
        <v>4</v>
      </c>
      <c r="J88" s="42">
        <v>5</v>
      </c>
      <c r="K88" s="41">
        <f t="shared" si="2"/>
        <v>22</v>
      </c>
    </row>
    <row r="89" spans="1:11" ht="15.75" customHeight="1">
      <c r="A89" s="55" t="s">
        <v>65</v>
      </c>
      <c r="B89" s="42" t="s">
        <v>61</v>
      </c>
      <c r="C89" s="42">
        <v>11</v>
      </c>
      <c r="D89" s="42">
        <v>5</v>
      </c>
      <c r="E89" s="42">
        <v>7</v>
      </c>
      <c r="F89" s="42">
        <v>6</v>
      </c>
      <c r="G89" s="42">
        <v>9</v>
      </c>
      <c r="H89" s="42">
        <v>6</v>
      </c>
      <c r="I89" s="42">
        <v>6</v>
      </c>
      <c r="J89" s="42">
        <v>6</v>
      </c>
      <c r="K89" s="41">
        <f t="shared" si="2"/>
        <v>56</v>
      </c>
    </row>
    <row r="90" spans="1:11" ht="15.75" customHeight="1">
      <c r="A90" s="55" t="s">
        <v>117</v>
      </c>
      <c r="B90" s="42" t="s">
        <v>90</v>
      </c>
      <c r="C90" s="42">
        <v>5</v>
      </c>
      <c r="D90" s="42">
        <v>5</v>
      </c>
      <c r="E90" s="42">
        <v>5</v>
      </c>
      <c r="F90" s="42">
        <v>5</v>
      </c>
      <c r="G90" s="42">
        <v>8</v>
      </c>
      <c r="H90" s="42">
        <v>5</v>
      </c>
      <c r="I90" s="42">
        <v>6</v>
      </c>
      <c r="J90" s="42">
        <v>5</v>
      </c>
      <c r="K90" s="41">
        <f t="shared" si="2"/>
        <v>44</v>
      </c>
    </row>
    <row r="91" spans="1:11" ht="15.75" customHeight="1">
      <c r="A91" s="41" t="s">
        <v>199</v>
      </c>
      <c r="B91" s="42" t="s">
        <v>40</v>
      </c>
      <c r="C91" s="42">
        <v>3</v>
      </c>
      <c r="D91" s="42">
        <v>5</v>
      </c>
      <c r="E91" s="42">
        <v>5</v>
      </c>
      <c r="F91" s="42">
        <v>1</v>
      </c>
      <c r="G91" s="42">
        <v>6</v>
      </c>
      <c r="H91" s="42">
        <v>5</v>
      </c>
      <c r="I91" s="42">
        <v>6</v>
      </c>
      <c r="J91" s="42">
        <v>6</v>
      </c>
      <c r="K91" s="41">
        <f t="shared" si="2"/>
        <v>37</v>
      </c>
    </row>
    <row r="92" spans="1:11" ht="15.75" customHeight="1">
      <c r="A92" s="41" t="s">
        <v>30</v>
      </c>
      <c r="B92" s="41" t="s">
        <v>28</v>
      </c>
      <c r="C92" s="42">
        <v>9</v>
      </c>
      <c r="D92" s="42">
        <v>5</v>
      </c>
      <c r="E92" s="42">
        <v>9</v>
      </c>
      <c r="F92" s="42">
        <v>9</v>
      </c>
      <c r="G92" s="42">
        <v>9</v>
      </c>
      <c r="H92" s="42">
        <v>8</v>
      </c>
      <c r="I92" s="42">
        <v>7</v>
      </c>
      <c r="J92" s="42">
        <v>5</v>
      </c>
      <c r="K92" s="41">
        <f t="shared" si="2"/>
        <v>61</v>
      </c>
    </row>
    <row r="93" spans="1:11" ht="15.75" customHeight="1">
      <c r="A93" s="62" t="s">
        <v>73</v>
      </c>
      <c r="B93" s="63" t="s">
        <v>69</v>
      </c>
      <c r="C93" s="42">
        <v>10</v>
      </c>
      <c r="D93" s="42">
        <v>6</v>
      </c>
      <c r="E93" s="42">
        <v>7</v>
      </c>
      <c r="F93" s="42">
        <v>9</v>
      </c>
      <c r="G93" s="42">
        <v>8</v>
      </c>
      <c r="H93" s="42">
        <v>8</v>
      </c>
      <c r="I93" s="42">
        <v>8</v>
      </c>
      <c r="J93" s="42">
        <v>5</v>
      </c>
      <c r="K93" s="41">
        <f t="shared" si="2"/>
        <v>61</v>
      </c>
    </row>
    <row r="94" spans="1:11" ht="15.75" customHeight="1">
      <c r="A94" s="41" t="s">
        <v>121</v>
      </c>
      <c r="B94" s="42" t="s">
        <v>44</v>
      </c>
      <c r="C94" s="42">
        <v>5</v>
      </c>
      <c r="D94" s="42">
        <v>3</v>
      </c>
      <c r="E94" s="42">
        <v>5</v>
      </c>
      <c r="F94" s="42">
        <v>7</v>
      </c>
      <c r="G94" s="42">
        <v>7</v>
      </c>
      <c r="H94" s="42">
        <v>7</v>
      </c>
      <c r="I94" s="42">
        <v>4</v>
      </c>
      <c r="J94" s="42">
        <v>5</v>
      </c>
      <c r="K94" s="41">
        <f t="shared" si="2"/>
        <v>43</v>
      </c>
    </row>
    <row r="95" spans="1:11" ht="15.75" customHeight="1">
      <c r="A95" s="15"/>
      <c r="B95" s="15"/>
      <c r="C95" s="16"/>
      <c r="D95" s="16"/>
      <c r="E95" s="16"/>
      <c r="F95" s="16"/>
      <c r="G95" s="16"/>
      <c r="H95" s="16"/>
      <c r="I95" s="16"/>
      <c r="J95" s="16"/>
      <c r="K95" s="15"/>
    </row>
    <row r="96" spans="1:11" ht="15.75" customHeight="1">
      <c r="A96" s="15"/>
      <c r="B96" s="15"/>
      <c r="C96" s="16"/>
      <c r="D96" s="16"/>
      <c r="E96" s="16"/>
      <c r="F96" s="16"/>
      <c r="G96" s="16"/>
      <c r="H96" s="16"/>
      <c r="I96" s="16"/>
      <c r="J96" s="16"/>
      <c r="K96" s="15"/>
    </row>
    <row r="97" spans="1:11" ht="15.75" customHeight="1">
      <c r="A97" s="15"/>
      <c r="B97" s="15"/>
      <c r="C97" s="16"/>
      <c r="D97" s="16"/>
      <c r="E97" s="16"/>
      <c r="F97" s="16"/>
      <c r="G97" s="16"/>
      <c r="H97" s="16"/>
      <c r="I97" s="16"/>
      <c r="J97" s="16"/>
      <c r="K97" s="15"/>
    </row>
    <row r="98" spans="1:11" ht="15.75" customHeight="1">
      <c r="A98" s="15"/>
      <c r="B98" s="15"/>
      <c r="C98" s="16"/>
      <c r="D98" s="16"/>
      <c r="E98" s="16"/>
      <c r="F98" s="16"/>
      <c r="G98" s="16"/>
      <c r="H98" s="16"/>
      <c r="I98" s="16"/>
      <c r="J98" s="16"/>
      <c r="K98" s="15"/>
    </row>
    <row r="99" spans="1:11" ht="15.75" customHeight="1">
      <c r="A99" s="15"/>
      <c r="B99" s="15"/>
      <c r="C99" s="16"/>
      <c r="D99" s="16"/>
      <c r="E99" s="16"/>
      <c r="F99" s="16"/>
      <c r="G99" s="16"/>
      <c r="H99" s="16"/>
      <c r="I99" s="16"/>
      <c r="J99" s="16"/>
      <c r="K99" s="15"/>
    </row>
    <row r="100" spans="1:11" ht="15.75" customHeight="1">
      <c r="A100" s="15"/>
      <c r="B100" s="15"/>
      <c r="C100" s="16"/>
      <c r="D100" s="16"/>
      <c r="E100" s="16"/>
      <c r="F100" s="16"/>
      <c r="G100" s="16"/>
      <c r="H100" s="16"/>
      <c r="I100" s="16"/>
      <c r="J100" s="16"/>
      <c r="K100" s="15"/>
    </row>
    <row r="101" spans="1:11" ht="15.75" customHeight="1">
      <c r="A101" s="15"/>
      <c r="B101" s="15"/>
      <c r="C101" s="16"/>
      <c r="D101" s="16"/>
      <c r="E101" s="16"/>
      <c r="F101" s="16"/>
      <c r="G101" s="16"/>
      <c r="H101" s="16"/>
      <c r="I101" s="16"/>
      <c r="J101" s="16"/>
      <c r="K101" s="15"/>
    </row>
    <row r="102" spans="1:11" ht="15.75" customHeight="1">
      <c r="A102" s="15"/>
      <c r="B102" s="15"/>
      <c r="C102" s="16"/>
      <c r="D102" s="16"/>
      <c r="E102" s="16"/>
      <c r="F102" s="16"/>
      <c r="G102" s="16"/>
      <c r="H102" s="16"/>
      <c r="I102" s="16"/>
      <c r="J102" s="16"/>
      <c r="K102" s="15"/>
    </row>
    <row r="103" spans="1:11" ht="15.75" customHeight="1">
      <c r="A103" s="15"/>
      <c r="B103" s="15"/>
      <c r="C103" s="16"/>
      <c r="D103" s="16"/>
      <c r="E103" s="16"/>
      <c r="F103" s="16"/>
      <c r="G103" s="16"/>
      <c r="H103" s="16"/>
      <c r="I103" s="16"/>
      <c r="J103" s="16"/>
      <c r="K103" s="15"/>
    </row>
    <row r="104" spans="1:11" ht="15.75" customHeight="1">
      <c r="A104" s="15"/>
      <c r="B104" s="15"/>
      <c r="C104" s="16"/>
      <c r="D104" s="16"/>
      <c r="E104" s="16"/>
      <c r="F104" s="16"/>
      <c r="G104" s="16"/>
      <c r="H104" s="16"/>
      <c r="I104" s="16"/>
      <c r="J104" s="16"/>
      <c r="K104" s="15"/>
    </row>
    <row r="105" spans="1:11" ht="15.75" customHeight="1">
      <c r="A105" s="15"/>
      <c r="B105" s="15"/>
      <c r="C105" s="16"/>
      <c r="D105" s="16"/>
      <c r="E105" s="16"/>
      <c r="F105" s="16"/>
      <c r="G105" s="16"/>
      <c r="H105" s="16"/>
      <c r="I105" s="16"/>
      <c r="J105" s="16"/>
      <c r="K105" s="15"/>
    </row>
    <row r="106" spans="1:11" ht="15.75" customHeight="1">
      <c r="A106" s="15"/>
      <c r="B106" s="15"/>
      <c r="C106" s="16"/>
      <c r="D106" s="16"/>
      <c r="E106" s="16"/>
      <c r="F106" s="16"/>
      <c r="G106" s="16"/>
      <c r="H106" s="16"/>
      <c r="I106" s="16"/>
      <c r="J106" s="16"/>
      <c r="K106" s="15"/>
    </row>
    <row r="107" spans="1:11" ht="15.75" customHeight="1">
      <c r="A107" s="15"/>
      <c r="B107" s="15"/>
      <c r="C107" s="16"/>
      <c r="D107" s="16"/>
      <c r="E107" s="16"/>
      <c r="F107" s="16"/>
      <c r="G107" s="16"/>
      <c r="H107" s="16"/>
      <c r="I107" s="16"/>
      <c r="J107" s="16"/>
      <c r="K107" s="15"/>
    </row>
    <row r="108" spans="1:11" ht="15.75" customHeight="1">
      <c r="A108" s="15"/>
      <c r="B108" s="15"/>
      <c r="C108" s="16"/>
      <c r="D108" s="16"/>
      <c r="E108" s="16"/>
      <c r="F108" s="16"/>
      <c r="G108" s="16"/>
      <c r="H108" s="16"/>
      <c r="I108" s="16"/>
      <c r="J108" s="16"/>
      <c r="K108" s="15"/>
    </row>
    <row r="109" spans="1:11" ht="15.75" customHeight="1">
      <c r="A109" s="15"/>
      <c r="B109" s="15"/>
      <c r="C109" s="16"/>
      <c r="D109" s="16"/>
      <c r="E109" s="16"/>
      <c r="F109" s="16"/>
      <c r="G109" s="16"/>
      <c r="H109" s="16"/>
      <c r="I109" s="16"/>
      <c r="J109" s="16"/>
      <c r="K109" s="15"/>
    </row>
    <row r="110" spans="1:11" ht="15.75" customHeight="1">
      <c r="A110" s="15"/>
      <c r="B110" s="15"/>
      <c r="C110" s="16"/>
      <c r="D110" s="16"/>
      <c r="E110" s="16"/>
      <c r="F110" s="16"/>
      <c r="G110" s="16"/>
      <c r="H110" s="16"/>
      <c r="I110" s="16"/>
      <c r="J110" s="16"/>
      <c r="K110" s="15">
        <f t="shared" ref="K110:K119" si="3">SUM(C110:J110)</f>
        <v>0</v>
      </c>
    </row>
    <row r="111" spans="1:11" ht="15.75" customHeight="1">
      <c r="A111" s="15"/>
      <c r="B111" s="15"/>
      <c r="C111" s="16"/>
      <c r="D111" s="16"/>
      <c r="E111" s="16"/>
      <c r="F111" s="16"/>
      <c r="G111" s="16"/>
      <c r="H111" s="16"/>
      <c r="I111" s="16"/>
      <c r="J111" s="16"/>
      <c r="K111" s="15">
        <f t="shared" si="3"/>
        <v>0</v>
      </c>
    </row>
    <row r="112" spans="1:11" ht="15.75" customHeight="1">
      <c r="A112" s="15"/>
      <c r="B112" s="15"/>
      <c r="C112" s="16"/>
      <c r="D112" s="16"/>
      <c r="E112" s="16"/>
      <c r="F112" s="16"/>
      <c r="G112" s="16"/>
      <c r="H112" s="16"/>
      <c r="I112" s="16"/>
      <c r="J112" s="16"/>
      <c r="K112" s="15">
        <f t="shared" si="3"/>
        <v>0</v>
      </c>
    </row>
    <row r="113" spans="1:11" ht="15.75" customHeight="1">
      <c r="A113" s="15"/>
      <c r="B113" s="15"/>
      <c r="C113" s="16"/>
      <c r="D113" s="16"/>
      <c r="E113" s="16"/>
      <c r="F113" s="16"/>
      <c r="G113" s="16"/>
      <c r="H113" s="16"/>
      <c r="I113" s="16"/>
      <c r="J113" s="16"/>
      <c r="K113" s="15">
        <f t="shared" si="3"/>
        <v>0</v>
      </c>
    </row>
    <row r="114" spans="1:11" ht="15.75" customHeight="1">
      <c r="A114" s="15"/>
      <c r="B114" s="15"/>
      <c r="C114" s="16"/>
      <c r="D114" s="16"/>
      <c r="E114" s="16"/>
      <c r="F114" s="16"/>
      <c r="G114" s="16"/>
      <c r="H114" s="16"/>
      <c r="I114" s="16"/>
      <c r="J114" s="16"/>
      <c r="K114" s="15">
        <f t="shared" si="3"/>
        <v>0</v>
      </c>
    </row>
    <row r="115" spans="1:11" ht="15.75" customHeight="1">
      <c r="A115" s="15"/>
      <c r="B115" s="15"/>
      <c r="C115" s="16"/>
      <c r="D115" s="16"/>
      <c r="E115" s="16"/>
      <c r="F115" s="16"/>
      <c r="G115" s="16"/>
      <c r="H115" s="16"/>
      <c r="I115" s="16"/>
      <c r="J115" s="16"/>
      <c r="K115" s="15">
        <f t="shared" si="3"/>
        <v>0</v>
      </c>
    </row>
    <row r="116" spans="1:11" ht="15.75" customHeight="1">
      <c r="A116" s="15"/>
      <c r="B116" s="15"/>
      <c r="C116" s="16"/>
      <c r="D116" s="16"/>
      <c r="E116" s="16"/>
      <c r="F116" s="16"/>
      <c r="G116" s="16"/>
      <c r="H116" s="16"/>
      <c r="I116" s="16"/>
      <c r="J116" s="16"/>
      <c r="K116" s="15">
        <f t="shared" si="3"/>
        <v>0</v>
      </c>
    </row>
    <row r="117" spans="1:11" ht="15.75" customHeight="1">
      <c r="A117" s="15"/>
      <c r="B117" s="15"/>
      <c r="C117" s="16"/>
      <c r="D117" s="16"/>
      <c r="E117" s="16"/>
      <c r="F117" s="16"/>
      <c r="G117" s="16"/>
      <c r="H117" s="16"/>
      <c r="I117" s="16"/>
      <c r="J117" s="16"/>
      <c r="K117" s="15">
        <f t="shared" si="3"/>
        <v>0</v>
      </c>
    </row>
    <row r="118" spans="1:11" ht="15.75" customHeight="1">
      <c r="A118" s="15"/>
      <c r="B118" s="15"/>
      <c r="C118" s="16"/>
      <c r="D118" s="16"/>
      <c r="E118" s="16"/>
      <c r="F118" s="16"/>
      <c r="G118" s="16"/>
      <c r="H118" s="16"/>
      <c r="I118" s="16"/>
      <c r="J118" s="16"/>
      <c r="K118" s="15">
        <f t="shared" si="3"/>
        <v>0</v>
      </c>
    </row>
    <row r="119" spans="1:11" ht="15.75" customHeight="1">
      <c r="A119" s="15"/>
      <c r="B119" s="15"/>
      <c r="C119" s="16"/>
      <c r="D119" s="16"/>
      <c r="E119" s="16"/>
      <c r="F119" s="16"/>
      <c r="G119" s="16"/>
      <c r="H119" s="16"/>
      <c r="I119" s="16"/>
      <c r="J119" s="16"/>
      <c r="K119" s="15">
        <f t="shared" si="3"/>
        <v>0</v>
      </c>
    </row>
    <row r="120" spans="1:11" ht="15.75" customHeight="1">
      <c r="C120" s="18"/>
      <c r="D120" s="18"/>
      <c r="E120" s="18"/>
      <c r="F120" s="18"/>
      <c r="G120" s="18"/>
      <c r="H120" s="18"/>
      <c r="I120" s="18"/>
      <c r="J120" s="18"/>
    </row>
    <row r="121" spans="1:11" ht="15.75" customHeight="1">
      <c r="C121" s="18"/>
      <c r="D121" s="18"/>
      <c r="E121" s="18"/>
      <c r="F121" s="18"/>
      <c r="G121" s="18"/>
      <c r="H121" s="18"/>
      <c r="I121" s="18"/>
      <c r="J121" s="18"/>
    </row>
    <row r="122" spans="1:11" ht="15.75" customHeight="1">
      <c r="C122" s="18"/>
      <c r="D122" s="18"/>
      <c r="E122" s="18"/>
      <c r="F122" s="18"/>
      <c r="G122" s="18"/>
      <c r="H122" s="18"/>
      <c r="I122" s="18"/>
      <c r="J122" s="18"/>
    </row>
    <row r="123" spans="1:11" ht="15.75" customHeight="1">
      <c r="C123" s="18"/>
      <c r="D123" s="18"/>
      <c r="E123" s="18"/>
      <c r="F123" s="18"/>
      <c r="G123" s="18"/>
      <c r="H123" s="18"/>
      <c r="I123" s="18"/>
      <c r="J123" s="18"/>
    </row>
    <row r="124" spans="1:11" ht="15.75" customHeight="1">
      <c r="C124" s="18"/>
      <c r="D124" s="18"/>
      <c r="E124" s="18"/>
      <c r="F124" s="18"/>
      <c r="G124" s="18"/>
      <c r="H124" s="18"/>
      <c r="I124" s="18"/>
      <c r="J124" s="18"/>
    </row>
    <row r="125" spans="1:11" ht="15.75" customHeight="1">
      <c r="C125" s="18"/>
      <c r="D125" s="18"/>
      <c r="E125" s="18"/>
      <c r="F125" s="18"/>
      <c r="G125" s="18"/>
      <c r="H125" s="18"/>
      <c r="I125" s="18"/>
      <c r="J125" s="18"/>
    </row>
    <row r="126" spans="1:11" ht="15.75" customHeight="1">
      <c r="C126" s="18"/>
      <c r="D126" s="18"/>
      <c r="E126" s="18"/>
      <c r="F126" s="18"/>
      <c r="G126" s="18"/>
      <c r="H126" s="18"/>
      <c r="I126" s="18"/>
      <c r="J126" s="18"/>
    </row>
    <row r="127" spans="1:11" ht="15.75" customHeight="1">
      <c r="C127" s="18"/>
      <c r="D127" s="18"/>
      <c r="E127" s="18"/>
      <c r="F127" s="18"/>
      <c r="G127" s="18"/>
      <c r="H127" s="18"/>
      <c r="I127" s="18"/>
      <c r="J127" s="18"/>
    </row>
    <row r="128" spans="1:11" ht="15.75" customHeight="1">
      <c r="C128" s="18"/>
      <c r="D128" s="18"/>
      <c r="E128" s="18"/>
      <c r="F128" s="18"/>
      <c r="G128" s="18"/>
      <c r="H128" s="18"/>
      <c r="I128" s="18"/>
      <c r="J128" s="18"/>
    </row>
    <row r="129" spans="3:10" ht="15.75" customHeight="1">
      <c r="C129" s="18"/>
      <c r="D129" s="18"/>
      <c r="E129" s="18"/>
      <c r="F129" s="18"/>
      <c r="G129" s="18"/>
      <c r="H129" s="18"/>
      <c r="I129" s="18"/>
      <c r="J129" s="18"/>
    </row>
    <row r="130" spans="3:10" ht="15.75" customHeight="1">
      <c r="C130" s="18"/>
      <c r="D130" s="18"/>
      <c r="E130" s="18"/>
      <c r="F130" s="18"/>
      <c r="G130" s="18"/>
      <c r="H130" s="18"/>
      <c r="I130" s="18"/>
      <c r="J130" s="18"/>
    </row>
    <row r="131" spans="3:10" ht="15.75" customHeight="1">
      <c r="C131" s="18"/>
      <c r="D131" s="18"/>
      <c r="E131" s="18"/>
      <c r="F131" s="18"/>
      <c r="G131" s="18"/>
      <c r="H131" s="18"/>
      <c r="I131" s="18"/>
      <c r="J131" s="18"/>
    </row>
    <row r="132" spans="3:10" ht="15.75" customHeight="1">
      <c r="C132" s="18"/>
      <c r="D132" s="18"/>
      <c r="E132" s="18"/>
      <c r="F132" s="18"/>
      <c r="G132" s="18"/>
      <c r="H132" s="18"/>
      <c r="I132" s="18"/>
      <c r="J132" s="18"/>
    </row>
    <row r="133" spans="3:10" ht="15.75" customHeight="1">
      <c r="C133" s="18"/>
      <c r="D133" s="18"/>
      <c r="E133" s="18"/>
      <c r="F133" s="18"/>
      <c r="G133" s="18"/>
      <c r="H133" s="18"/>
      <c r="I133" s="18"/>
      <c r="J133" s="18"/>
    </row>
    <row r="134" spans="3:10" ht="15.75" customHeight="1">
      <c r="C134" s="18"/>
      <c r="D134" s="18"/>
      <c r="E134" s="18"/>
      <c r="F134" s="18"/>
      <c r="G134" s="18"/>
      <c r="H134" s="18"/>
      <c r="I134" s="18"/>
      <c r="J134" s="18"/>
    </row>
    <row r="135" spans="3:10" ht="15.75" customHeight="1">
      <c r="C135" s="18"/>
      <c r="D135" s="18"/>
      <c r="E135" s="18"/>
      <c r="F135" s="18"/>
      <c r="G135" s="18"/>
      <c r="H135" s="18"/>
      <c r="I135" s="18"/>
      <c r="J135" s="18"/>
    </row>
    <row r="136" spans="3:10" ht="15.75" customHeight="1">
      <c r="C136" s="18"/>
      <c r="D136" s="18"/>
      <c r="E136" s="18"/>
      <c r="F136" s="18"/>
      <c r="G136" s="18"/>
      <c r="H136" s="18"/>
      <c r="I136" s="18"/>
      <c r="J136" s="18"/>
    </row>
    <row r="137" spans="3:10" ht="15.75" customHeight="1">
      <c r="C137" s="18"/>
      <c r="D137" s="18"/>
      <c r="E137" s="18"/>
      <c r="F137" s="18"/>
      <c r="G137" s="18"/>
      <c r="H137" s="18"/>
      <c r="I137" s="18"/>
      <c r="J137" s="18"/>
    </row>
    <row r="138" spans="3:10" ht="15.75" customHeight="1">
      <c r="C138" s="18"/>
      <c r="D138" s="18"/>
      <c r="E138" s="18"/>
      <c r="F138" s="18"/>
      <c r="G138" s="18"/>
      <c r="H138" s="18"/>
      <c r="I138" s="18"/>
      <c r="J138" s="18"/>
    </row>
    <row r="139" spans="3:10" ht="15.75" customHeight="1">
      <c r="C139" s="18"/>
      <c r="D139" s="18"/>
      <c r="E139" s="18"/>
      <c r="F139" s="18"/>
      <c r="G139" s="18"/>
      <c r="H139" s="18"/>
      <c r="I139" s="18"/>
      <c r="J139" s="18"/>
    </row>
    <row r="140" spans="3:10" ht="15.75" customHeight="1">
      <c r="C140" s="18"/>
      <c r="D140" s="18"/>
      <c r="E140" s="18"/>
      <c r="F140" s="18"/>
      <c r="G140" s="18"/>
      <c r="H140" s="18"/>
      <c r="I140" s="18"/>
      <c r="J140" s="18"/>
    </row>
    <row r="141" spans="3:10" ht="15.75" customHeight="1">
      <c r="C141" s="18"/>
      <c r="D141" s="18"/>
      <c r="E141" s="18"/>
      <c r="F141" s="18"/>
      <c r="G141" s="18"/>
      <c r="H141" s="18"/>
      <c r="I141" s="18"/>
      <c r="J141" s="18"/>
    </row>
    <row r="142" spans="3:10" ht="15.75" customHeight="1">
      <c r="C142" s="18"/>
      <c r="D142" s="18"/>
      <c r="E142" s="18"/>
      <c r="F142" s="18"/>
      <c r="G142" s="18"/>
      <c r="H142" s="18"/>
      <c r="I142" s="18"/>
      <c r="J142" s="18"/>
    </row>
    <row r="143" spans="3:10" ht="15.75" customHeight="1">
      <c r="C143" s="18"/>
      <c r="D143" s="18"/>
      <c r="E143" s="18"/>
      <c r="F143" s="18"/>
      <c r="G143" s="18"/>
      <c r="H143" s="18"/>
      <c r="I143" s="18"/>
      <c r="J143" s="18"/>
    </row>
    <row r="144" spans="3:10" ht="15.75" customHeight="1">
      <c r="C144" s="18"/>
      <c r="D144" s="18"/>
      <c r="E144" s="18"/>
      <c r="F144" s="18"/>
      <c r="G144" s="18"/>
      <c r="H144" s="18"/>
      <c r="I144" s="18"/>
      <c r="J144" s="18"/>
    </row>
    <row r="145" spans="3:10" ht="15.75" customHeight="1">
      <c r="C145" s="18"/>
      <c r="D145" s="18"/>
      <c r="E145" s="18"/>
      <c r="F145" s="18"/>
      <c r="G145" s="18"/>
      <c r="H145" s="18"/>
      <c r="I145" s="18"/>
      <c r="J145" s="18"/>
    </row>
    <row r="146" spans="3:10" ht="15.75" customHeight="1">
      <c r="C146" s="18"/>
      <c r="D146" s="18"/>
      <c r="E146" s="18"/>
      <c r="F146" s="18"/>
      <c r="G146" s="18"/>
      <c r="H146" s="18"/>
      <c r="I146" s="18"/>
      <c r="J146" s="18"/>
    </row>
    <row r="147" spans="3:10" ht="15.75" customHeight="1">
      <c r="C147" s="18"/>
      <c r="D147" s="18"/>
      <c r="E147" s="18"/>
      <c r="F147" s="18"/>
      <c r="G147" s="18"/>
      <c r="H147" s="18"/>
      <c r="I147" s="18"/>
      <c r="J147" s="18"/>
    </row>
    <row r="148" spans="3:10" ht="15.75" customHeight="1">
      <c r="C148" s="18"/>
      <c r="D148" s="18"/>
      <c r="E148" s="18"/>
      <c r="F148" s="18"/>
      <c r="G148" s="18"/>
      <c r="H148" s="18"/>
      <c r="I148" s="18"/>
      <c r="J148" s="18"/>
    </row>
    <row r="149" spans="3:10" ht="15.75" customHeight="1">
      <c r="C149" s="18"/>
      <c r="D149" s="18"/>
      <c r="E149" s="18"/>
      <c r="F149" s="18"/>
      <c r="G149" s="18"/>
      <c r="H149" s="18"/>
      <c r="I149" s="18"/>
      <c r="J149" s="18"/>
    </row>
    <row r="150" spans="3:10" ht="15.75" customHeight="1">
      <c r="C150" s="18"/>
      <c r="D150" s="18"/>
      <c r="E150" s="18"/>
      <c r="F150" s="18"/>
      <c r="G150" s="18"/>
      <c r="H150" s="18"/>
      <c r="I150" s="18"/>
      <c r="J150" s="18"/>
    </row>
    <row r="151" spans="3:10" ht="15.75" customHeight="1">
      <c r="C151" s="18"/>
      <c r="D151" s="18"/>
      <c r="E151" s="18"/>
      <c r="F151" s="18"/>
      <c r="G151" s="18"/>
      <c r="H151" s="18"/>
      <c r="I151" s="18"/>
      <c r="J151" s="18"/>
    </row>
    <row r="152" spans="3:10" ht="15.75" customHeight="1">
      <c r="C152" s="18"/>
      <c r="D152" s="18"/>
      <c r="E152" s="18"/>
      <c r="F152" s="18"/>
      <c r="G152" s="18"/>
      <c r="H152" s="18"/>
      <c r="I152" s="18"/>
      <c r="J152" s="18"/>
    </row>
    <row r="153" spans="3:10" ht="15.75" customHeight="1">
      <c r="C153" s="18"/>
      <c r="D153" s="18"/>
      <c r="E153" s="18"/>
      <c r="F153" s="18"/>
      <c r="G153" s="18"/>
      <c r="H153" s="18"/>
      <c r="I153" s="18"/>
      <c r="J153" s="18"/>
    </row>
    <row r="154" spans="3:10" ht="15.75" customHeight="1">
      <c r="C154" s="18"/>
      <c r="D154" s="18"/>
      <c r="E154" s="18"/>
      <c r="F154" s="18"/>
      <c r="G154" s="18"/>
      <c r="H154" s="18"/>
      <c r="I154" s="18"/>
      <c r="J154" s="18"/>
    </row>
    <row r="155" spans="3:10" ht="15.75" customHeight="1">
      <c r="C155" s="18"/>
      <c r="D155" s="18"/>
      <c r="E155" s="18"/>
      <c r="F155" s="18"/>
      <c r="G155" s="18"/>
      <c r="H155" s="18"/>
      <c r="I155" s="18"/>
      <c r="J155" s="18"/>
    </row>
    <row r="156" spans="3:10" ht="15.75" customHeight="1">
      <c r="C156" s="18"/>
      <c r="D156" s="18"/>
      <c r="E156" s="18"/>
      <c r="F156" s="18"/>
      <c r="G156" s="18"/>
      <c r="H156" s="18"/>
      <c r="I156" s="18"/>
      <c r="J156" s="18"/>
    </row>
    <row r="157" spans="3:10" ht="15.75" customHeight="1">
      <c r="C157" s="18"/>
      <c r="D157" s="18"/>
      <c r="E157" s="18"/>
      <c r="F157" s="18"/>
      <c r="G157" s="18"/>
      <c r="H157" s="18"/>
      <c r="I157" s="18"/>
      <c r="J157" s="18"/>
    </row>
    <row r="158" spans="3:10" ht="15.75" customHeight="1">
      <c r="C158" s="18"/>
      <c r="D158" s="18"/>
      <c r="E158" s="18"/>
      <c r="F158" s="18"/>
      <c r="G158" s="18"/>
      <c r="H158" s="18"/>
      <c r="I158" s="18"/>
      <c r="J158" s="18"/>
    </row>
    <row r="159" spans="3:10" ht="15.75" customHeight="1">
      <c r="C159" s="18"/>
      <c r="D159" s="18"/>
      <c r="E159" s="18"/>
      <c r="F159" s="18"/>
      <c r="G159" s="18"/>
      <c r="H159" s="18"/>
      <c r="I159" s="18"/>
      <c r="J159" s="18"/>
    </row>
    <row r="160" spans="3:10" ht="15.75" customHeight="1">
      <c r="C160" s="18"/>
      <c r="D160" s="18"/>
      <c r="E160" s="18"/>
      <c r="F160" s="18"/>
      <c r="G160" s="18"/>
      <c r="H160" s="18"/>
      <c r="I160" s="18"/>
      <c r="J160" s="18"/>
    </row>
    <row r="161" spans="3:10" ht="15.75" customHeight="1">
      <c r="C161" s="18"/>
      <c r="D161" s="18"/>
      <c r="E161" s="18"/>
      <c r="F161" s="18"/>
      <c r="G161" s="18"/>
      <c r="H161" s="18"/>
      <c r="I161" s="18"/>
      <c r="J161" s="18"/>
    </row>
    <row r="162" spans="3:10" ht="15.75" customHeight="1">
      <c r="C162" s="18"/>
      <c r="D162" s="18"/>
      <c r="E162" s="18"/>
      <c r="F162" s="18"/>
      <c r="G162" s="18"/>
      <c r="H162" s="18"/>
      <c r="I162" s="18"/>
      <c r="J162" s="18"/>
    </row>
    <row r="163" spans="3:10" ht="15.75" customHeight="1">
      <c r="C163" s="18"/>
      <c r="D163" s="18"/>
      <c r="E163" s="18"/>
      <c r="F163" s="18"/>
      <c r="G163" s="18"/>
      <c r="H163" s="18"/>
      <c r="I163" s="18"/>
      <c r="J163" s="18"/>
    </row>
    <row r="164" spans="3:10" ht="15.75" customHeight="1">
      <c r="C164" s="18"/>
      <c r="D164" s="18"/>
      <c r="E164" s="18"/>
      <c r="F164" s="18"/>
      <c r="G164" s="18"/>
      <c r="H164" s="18"/>
      <c r="I164" s="18"/>
      <c r="J164" s="18"/>
    </row>
    <row r="165" spans="3:10" ht="15.75" customHeight="1">
      <c r="C165" s="18"/>
      <c r="D165" s="18"/>
      <c r="E165" s="18"/>
      <c r="F165" s="18"/>
      <c r="G165" s="18"/>
      <c r="H165" s="18"/>
      <c r="I165" s="18"/>
      <c r="J165" s="18"/>
    </row>
    <row r="166" spans="3:10" ht="15.75" customHeight="1">
      <c r="C166" s="18"/>
      <c r="D166" s="18"/>
      <c r="E166" s="18"/>
      <c r="F166" s="18"/>
      <c r="G166" s="18"/>
      <c r="H166" s="18"/>
      <c r="I166" s="18"/>
      <c r="J166" s="18"/>
    </row>
    <row r="167" spans="3:10" ht="15.75" customHeight="1">
      <c r="C167" s="18"/>
      <c r="D167" s="18"/>
      <c r="E167" s="18"/>
      <c r="F167" s="18"/>
      <c r="G167" s="18"/>
      <c r="H167" s="18"/>
      <c r="I167" s="18"/>
      <c r="J167" s="18"/>
    </row>
    <row r="168" spans="3:10" ht="15.75" customHeight="1">
      <c r="C168" s="18"/>
      <c r="D168" s="18"/>
      <c r="E168" s="18"/>
      <c r="F168" s="18"/>
      <c r="G168" s="18"/>
      <c r="H168" s="18"/>
      <c r="I168" s="18"/>
      <c r="J168" s="18"/>
    </row>
    <row r="169" spans="3:10" ht="15.75" customHeight="1">
      <c r="C169" s="18"/>
      <c r="D169" s="18"/>
      <c r="E169" s="18"/>
      <c r="F169" s="18"/>
      <c r="G169" s="18"/>
      <c r="H169" s="18"/>
      <c r="I169" s="18"/>
      <c r="J169" s="18"/>
    </row>
    <row r="170" spans="3:10" ht="15.75" customHeight="1">
      <c r="C170" s="18"/>
      <c r="D170" s="18"/>
      <c r="E170" s="18"/>
      <c r="F170" s="18"/>
      <c r="G170" s="18"/>
      <c r="H170" s="18"/>
      <c r="I170" s="18"/>
      <c r="J170" s="18"/>
    </row>
    <row r="171" spans="3:10" ht="15.75" customHeight="1">
      <c r="C171" s="18"/>
      <c r="D171" s="18"/>
      <c r="E171" s="18"/>
      <c r="F171" s="18"/>
      <c r="G171" s="18"/>
      <c r="H171" s="18"/>
      <c r="I171" s="18"/>
      <c r="J171" s="18"/>
    </row>
    <row r="172" spans="3:10" ht="15.75" customHeight="1">
      <c r="C172" s="18"/>
      <c r="D172" s="18"/>
      <c r="E172" s="18"/>
      <c r="F172" s="18"/>
      <c r="G172" s="18"/>
      <c r="H172" s="18"/>
      <c r="I172" s="18"/>
      <c r="J172" s="18"/>
    </row>
    <row r="173" spans="3:10" ht="15.75" customHeight="1">
      <c r="C173" s="18"/>
      <c r="D173" s="18"/>
      <c r="E173" s="18"/>
      <c r="F173" s="18"/>
      <c r="G173" s="18"/>
      <c r="H173" s="18"/>
      <c r="I173" s="18"/>
      <c r="J173" s="18"/>
    </row>
    <row r="174" spans="3:10" ht="15.75" customHeight="1">
      <c r="C174" s="18"/>
      <c r="D174" s="18"/>
      <c r="E174" s="18"/>
      <c r="F174" s="18"/>
      <c r="G174" s="18"/>
      <c r="H174" s="18"/>
      <c r="I174" s="18"/>
      <c r="J174" s="18"/>
    </row>
    <row r="175" spans="3:10" ht="15.75" customHeight="1">
      <c r="C175" s="18"/>
      <c r="D175" s="18"/>
      <c r="E175" s="18"/>
      <c r="F175" s="18"/>
      <c r="G175" s="18"/>
      <c r="H175" s="18"/>
      <c r="I175" s="18"/>
      <c r="J175" s="18"/>
    </row>
    <row r="176" spans="3:10" ht="15.75" customHeight="1">
      <c r="C176" s="18"/>
      <c r="D176" s="18"/>
      <c r="E176" s="18"/>
      <c r="F176" s="18"/>
      <c r="G176" s="18"/>
      <c r="H176" s="18"/>
      <c r="I176" s="18"/>
      <c r="J176" s="18"/>
    </row>
    <row r="177" spans="3:10" ht="15.75" customHeight="1">
      <c r="C177" s="18"/>
      <c r="D177" s="18"/>
      <c r="E177" s="18"/>
      <c r="F177" s="18"/>
      <c r="G177" s="18"/>
      <c r="H177" s="18"/>
      <c r="I177" s="18"/>
      <c r="J177" s="18"/>
    </row>
    <row r="178" spans="3:10" ht="15.75" customHeight="1">
      <c r="C178" s="18"/>
      <c r="D178" s="18"/>
      <c r="E178" s="18"/>
      <c r="F178" s="18"/>
      <c r="G178" s="18"/>
      <c r="H178" s="18"/>
      <c r="I178" s="18"/>
      <c r="J178" s="18"/>
    </row>
    <row r="179" spans="3:10" ht="15.75" customHeight="1">
      <c r="C179" s="18"/>
      <c r="D179" s="18"/>
      <c r="E179" s="18"/>
      <c r="F179" s="18"/>
      <c r="G179" s="18"/>
      <c r="H179" s="18"/>
      <c r="I179" s="18"/>
      <c r="J179" s="18"/>
    </row>
    <row r="180" spans="3:10" ht="15.75" customHeight="1">
      <c r="C180" s="18"/>
      <c r="D180" s="18"/>
      <c r="E180" s="18"/>
      <c r="F180" s="18"/>
      <c r="G180" s="18"/>
      <c r="H180" s="18"/>
      <c r="I180" s="18"/>
      <c r="J180" s="18"/>
    </row>
    <row r="181" spans="3:10" ht="15.75" customHeight="1">
      <c r="C181" s="18"/>
      <c r="D181" s="18"/>
      <c r="E181" s="18"/>
      <c r="F181" s="18"/>
      <c r="G181" s="18"/>
      <c r="H181" s="18"/>
      <c r="I181" s="18"/>
      <c r="J181" s="18"/>
    </row>
    <row r="182" spans="3:10" ht="15.75" customHeight="1">
      <c r="C182" s="18"/>
      <c r="D182" s="18"/>
      <c r="E182" s="18"/>
      <c r="F182" s="18"/>
      <c r="G182" s="18"/>
      <c r="H182" s="18"/>
      <c r="I182" s="18"/>
      <c r="J182" s="18"/>
    </row>
    <row r="183" spans="3:10" ht="15.75" customHeight="1">
      <c r="C183" s="18"/>
      <c r="D183" s="18"/>
      <c r="E183" s="18"/>
      <c r="F183" s="18"/>
      <c r="G183" s="18"/>
      <c r="H183" s="18"/>
      <c r="I183" s="18"/>
      <c r="J183" s="18"/>
    </row>
    <row r="184" spans="3:10" ht="15.75" customHeight="1">
      <c r="C184" s="18"/>
      <c r="D184" s="18"/>
      <c r="E184" s="18"/>
      <c r="F184" s="18"/>
      <c r="G184" s="18"/>
      <c r="H184" s="18"/>
      <c r="I184" s="18"/>
      <c r="J184" s="18"/>
    </row>
    <row r="185" spans="3:10" ht="15.75" customHeight="1">
      <c r="C185" s="18"/>
      <c r="D185" s="18"/>
      <c r="E185" s="18"/>
      <c r="F185" s="18"/>
      <c r="G185" s="18"/>
      <c r="H185" s="18"/>
      <c r="I185" s="18"/>
      <c r="J185" s="18"/>
    </row>
    <row r="186" spans="3:10" ht="15.75" customHeight="1">
      <c r="C186" s="18"/>
      <c r="D186" s="18"/>
      <c r="E186" s="18"/>
      <c r="F186" s="18"/>
      <c r="G186" s="18"/>
      <c r="H186" s="18"/>
      <c r="I186" s="18"/>
      <c r="J186" s="18"/>
    </row>
    <row r="187" spans="3:10" ht="15.75" customHeight="1">
      <c r="C187" s="18"/>
      <c r="D187" s="18"/>
      <c r="E187" s="18"/>
      <c r="F187" s="18"/>
      <c r="G187" s="18"/>
      <c r="H187" s="18"/>
      <c r="I187" s="18"/>
      <c r="J187" s="18"/>
    </row>
    <row r="188" spans="3:10" ht="15.75" customHeight="1">
      <c r="C188" s="18"/>
      <c r="D188" s="18"/>
      <c r="E188" s="18"/>
      <c r="F188" s="18"/>
      <c r="G188" s="18"/>
      <c r="H188" s="18"/>
      <c r="I188" s="18"/>
      <c r="J188" s="18"/>
    </row>
    <row r="189" spans="3:10" ht="15.75" customHeight="1">
      <c r="C189" s="18"/>
      <c r="D189" s="18"/>
      <c r="E189" s="18"/>
      <c r="F189" s="18"/>
      <c r="G189" s="18"/>
      <c r="H189" s="18"/>
      <c r="I189" s="18"/>
      <c r="J189" s="18"/>
    </row>
    <row r="190" spans="3:10" ht="15.75" customHeight="1">
      <c r="C190" s="18"/>
      <c r="D190" s="18"/>
      <c r="E190" s="18"/>
      <c r="F190" s="18"/>
      <c r="G190" s="18"/>
      <c r="H190" s="18"/>
      <c r="I190" s="18"/>
      <c r="J190" s="18"/>
    </row>
    <row r="191" spans="3:10" ht="15.75" customHeight="1">
      <c r="C191" s="18"/>
      <c r="D191" s="18"/>
      <c r="E191" s="18"/>
      <c r="F191" s="18"/>
      <c r="G191" s="18"/>
      <c r="H191" s="18"/>
      <c r="I191" s="18"/>
      <c r="J191" s="18"/>
    </row>
    <row r="192" spans="3:10" ht="15.75" customHeight="1">
      <c r="C192" s="18"/>
      <c r="D192" s="18"/>
      <c r="E192" s="18"/>
      <c r="F192" s="18"/>
      <c r="G192" s="18"/>
      <c r="H192" s="18"/>
      <c r="I192" s="18"/>
      <c r="J192" s="18"/>
    </row>
    <row r="193" spans="3:10" ht="15.75" customHeight="1">
      <c r="C193" s="18"/>
      <c r="D193" s="18"/>
      <c r="E193" s="18"/>
      <c r="F193" s="18"/>
      <c r="G193" s="18"/>
      <c r="H193" s="18"/>
      <c r="I193" s="18"/>
      <c r="J193" s="18"/>
    </row>
    <row r="194" spans="3:10" ht="15.75" customHeight="1">
      <c r="C194" s="18"/>
      <c r="D194" s="18"/>
      <c r="E194" s="18"/>
      <c r="F194" s="18"/>
      <c r="G194" s="18"/>
      <c r="H194" s="18"/>
      <c r="I194" s="18"/>
      <c r="J194" s="18"/>
    </row>
    <row r="195" spans="3:10" ht="15.75" customHeight="1">
      <c r="C195" s="18"/>
      <c r="D195" s="18"/>
      <c r="E195" s="18"/>
      <c r="F195" s="18"/>
      <c r="G195" s="18"/>
      <c r="H195" s="18"/>
      <c r="I195" s="18"/>
      <c r="J195" s="18"/>
    </row>
    <row r="196" spans="3:10" ht="15.75" customHeight="1">
      <c r="C196" s="18"/>
      <c r="D196" s="18"/>
      <c r="E196" s="18"/>
      <c r="F196" s="18"/>
      <c r="G196" s="18"/>
      <c r="H196" s="18"/>
      <c r="I196" s="18"/>
      <c r="J196" s="18"/>
    </row>
    <row r="197" spans="3:10" ht="15.75" customHeight="1">
      <c r="C197" s="18"/>
      <c r="D197" s="18"/>
      <c r="E197" s="18"/>
      <c r="F197" s="18"/>
      <c r="G197" s="18"/>
      <c r="H197" s="18"/>
      <c r="I197" s="18"/>
      <c r="J197" s="18"/>
    </row>
    <row r="198" spans="3:10" ht="15.75" customHeight="1">
      <c r="C198" s="18"/>
      <c r="D198" s="18"/>
      <c r="E198" s="18"/>
      <c r="F198" s="18"/>
      <c r="G198" s="18"/>
      <c r="H198" s="18"/>
      <c r="I198" s="18"/>
      <c r="J198" s="18"/>
    </row>
    <row r="199" spans="3:10" ht="15.75" customHeight="1">
      <c r="C199" s="18"/>
      <c r="D199" s="18"/>
      <c r="E199" s="18"/>
      <c r="F199" s="18"/>
      <c r="G199" s="18"/>
      <c r="H199" s="18"/>
      <c r="I199" s="18"/>
      <c r="J199" s="18"/>
    </row>
    <row r="200" spans="3:10" ht="15.75" customHeight="1">
      <c r="C200" s="18"/>
      <c r="D200" s="18"/>
      <c r="E200" s="18"/>
      <c r="F200" s="18"/>
      <c r="G200" s="18"/>
      <c r="H200" s="18"/>
      <c r="I200" s="18"/>
      <c r="J200" s="18"/>
    </row>
    <row r="201" spans="3:10" ht="15.75" customHeight="1">
      <c r="C201" s="18"/>
      <c r="D201" s="18"/>
      <c r="E201" s="18"/>
      <c r="F201" s="18"/>
      <c r="G201" s="18"/>
      <c r="H201" s="18"/>
      <c r="I201" s="18"/>
      <c r="J201" s="18"/>
    </row>
    <row r="202" spans="3:10" ht="15.75" customHeight="1">
      <c r="C202" s="18"/>
      <c r="D202" s="18"/>
      <c r="E202" s="18"/>
      <c r="F202" s="18"/>
      <c r="G202" s="18"/>
      <c r="H202" s="18"/>
      <c r="I202" s="18"/>
      <c r="J202" s="18"/>
    </row>
    <row r="203" spans="3:10" ht="15.75" customHeight="1">
      <c r="C203" s="18"/>
      <c r="D203" s="18"/>
      <c r="E203" s="18"/>
      <c r="F203" s="18"/>
      <c r="G203" s="18"/>
      <c r="H203" s="18"/>
      <c r="I203" s="18"/>
      <c r="J203" s="18"/>
    </row>
    <row r="204" spans="3:10" ht="15.75" customHeight="1">
      <c r="C204" s="18"/>
      <c r="D204" s="18"/>
      <c r="E204" s="18"/>
      <c r="F204" s="18"/>
      <c r="G204" s="18"/>
      <c r="H204" s="18"/>
      <c r="I204" s="18"/>
      <c r="J204" s="18"/>
    </row>
    <row r="205" spans="3:10" ht="15.75" customHeight="1">
      <c r="C205" s="18"/>
      <c r="D205" s="18"/>
      <c r="E205" s="18"/>
      <c r="F205" s="18"/>
      <c r="G205" s="18"/>
      <c r="H205" s="18"/>
      <c r="I205" s="18"/>
      <c r="J205" s="18"/>
    </row>
    <row r="206" spans="3:10" ht="15.75" customHeight="1">
      <c r="C206" s="18"/>
      <c r="D206" s="18"/>
      <c r="E206" s="18"/>
      <c r="F206" s="18"/>
      <c r="G206" s="18"/>
      <c r="H206" s="18"/>
      <c r="I206" s="18"/>
      <c r="J206" s="18"/>
    </row>
    <row r="207" spans="3:10" ht="15.75" customHeight="1">
      <c r="C207" s="18"/>
      <c r="D207" s="18"/>
      <c r="E207" s="18"/>
      <c r="F207" s="18"/>
      <c r="G207" s="18"/>
      <c r="H207" s="18"/>
      <c r="I207" s="18"/>
      <c r="J207" s="18"/>
    </row>
    <row r="208" spans="3:10" ht="15.75" customHeight="1">
      <c r="C208" s="18"/>
      <c r="D208" s="18"/>
      <c r="E208" s="18"/>
      <c r="F208" s="18"/>
      <c r="G208" s="18"/>
      <c r="H208" s="18"/>
      <c r="I208" s="18"/>
      <c r="J208" s="18"/>
    </row>
    <row r="209" spans="3:10" ht="15.75" customHeight="1">
      <c r="C209" s="18"/>
      <c r="D209" s="18"/>
      <c r="E209" s="18"/>
      <c r="F209" s="18"/>
      <c r="G209" s="18"/>
      <c r="H209" s="18"/>
      <c r="I209" s="18"/>
      <c r="J209" s="18"/>
    </row>
    <row r="210" spans="3:10" ht="15.75" customHeight="1">
      <c r="C210" s="18"/>
      <c r="D210" s="18"/>
      <c r="E210" s="18"/>
      <c r="F210" s="18"/>
      <c r="G210" s="18"/>
      <c r="H210" s="18"/>
      <c r="I210" s="18"/>
      <c r="J210" s="18"/>
    </row>
    <row r="211" spans="3:10" ht="15.75" customHeight="1">
      <c r="C211" s="18"/>
      <c r="D211" s="18"/>
      <c r="E211" s="18"/>
      <c r="F211" s="18"/>
      <c r="G211" s="18"/>
      <c r="H211" s="18"/>
      <c r="I211" s="18"/>
      <c r="J211" s="18"/>
    </row>
    <row r="212" spans="3:10" ht="15.75" customHeight="1">
      <c r="C212" s="18"/>
      <c r="D212" s="18"/>
      <c r="E212" s="18"/>
      <c r="F212" s="18"/>
      <c r="G212" s="18"/>
      <c r="H212" s="18"/>
      <c r="I212" s="18"/>
      <c r="J212" s="18"/>
    </row>
    <row r="213" spans="3:10" ht="15.75" customHeight="1">
      <c r="C213" s="18"/>
      <c r="D213" s="18"/>
      <c r="E213" s="18"/>
      <c r="F213" s="18"/>
      <c r="G213" s="18"/>
      <c r="H213" s="18"/>
      <c r="I213" s="18"/>
      <c r="J213" s="18"/>
    </row>
    <row r="214" spans="3:10" ht="15.75" customHeight="1">
      <c r="C214" s="18"/>
      <c r="D214" s="18"/>
      <c r="E214" s="18"/>
      <c r="F214" s="18"/>
      <c r="G214" s="18"/>
      <c r="H214" s="18"/>
      <c r="I214" s="18"/>
      <c r="J214" s="18"/>
    </row>
    <row r="215" spans="3:10" ht="15.75" customHeight="1">
      <c r="C215" s="18"/>
      <c r="D215" s="18"/>
      <c r="E215" s="18"/>
      <c r="F215" s="18"/>
      <c r="G215" s="18"/>
      <c r="H215" s="18"/>
      <c r="I215" s="18"/>
      <c r="J215" s="18"/>
    </row>
    <row r="216" spans="3:10" ht="15.75" customHeight="1">
      <c r="C216" s="18"/>
      <c r="D216" s="18"/>
      <c r="E216" s="18"/>
      <c r="F216" s="18"/>
      <c r="G216" s="18"/>
      <c r="H216" s="18"/>
      <c r="I216" s="18"/>
      <c r="J216" s="18"/>
    </row>
    <row r="217" spans="3:10" ht="15.75" customHeight="1">
      <c r="C217" s="18"/>
      <c r="D217" s="18"/>
      <c r="E217" s="18"/>
      <c r="F217" s="18"/>
      <c r="G217" s="18"/>
      <c r="H217" s="18"/>
      <c r="I217" s="18"/>
      <c r="J217" s="18"/>
    </row>
    <row r="218" spans="3:10" ht="15.75" customHeight="1">
      <c r="C218" s="18"/>
      <c r="D218" s="18"/>
      <c r="E218" s="18"/>
      <c r="F218" s="18"/>
      <c r="G218" s="18"/>
      <c r="H218" s="18"/>
      <c r="I218" s="18"/>
      <c r="J218" s="18"/>
    </row>
    <row r="219" spans="3:10" ht="15.75" customHeight="1">
      <c r="C219" s="18"/>
      <c r="D219" s="18"/>
      <c r="E219" s="18"/>
      <c r="F219" s="18"/>
      <c r="G219" s="18"/>
      <c r="H219" s="18"/>
      <c r="I219" s="18"/>
      <c r="J219" s="18"/>
    </row>
    <row r="220" spans="3:10" ht="15.75" customHeight="1">
      <c r="C220" s="18"/>
      <c r="D220" s="18"/>
      <c r="E220" s="18"/>
      <c r="F220" s="18"/>
      <c r="G220" s="18"/>
      <c r="H220" s="18"/>
      <c r="I220" s="18"/>
      <c r="J220" s="18"/>
    </row>
    <row r="221" spans="3:10" ht="15.75" customHeight="1">
      <c r="C221" s="18"/>
      <c r="D221" s="18"/>
      <c r="E221" s="18"/>
      <c r="F221" s="18"/>
      <c r="G221" s="18"/>
      <c r="H221" s="18"/>
      <c r="I221" s="18"/>
      <c r="J221" s="18"/>
    </row>
    <row r="222" spans="3:10" ht="15.75" customHeight="1">
      <c r="C222" s="18"/>
      <c r="D222" s="18"/>
      <c r="E222" s="18"/>
      <c r="F222" s="18"/>
      <c r="G222" s="18"/>
      <c r="H222" s="18"/>
      <c r="I222" s="18"/>
      <c r="J222" s="18"/>
    </row>
    <row r="223" spans="3:10" ht="15.75" customHeight="1">
      <c r="C223" s="18"/>
      <c r="D223" s="18"/>
      <c r="E223" s="18"/>
      <c r="F223" s="18"/>
      <c r="G223" s="18"/>
      <c r="H223" s="18"/>
      <c r="I223" s="18"/>
      <c r="J223" s="18"/>
    </row>
    <row r="224" spans="3:10" ht="15.75" customHeight="1">
      <c r="C224" s="18"/>
      <c r="D224" s="18"/>
      <c r="E224" s="18"/>
      <c r="F224" s="18"/>
      <c r="G224" s="18"/>
      <c r="H224" s="18"/>
      <c r="I224" s="18"/>
      <c r="J224" s="18"/>
    </row>
    <row r="225" spans="3:10" ht="15.75" customHeight="1">
      <c r="C225" s="18"/>
      <c r="D225" s="18"/>
      <c r="E225" s="18"/>
      <c r="F225" s="18"/>
      <c r="G225" s="18"/>
      <c r="H225" s="18"/>
      <c r="I225" s="18"/>
      <c r="J225" s="18"/>
    </row>
    <row r="226" spans="3:10" ht="15.75" customHeight="1">
      <c r="C226" s="18"/>
      <c r="D226" s="18"/>
      <c r="E226" s="18"/>
      <c r="F226" s="18"/>
      <c r="G226" s="18"/>
      <c r="H226" s="18"/>
      <c r="I226" s="18"/>
      <c r="J226" s="18"/>
    </row>
    <row r="227" spans="3:10" ht="15.75" customHeight="1">
      <c r="C227" s="18"/>
      <c r="D227" s="18"/>
      <c r="E227" s="18"/>
      <c r="F227" s="18"/>
      <c r="G227" s="18"/>
      <c r="H227" s="18"/>
      <c r="I227" s="18"/>
      <c r="J227" s="18"/>
    </row>
    <row r="228" spans="3:10" ht="15.75" customHeight="1">
      <c r="C228" s="18"/>
      <c r="D228" s="18"/>
      <c r="E228" s="18"/>
      <c r="F228" s="18"/>
      <c r="G228" s="18"/>
      <c r="H228" s="18"/>
      <c r="I228" s="18"/>
      <c r="J228" s="18"/>
    </row>
    <row r="229" spans="3:10" ht="15.75" customHeight="1">
      <c r="C229" s="18"/>
      <c r="D229" s="18"/>
      <c r="E229" s="18"/>
      <c r="F229" s="18"/>
      <c r="G229" s="18"/>
      <c r="H229" s="18"/>
      <c r="I229" s="18"/>
      <c r="J229" s="18"/>
    </row>
    <row r="230" spans="3:10" ht="15.75" customHeight="1">
      <c r="C230" s="18"/>
      <c r="D230" s="18"/>
      <c r="E230" s="18"/>
      <c r="F230" s="18"/>
      <c r="G230" s="18"/>
      <c r="H230" s="18"/>
      <c r="I230" s="18"/>
      <c r="J230" s="18"/>
    </row>
    <row r="231" spans="3:10" ht="15.75" customHeight="1">
      <c r="C231" s="18"/>
      <c r="D231" s="18"/>
      <c r="E231" s="18"/>
      <c r="F231" s="18"/>
      <c r="G231" s="18"/>
      <c r="H231" s="18"/>
      <c r="I231" s="18"/>
      <c r="J231" s="18"/>
    </row>
    <row r="232" spans="3:10" ht="15.75" customHeight="1">
      <c r="C232" s="18"/>
      <c r="D232" s="18"/>
      <c r="E232" s="18"/>
      <c r="F232" s="18"/>
      <c r="G232" s="18"/>
      <c r="H232" s="18"/>
      <c r="I232" s="18"/>
      <c r="J232" s="18"/>
    </row>
    <row r="233" spans="3:10" ht="15.75" customHeight="1">
      <c r="C233" s="18"/>
      <c r="D233" s="18"/>
      <c r="E233" s="18"/>
      <c r="F233" s="18"/>
      <c r="G233" s="18"/>
      <c r="H233" s="18"/>
      <c r="I233" s="18"/>
      <c r="J233" s="18"/>
    </row>
    <row r="234" spans="3:10" ht="15.75" customHeight="1">
      <c r="C234" s="18"/>
      <c r="D234" s="18"/>
      <c r="E234" s="18"/>
      <c r="F234" s="18"/>
      <c r="G234" s="18"/>
      <c r="H234" s="18"/>
      <c r="I234" s="18"/>
      <c r="J234" s="18"/>
    </row>
    <row r="235" spans="3:10" ht="15.75" customHeight="1">
      <c r="C235" s="18"/>
      <c r="D235" s="18"/>
      <c r="E235" s="18"/>
      <c r="F235" s="18"/>
      <c r="G235" s="18"/>
      <c r="H235" s="18"/>
      <c r="I235" s="18"/>
      <c r="J235" s="18"/>
    </row>
    <row r="236" spans="3:10" ht="15.75" customHeight="1">
      <c r="C236" s="18"/>
      <c r="D236" s="18"/>
      <c r="E236" s="18"/>
      <c r="F236" s="18"/>
      <c r="G236" s="18"/>
      <c r="H236" s="18"/>
      <c r="I236" s="18"/>
      <c r="J236" s="18"/>
    </row>
    <row r="237" spans="3:10" ht="15.75" customHeight="1">
      <c r="C237" s="18"/>
      <c r="D237" s="18"/>
      <c r="E237" s="18"/>
      <c r="F237" s="18"/>
      <c r="G237" s="18"/>
      <c r="H237" s="18"/>
      <c r="I237" s="18"/>
      <c r="J237" s="18"/>
    </row>
    <row r="238" spans="3:10" ht="15.75" customHeight="1">
      <c r="C238" s="18"/>
      <c r="D238" s="18"/>
      <c r="E238" s="18"/>
      <c r="F238" s="18"/>
      <c r="G238" s="18"/>
      <c r="H238" s="18"/>
      <c r="I238" s="18"/>
      <c r="J238" s="18"/>
    </row>
    <row r="239" spans="3:10" ht="15.75" customHeight="1">
      <c r="C239" s="18"/>
      <c r="D239" s="18"/>
      <c r="E239" s="18"/>
      <c r="F239" s="18"/>
      <c r="G239" s="18"/>
      <c r="H239" s="18"/>
      <c r="I239" s="18"/>
      <c r="J239" s="18"/>
    </row>
    <row r="240" spans="3:10" ht="15.75" customHeight="1">
      <c r="C240" s="18"/>
      <c r="D240" s="18"/>
      <c r="E240" s="18"/>
      <c r="F240" s="18"/>
      <c r="G240" s="18"/>
      <c r="H240" s="18"/>
      <c r="I240" s="18"/>
      <c r="J240" s="18"/>
    </row>
    <row r="241" spans="3:10" ht="15.75" customHeight="1">
      <c r="C241" s="18"/>
      <c r="D241" s="18"/>
      <c r="E241" s="18"/>
      <c r="F241" s="18"/>
      <c r="G241" s="18"/>
      <c r="H241" s="18"/>
      <c r="I241" s="18"/>
      <c r="J241" s="18"/>
    </row>
    <row r="242" spans="3:10" ht="15.75" customHeight="1">
      <c r="C242" s="18"/>
      <c r="D242" s="18"/>
      <c r="E242" s="18"/>
      <c r="F242" s="18"/>
      <c r="G242" s="18"/>
      <c r="H242" s="18"/>
      <c r="I242" s="18"/>
      <c r="J242" s="18"/>
    </row>
    <row r="243" spans="3:10" ht="15.75" customHeight="1">
      <c r="C243" s="18"/>
      <c r="D243" s="18"/>
      <c r="E243" s="18"/>
      <c r="F243" s="18"/>
      <c r="G243" s="18"/>
      <c r="H243" s="18"/>
      <c r="I243" s="18"/>
      <c r="J243" s="18"/>
    </row>
    <row r="244" spans="3:10" ht="15.75" customHeight="1">
      <c r="C244" s="18"/>
      <c r="D244" s="18"/>
      <c r="E244" s="18"/>
      <c r="F244" s="18"/>
      <c r="G244" s="18"/>
      <c r="H244" s="18"/>
      <c r="I244" s="18"/>
      <c r="J244" s="18"/>
    </row>
    <row r="245" spans="3:10" ht="15.75" customHeight="1">
      <c r="C245" s="18"/>
      <c r="D245" s="18"/>
      <c r="E245" s="18"/>
      <c r="F245" s="18"/>
      <c r="G245" s="18"/>
      <c r="H245" s="18"/>
      <c r="I245" s="18"/>
      <c r="J245" s="18"/>
    </row>
    <row r="246" spans="3:10" ht="15.75" customHeight="1">
      <c r="C246" s="18"/>
      <c r="D246" s="18"/>
      <c r="E246" s="18"/>
      <c r="F246" s="18"/>
      <c r="G246" s="18"/>
      <c r="H246" s="18"/>
      <c r="I246" s="18"/>
      <c r="J246" s="18"/>
    </row>
    <row r="247" spans="3:10" ht="15.75" customHeight="1">
      <c r="C247" s="18"/>
      <c r="D247" s="18"/>
      <c r="E247" s="18"/>
      <c r="F247" s="18"/>
      <c r="G247" s="18"/>
      <c r="H247" s="18"/>
      <c r="I247" s="18"/>
      <c r="J247" s="18"/>
    </row>
    <row r="248" spans="3:10" ht="15.75" customHeight="1">
      <c r="C248" s="18"/>
      <c r="D248" s="18"/>
      <c r="E248" s="18"/>
      <c r="F248" s="18"/>
      <c r="G248" s="18"/>
      <c r="H248" s="18"/>
      <c r="I248" s="18"/>
      <c r="J248" s="18"/>
    </row>
    <row r="249" spans="3:10" ht="15.75" customHeight="1">
      <c r="C249" s="18"/>
      <c r="D249" s="18"/>
      <c r="E249" s="18"/>
      <c r="F249" s="18"/>
      <c r="G249" s="18"/>
      <c r="H249" s="18"/>
      <c r="I249" s="18"/>
      <c r="J249" s="18"/>
    </row>
    <row r="250" spans="3:10" ht="15.75" customHeight="1">
      <c r="C250" s="18"/>
      <c r="D250" s="18"/>
      <c r="E250" s="18"/>
      <c r="F250" s="18"/>
      <c r="G250" s="18"/>
      <c r="H250" s="18"/>
      <c r="I250" s="18"/>
      <c r="J250" s="18"/>
    </row>
    <row r="251" spans="3:10" ht="15.75" customHeight="1">
      <c r="C251" s="18"/>
      <c r="D251" s="18"/>
      <c r="E251" s="18"/>
      <c r="F251" s="18"/>
      <c r="G251" s="18"/>
      <c r="H251" s="18"/>
      <c r="I251" s="18"/>
      <c r="J251" s="18"/>
    </row>
    <row r="252" spans="3:10" ht="15.75" customHeight="1">
      <c r="C252" s="18"/>
      <c r="D252" s="18"/>
      <c r="E252" s="18"/>
      <c r="F252" s="18"/>
      <c r="G252" s="18"/>
      <c r="H252" s="18"/>
      <c r="I252" s="18"/>
      <c r="J252" s="18"/>
    </row>
    <row r="253" spans="3:10" ht="15.75" customHeight="1">
      <c r="C253" s="18"/>
      <c r="D253" s="18"/>
      <c r="E253" s="18"/>
      <c r="F253" s="18"/>
      <c r="G253" s="18"/>
      <c r="H253" s="18"/>
      <c r="I253" s="18"/>
      <c r="J253" s="18"/>
    </row>
    <row r="254" spans="3:10" ht="15.75" customHeight="1">
      <c r="C254" s="18"/>
      <c r="D254" s="18"/>
      <c r="E254" s="18"/>
      <c r="F254" s="18"/>
      <c r="G254" s="18"/>
      <c r="H254" s="18"/>
      <c r="I254" s="18"/>
      <c r="J254" s="18"/>
    </row>
    <row r="255" spans="3:10" ht="15.75" customHeight="1">
      <c r="C255" s="18"/>
      <c r="D255" s="18"/>
      <c r="E255" s="18"/>
      <c r="F255" s="18"/>
      <c r="G255" s="18"/>
      <c r="H255" s="18"/>
      <c r="I255" s="18"/>
      <c r="J255" s="18"/>
    </row>
    <row r="256" spans="3:10" ht="15.75" customHeight="1">
      <c r="C256" s="18"/>
      <c r="D256" s="18"/>
      <c r="E256" s="18"/>
      <c r="F256" s="18"/>
      <c r="G256" s="18"/>
      <c r="H256" s="18"/>
      <c r="I256" s="18"/>
      <c r="J256" s="18"/>
    </row>
    <row r="257" spans="3:10" ht="15.75" customHeight="1">
      <c r="C257" s="18"/>
      <c r="D257" s="18"/>
      <c r="E257" s="18"/>
      <c r="F257" s="18"/>
      <c r="G257" s="18"/>
      <c r="H257" s="18"/>
      <c r="I257" s="18"/>
      <c r="J257" s="18"/>
    </row>
    <row r="258" spans="3:10" ht="15.75" customHeight="1">
      <c r="C258" s="18"/>
      <c r="D258" s="18"/>
      <c r="E258" s="18"/>
      <c r="F258" s="18"/>
      <c r="G258" s="18"/>
      <c r="H258" s="18"/>
      <c r="I258" s="18"/>
      <c r="J258" s="18"/>
    </row>
    <row r="259" spans="3:10" ht="15.75" customHeight="1">
      <c r="C259" s="18"/>
      <c r="D259" s="18"/>
      <c r="E259" s="18"/>
      <c r="F259" s="18"/>
      <c r="G259" s="18"/>
      <c r="H259" s="18"/>
      <c r="I259" s="18"/>
      <c r="J259" s="18"/>
    </row>
    <row r="260" spans="3:10" ht="15.75" customHeight="1">
      <c r="C260" s="18"/>
      <c r="D260" s="18"/>
      <c r="E260" s="18"/>
      <c r="F260" s="18"/>
      <c r="G260" s="18"/>
      <c r="H260" s="18"/>
      <c r="I260" s="18"/>
      <c r="J260" s="18"/>
    </row>
    <row r="261" spans="3:10" ht="15.75" customHeight="1">
      <c r="C261" s="18"/>
      <c r="D261" s="18"/>
      <c r="E261" s="18"/>
      <c r="F261" s="18"/>
      <c r="G261" s="18"/>
      <c r="H261" s="18"/>
      <c r="I261" s="18"/>
      <c r="J261" s="18"/>
    </row>
    <row r="262" spans="3:10" ht="15.75" customHeight="1">
      <c r="C262" s="18"/>
      <c r="D262" s="18"/>
      <c r="E262" s="18"/>
      <c r="F262" s="18"/>
      <c r="G262" s="18"/>
      <c r="H262" s="18"/>
      <c r="I262" s="18"/>
      <c r="J262" s="18"/>
    </row>
    <row r="263" spans="3:10" ht="15.75" customHeight="1">
      <c r="C263" s="18"/>
      <c r="D263" s="18"/>
      <c r="E263" s="18"/>
      <c r="F263" s="18"/>
      <c r="G263" s="18"/>
      <c r="H263" s="18"/>
      <c r="I263" s="18"/>
      <c r="J263" s="18"/>
    </row>
    <row r="264" spans="3:10" ht="15.75" customHeight="1">
      <c r="C264" s="18"/>
      <c r="D264" s="18"/>
      <c r="E264" s="18"/>
      <c r="F264" s="18"/>
      <c r="G264" s="18"/>
      <c r="H264" s="18"/>
      <c r="I264" s="18"/>
      <c r="J264" s="18"/>
    </row>
    <row r="265" spans="3:10" ht="15.75" customHeight="1">
      <c r="C265" s="18"/>
      <c r="D265" s="18"/>
      <c r="E265" s="18"/>
      <c r="F265" s="18"/>
      <c r="G265" s="18"/>
      <c r="H265" s="18"/>
      <c r="I265" s="18"/>
      <c r="J265" s="18"/>
    </row>
    <row r="266" spans="3:10" ht="15.75" customHeight="1">
      <c r="C266" s="18"/>
      <c r="D266" s="18"/>
      <c r="E266" s="18"/>
      <c r="F266" s="18"/>
      <c r="G266" s="18"/>
      <c r="H266" s="18"/>
      <c r="I266" s="18"/>
      <c r="J266" s="18"/>
    </row>
    <row r="267" spans="3:10" ht="15.75" customHeight="1">
      <c r="C267" s="18"/>
      <c r="D267" s="18"/>
      <c r="E267" s="18"/>
      <c r="F267" s="18"/>
      <c r="G267" s="18"/>
      <c r="H267" s="18"/>
      <c r="I267" s="18"/>
      <c r="J267" s="18"/>
    </row>
    <row r="268" spans="3:10" ht="15.75" customHeight="1">
      <c r="C268" s="18"/>
      <c r="D268" s="18"/>
      <c r="E268" s="18"/>
      <c r="F268" s="18"/>
      <c r="G268" s="18"/>
      <c r="H268" s="18"/>
      <c r="I268" s="18"/>
      <c r="J268" s="18"/>
    </row>
    <row r="269" spans="3:10" ht="15.75" customHeight="1">
      <c r="C269" s="18"/>
      <c r="D269" s="18"/>
      <c r="E269" s="18"/>
      <c r="F269" s="18"/>
      <c r="G269" s="18"/>
      <c r="H269" s="18"/>
      <c r="I269" s="18"/>
      <c r="J269" s="18"/>
    </row>
    <row r="270" spans="3:10" ht="15.75" customHeight="1">
      <c r="C270" s="18"/>
      <c r="D270" s="18"/>
      <c r="E270" s="18"/>
      <c r="F270" s="18"/>
      <c r="G270" s="18"/>
      <c r="H270" s="18"/>
      <c r="I270" s="18"/>
      <c r="J270" s="18"/>
    </row>
    <row r="271" spans="3:10" ht="15.75" customHeight="1">
      <c r="C271" s="18"/>
      <c r="D271" s="18"/>
      <c r="E271" s="18"/>
      <c r="F271" s="18"/>
      <c r="G271" s="18"/>
      <c r="H271" s="18"/>
      <c r="I271" s="18"/>
      <c r="J271" s="18"/>
    </row>
    <row r="272" spans="3:10" ht="15.75" customHeight="1">
      <c r="C272" s="18"/>
      <c r="D272" s="18"/>
      <c r="E272" s="18"/>
      <c r="F272" s="18"/>
      <c r="G272" s="18"/>
      <c r="H272" s="18"/>
      <c r="I272" s="18"/>
      <c r="J272" s="18"/>
    </row>
    <row r="273" spans="3:10" ht="15.75" customHeight="1">
      <c r="C273" s="18"/>
      <c r="D273" s="18"/>
      <c r="E273" s="18"/>
      <c r="F273" s="18"/>
      <c r="G273" s="18"/>
      <c r="H273" s="18"/>
      <c r="I273" s="18"/>
      <c r="J273" s="18"/>
    </row>
    <row r="274" spans="3:10" ht="15.75" customHeight="1">
      <c r="C274" s="18"/>
      <c r="D274" s="18"/>
      <c r="E274" s="18"/>
      <c r="F274" s="18"/>
      <c r="G274" s="18"/>
      <c r="H274" s="18"/>
      <c r="I274" s="18"/>
      <c r="J274" s="18"/>
    </row>
    <row r="275" spans="3:10" ht="15.75" customHeight="1">
      <c r="C275" s="18"/>
      <c r="D275" s="18"/>
      <c r="E275" s="18"/>
      <c r="F275" s="18"/>
      <c r="G275" s="18"/>
      <c r="H275" s="18"/>
      <c r="I275" s="18"/>
      <c r="J275" s="18"/>
    </row>
    <row r="276" spans="3:10" ht="15.75" customHeight="1">
      <c r="C276" s="18"/>
      <c r="D276" s="18"/>
      <c r="E276" s="18"/>
      <c r="F276" s="18"/>
      <c r="G276" s="18"/>
      <c r="H276" s="18"/>
      <c r="I276" s="18"/>
      <c r="J276" s="18"/>
    </row>
    <row r="277" spans="3:10" ht="15.75" customHeight="1">
      <c r="C277" s="18"/>
      <c r="D277" s="18"/>
      <c r="E277" s="18"/>
      <c r="F277" s="18"/>
      <c r="G277" s="18"/>
      <c r="H277" s="18"/>
      <c r="I277" s="18"/>
      <c r="J277" s="18"/>
    </row>
    <row r="278" spans="3:10" ht="15.75" customHeight="1">
      <c r="C278" s="18"/>
      <c r="D278" s="18"/>
      <c r="E278" s="18"/>
      <c r="F278" s="18"/>
      <c r="G278" s="18"/>
      <c r="H278" s="18"/>
      <c r="I278" s="18"/>
      <c r="J278" s="18"/>
    </row>
    <row r="279" spans="3:10" ht="15.75" customHeight="1">
      <c r="C279" s="18"/>
      <c r="D279" s="18"/>
      <c r="E279" s="18"/>
      <c r="F279" s="18"/>
      <c r="G279" s="18"/>
      <c r="H279" s="18"/>
      <c r="I279" s="18"/>
      <c r="J279" s="18"/>
    </row>
    <row r="280" spans="3:10" ht="15.75" customHeight="1">
      <c r="C280" s="18"/>
      <c r="D280" s="18"/>
      <c r="E280" s="18"/>
      <c r="F280" s="18"/>
      <c r="G280" s="18"/>
      <c r="H280" s="18"/>
      <c r="I280" s="18"/>
      <c r="J280" s="18"/>
    </row>
    <row r="281" spans="3:10" ht="15.75" customHeight="1">
      <c r="C281" s="18"/>
      <c r="D281" s="18"/>
      <c r="E281" s="18"/>
      <c r="F281" s="18"/>
      <c r="G281" s="18"/>
      <c r="H281" s="18"/>
      <c r="I281" s="18"/>
      <c r="J281" s="18"/>
    </row>
    <row r="282" spans="3:10" ht="15.75" customHeight="1">
      <c r="C282" s="18"/>
      <c r="D282" s="18"/>
      <c r="E282" s="18"/>
      <c r="F282" s="18"/>
      <c r="G282" s="18"/>
      <c r="H282" s="18"/>
      <c r="I282" s="18"/>
      <c r="J282" s="18"/>
    </row>
    <row r="283" spans="3:10" ht="15.75" customHeight="1">
      <c r="C283" s="18"/>
      <c r="D283" s="18"/>
      <c r="E283" s="18"/>
      <c r="F283" s="18"/>
      <c r="G283" s="18"/>
      <c r="H283" s="18"/>
      <c r="I283" s="18"/>
      <c r="J283" s="18"/>
    </row>
    <row r="284" spans="3:10" ht="15.75" customHeight="1">
      <c r="C284" s="18"/>
      <c r="D284" s="18"/>
      <c r="E284" s="18"/>
      <c r="F284" s="18"/>
      <c r="G284" s="18"/>
      <c r="H284" s="18"/>
      <c r="I284" s="18"/>
      <c r="J284" s="18"/>
    </row>
    <row r="285" spans="3:10" ht="15.75" customHeight="1">
      <c r="C285" s="18"/>
      <c r="D285" s="18"/>
      <c r="E285" s="18"/>
      <c r="F285" s="18"/>
      <c r="G285" s="18"/>
      <c r="H285" s="18"/>
      <c r="I285" s="18"/>
      <c r="J285" s="18"/>
    </row>
    <row r="286" spans="3:10" ht="15.75" customHeight="1">
      <c r="C286" s="18"/>
      <c r="D286" s="18"/>
      <c r="E286" s="18"/>
      <c r="F286" s="18"/>
      <c r="G286" s="18"/>
      <c r="H286" s="18"/>
      <c r="I286" s="18"/>
      <c r="J286" s="18"/>
    </row>
    <row r="287" spans="3:10" ht="15.75" customHeight="1">
      <c r="C287" s="18"/>
      <c r="D287" s="18"/>
      <c r="E287" s="18"/>
      <c r="F287" s="18"/>
      <c r="G287" s="18"/>
      <c r="H287" s="18"/>
      <c r="I287" s="18"/>
      <c r="J287" s="18"/>
    </row>
    <row r="288" spans="3:10" ht="15.75" customHeight="1">
      <c r="C288" s="18"/>
      <c r="D288" s="18"/>
      <c r="E288" s="18"/>
      <c r="F288" s="18"/>
      <c r="G288" s="18"/>
      <c r="H288" s="18"/>
      <c r="I288" s="18"/>
      <c r="J288" s="18"/>
    </row>
    <row r="289" spans="3:10" ht="15.75" customHeight="1">
      <c r="C289" s="18"/>
      <c r="D289" s="18"/>
      <c r="E289" s="18"/>
      <c r="F289" s="18"/>
      <c r="G289" s="18"/>
      <c r="H289" s="18"/>
      <c r="I289" s="18"/>
      <c r="J289" s="18"/>
    </row>
    <row r="290" spans="3:10" ht="15.75" customHeight="1">
      <c r="C290" s="18"/>
      <c r="D290" s="18"/>
      <c r="E290" s="18"/>
      <c r="F290" s="18"/>
      <c r="G290" s="18"/>
      <c r="H290" s="18"/>
      <c r="I290" s="18"/>
      <c r="J290" s="18"/>
    </row>
    <row r="291" spans="3:10" ht="15.75" customHeight="1">
      <c r="C291" s="18"/>
      <c r="D291" s="18"/>
      <c r="E291" s="18"/>
      <c r="F291" s="18"/>
      <c r="G291" s="18"/>
      <c r="H291" s="18"/>
      <c r="I291" s="18"/>
      <c r="J291" s="18"/>
    </row>
    <row r="292" spans="3:10" ht="15.75" customHeight="1">
      <c r="C292" s="18"/>
      <c r="D292" s="18"/>
      <c r="E292" s="18"/>
      <c r="F292" s="18"/>
      <c r="G292" s="18"/>
      <c r="H292" s="18"/>
      <c r="I292" s="18"/>
      <c r="J292" s="18"/>
    </row>
    <row r="293" spans="3:10" ht="15.75" customHeight="1">
      <c r="C293" s="18"/>
      <c r="D293" s="18"/>
      <c r="E293" s="18"/>
      <c r="F293" s="18"/>
      <c r="G293" s="18"/>
      <c r="H293" s="18"/>
      <c r="I293" s="18"/>
      <c r="J293" s="18"/>
    </row>
    <row r="294" spans="3:10" ht="15.75" customHeight="1">
      <c r="C294" s="18"/>
      <c r="D294" s="18"/>
      <c r="E294" s="18"/>
      <c r="F294" s="18"/>
      <c r="G294" s="18"/>
      <c r="H294" s="18"/>
      <c r="I294" s="18"/>
      <c r="J294" s="18"/>
    </row>
    <row r="295" spans="3:10" ht="15.75" customHeight="1">
      <c r="C295" s="18"/>
      <c r="D295" s="18"/>
      <c r="E295" s="18"/>
      <c r="F295" s="18"/>
      <c r="G295" s="18"/>
      <c r="H295" s="18"/>
      <c r="I295" s="18"/>
      <c r="J295" s="18"/>
    </row>
    <row r="296" spans="3:10" ht="15.75" customHeight="1">
      <c r="C296" s="18"/>
      <c r="D296" s="18"/>
      <c r="E296" s="18"/>
      <c r="F296" s="18"/>
      <c r="G296" s="18"/>
      <c r="H296" s="18"/>
      <c r="I296" s="18"/>
      <c r="J296" s="18"/>
    </row>
    <row r="297" spans="3:10" ht="15.75" customHeight="1">
      <c r="C297" s="18"/>
      <c r="D297" s="18"/>
      <c r="E297" s="18"/>
      <c r="F297" s="18"/>
      <c r="G297" s="18"/>
      <c r="H297" s="18"/>
      <c r="I297" s="18"/>
      <c r="J297" s="18"/>
    </row>
    <row r="298" spans="3:10" ht="15.75" customHeight="1">
      <c r="C298" s="18"/>
      <c r="D298" s="18"/>
      <c r="E298" s="18"/>
      <c r="F298" s="18"/>
      <c r="G298" s="18"/>
      <c r="H298" s="18"/>
      <c r="I298" s="18"/>
      <c r="J298" s="18"/>
    </row>
    <row r="299" spans="3:10" ht="15.75" customHeight="1">
      <c r="C299" s="18"/>
      <c r="D299" s="18"/>
      <c r="E299" s="18"/>
      <c r="F299" s="18"/>
      <c r="G299" s="18"/>
      <c r="H299" s="18"/>
      <c r="I299" s="18"/>
      <c r="J299" s="18"/>
    </row>
    <row r="300" spans="3:10" ht="15.75" customHeight="1">
      <c r="C300" s="18"/>
      <c r="D300" s="18"/>
      <c r="E300" s="18"/>
      <c r="F300" s="18"/>
      <c r="G300" s="18"/>
      <c r="H300" s="18"/>
      <c r="I300" s="18"/>
      <c r="J300" s="18"/>
    </row>
    <row r="301" spans="3:10" ht="15.75" customHeight="1">
      <c r="C301" s="18"/>
      <c r="D301" s="18"/>
      <c r="E301" s="18"/>
      <c r="F301" s="18"/>
      <c r="G301" s="18"/>
      <c r="H301" s="18"/>
      <c r="I301" s="18"/>
      <c r="J301" s="18"/>
    </row>
    <row r="302" spans="3:10" ht="15.75" customHeight="1">
      <c r="C302" s="18"/>
      <c r="D302" s="18"/>
      <c r="E302" s="18"/>
      <c r="F302" s="18"/>
      <c r="G302" s="18"/>
      <c r="H302" s="18"/>
      <c r="I302" s="18"/>
      <c r="J302" s="18"/>
    </row>
    <row r="303" spans="3:10" ht="15.75" customHeight="1">
      <c r="C303" s="18"/>
      <c r="D303" s="18"/>
      <c r="E303" s="18"/>
      <c r="F303" s="18"/>
      <c r="G303" s="18"/>
      <c r="H303" s="18"/>
      <c r="I303" s="18"/>
      <c r="J303" s="18"/>
    </row>
    <row r="304" spans="3:10" ht="15.75" customHeight="1">
      <c r="C304" s="18"/>
      <c r="D304" s="18"/>
      <c r="E304" s="18"/>
      <c r="F304" s="18"/>
      <c r="G304" s="18"/>
      <c r="H304" s="18"/>
      <c r="I304" s="18"/>
      <c r="J304" s="18"/>
    </row>
    <row r="305" spans="3:10" ht="15.75" customHeight="1">
      <c r="C305" s="18"/>
      <c r="D305" s="18"/>
      <c r="E305" s="18"/>
      <c r="F305" s="18"/>
      <c r="G305" s="18"/>
      <c r="H305" s="18"/>
      <c r="I305" s="18"/>
      <c r="J305" s="18"/>
    </row>
    <row r="306" spans="3:10" ht="15.75" customHeight="1">
      <c r="C306" s="18"/>
      <c r="D306" s="18"/>
      <c r="E306" s="18"/>
      <c r="F306" s="18"/>
      <c r="G306" s="18"/>
      <c r="H306" s="18"/>
      <c r="I306" s="18"/>
      <c r="J306" s="18"/>
    </row>
    <row r="307" spans="3:10" ht="15.75" customHeight="1">
      <c r="C307" s="18"/>
      <c r="D307" s="18"/>
      <c r="E307" s="18"/>
      <c r="F307" s="18"/>
      <c r="G307" s="18"/>
      <c r="H307" s="18"/>
      <c r="I307" s="18"/>
      <c r="J307" s="18"/>
    </row>
    <row r="308" spans="3:10" ht="15.75" customHeight="1">
      <c r="C308" s="18"/>
      <c r="D308" s="18"/>
      <c r="E308" s="18"/>
      <c r="F308" s="18"/>
      <c r="G308" s="18"/>
      <c r="H308" s="18"/>
      <c r="I308" s="18"/>
      <c r="J308" s="18"/>
    </row>
    <row r="309" spans="3:10" ht="15.75" customHeight="1">
      <c r="C309" s="18"/>
      <c r="D309" s="18"/>
      <c r="E309" s="18"/>
      <c r="F309" s="18"/>
      <c r="G309" s="18"/>
      <c r="H309" s="18"/>
      <c r="I309" s="18"/>
      <c r="J309" s="18"/>
    </row>
    <row r="310" spans="3:10" ht="15.75" customHeight="1">
      <c r="C310" s="18"/>
      <c r="D310" s="18"/>
      <c r="E310" s="18"/>
      <c r="F310" s="18"/>
      <c r="G310" s="18"/>
      <c r="H310" s="18"/>
      <c r="I310" s="18"/>
      <c r="J310" s="18"/>
    </row>
    <row r="311" spans="3:10" ht="15.75" customHeight="1">
      <c r="C311" s="18"/>
      <c r="D311" s="18"/>
      <c r="E311" s="18"/>
      <c r="F311" s="18"/>
      <c r="G311" s="18"/>
      <c r="H311" s="18"/>
      <c r="I311" s="18"/>
      <c r="J311" s="18"/>
    </row>
    <row r="312" spans="3:10" ht="15.75" customHeight="1">
      <c r="C312" s="18"/>
      <c r="D312" s="18"/>
      <c r="E312" s="18"/>
      <c r="F312" s="18"/>
      <c r="G312" s="18"/>
      <c r="H312" s="18"/>
      <c r="I312" s="18"/>
      <c r="J312" s="18"/>
    </row>
    <row r="313" spans="3:10" ht="15.75" customHeight="1">
      <c r="C313" s="18"/>
      <c r="D313" s="18"/>
      <c r="E313" s="18"/>
      <c r="F313" s="18"/>
      <c r="G313" s="18"/>
      <c r="H313" s="18"/>
      <c r="I313" s="18"/>
      <c r="J313" s="18"/>
    </row>
    <row r="314" spans="3:10" ht="15.75" customHeight="1">
      <c r="C314" s="18"/>
      <c r="D314" s="18"/>
      <c r="E314" s="18"/>
      <c r="F314" s="18"/>
      <c r="G314" s="18"/>
      <c r="H314" s="18"/>
      <c r="I314" s="18"/>
      <c r="J314" s="18"/>
    </row>
    <row r="315" spans="3:10" ht="15.75" customHeight="1">
      <c r="C315" s="18"/>
      <c r="D315" s="18"/>
      <c r="E315" s="18"/>
      <c r="F315" s="18"/>
      <c r="G315" s="18"/>
      <c r="H315" s="18"/>
      <c r="I315" s="18"/>
      <c r="J315" s="18"/>
    </row>
    <row r="316" spans="3:10" ht="15.75" customHeight="1">
      <c r="C316" s="18"/>
      <c r="D316" s="18"/>
      <c r="E316" s="18"/>
      <c r="F316" s="18"/>
      <c r="G316" s="18"/>
      <c r="H316" s="18"/>
      <c r="I316" s="18"/>
      <c r="J316" s="18"/>
    </row>
    <row r="317" spans="3:10" ht="15.75" customHeight="1">
      <c r="C317" s="18"/>
      <c r="D317" s="18"/>
      <c r="E317" s="18"/>
      <c r="F317" s="18"/>
      <c r="G317" s="18"/>
      <c r="H317" s="18"/>
      <c r="I317" s="18"/>
      <c r="J317" s="18"/>
    </row>
    <row r="318" spans="3:10" ht="15.75" customHeight="1">
      <c r="C318" s="18"/>
      <c r="D318" s="18"/>
      <c r="E318" s="18"/>
      <c r="F318" s="18"/>
      <c r="G318" s="18"/>
      <c r="H318" s="18"/>
      <c r="I318" s="18"/>
      <c r="J318" s="18"/>
    </row>
    <row r="319" spans="3:10" ht="15.75" customHeight="1">
      <c r="C319" s="18"/>
      <c r="D319" s="18"/>
      <c r="E319" s="18"/>
      <c r="F319" s="18"/>
      <c r="G319" s="18"/>
      <c r="H319" s="18"/>
      <c r="I319" s="18"/>
      <c r="J319" s="18"/>
    </row>
    <row r="320" spans="3:10" ht="15.75" customHeight="1">
      <c r="C320" s="18"/>
      <c r="D320" s="18"/>
      <c r="E320" s="18"/>
      <c r="F320" s="18"/>
      <c r="G320" s="18"/>
      <c r="H320" s="18"/>
      <c r="I320" s="18"/>
      <c r="J320" s="18"/>
    </row>
    <row r="321" spans="3:10" ht="15.75" customHeight="1">
      <c r="C321" s="18"/>
      <c r="D321" s="18"/>
      <c r="E321" s="18"/>
      <c r="F321" s="18"/>
      <c r="G321" s="18"/>
      <c r="H321" s="18"/>
      <c r="I321" s="18"/>
      <c r="J321" s="18"/>
    </row>
    <row r="322" spans="3:10" ht="15.75" customHeight="1">
      <c r="C322" s="18"/>
      <c r="D322" s="18"/>
      <c r="E322" s="18"/>
      <c r="F322" s="18"/>
      <c r="G322" s="18"/>
      <c r="H322" s="18"/>
      <c r="I322" s="18"/>
      <c r="J322" s="18"/>
    </row>
    <row r="323" spans="3:10" ht="15.75" customHeight="1">
      <c r="C323" s="18"/>
      <c r="D323" s="18"/>
      <c r="E323" s="18"/>
      <c r="F323" s="18"/>
      <c r="G323" s="18"/>
      <c r="H323" s="18"/>
      <c r="I323" s="18"/>
      <c r="J323" s="18"/>
    </row>
    <row r="324" spans="3:10" ht="15.75" customHeight="1">
      <c r="C324" s="18"/>
      <c r="D324" s="18"/>
      <c r="E324" s="18"/>
      <c r="F324" s="18"/>
      <c r="G324" s="18"/>
      <c r="H324" s="18"/>
      <c r="I324" s="18"/>
      <c r="J324" s="18"/>
    </row>
    <row r="325" spans="3:10" ht="15.75" customHeight="1">
      <c r="C325" s="18"/>
      <c r="D325" s="18"/>
      <c r="E325" s="18"/>
      <c r="F325" s="18"/>
      <c r="G325" s="18"/>
      <c r="H325" s="18"/>
      <c r="I325" s="18"/>
      <c r="J325" s="18"/>
    </row>
    <row r="326" spans="3:10" ht="15.75" customHeight="1">
      <c r="C326" s="18"/>
      <c r="D326" s="18"/>
      <c r="E326" s="18"/>
      <c r="F326" s="18"/>
      <c r="G326" s="18"/>
      <c r="H326" s="18"/>
      <c r="I326" s="18"/>
      <c r="J326" s="18"/>
    </row>
    <row r="327" spans="3:10" ht="15.75" customHeight="1">
      <c r="C327" s="18"/>
      <c r="D327" s="18"/>
      <c r="E327" s="18"/>
      <c r="F327" s="18"/>
      <c r="G327" s="18"/>
      <c r="H327" s="18"/>
      <c r="I327" s="18"/>
      <c r="J327" s="18"/>
    </row>
    <row r="328" spans="3:10" ht="15.75" customHeight="1">
      <c r="C328" s="18"/>
      <c r="D328" s="18"/>
      <c r="E328" s="18"/>
      <c r="F328" s="18"/>
      <c r="G328" s="18"/>
      <c r="H328" s="18"/>
      <c r="I328" s="18"/>
      <c r="J328" s="18"/>
    </row>
    <row r="329" spans="3:10" ht="15.75" customHeight="1">
      <c r="C329" s="18"/>
      <c r="D329" s="18"/>
      <c r="E329" s="18"/>
      <c r="F329" s="18"/>
      <c r="G329" s="18"/>
      <c r="H329" s="18"/>
      <c r="I329" s="18"/>
      <c r="J329" s="18"/>
    </row>
    <row r="330" spans="3:10" ht="15.75" customHeight="1">
      <c r="C330" s="18"/>
      <c r="D330" s="18"/>
      <c r="E330" s="18"/>
      <c r="F330" s="18"/>
      <c r="G330" s="18"/>
      <c r="H330" s="18"/>
      <c r="I330" s="18"/>
      <c r="J330" s="18"/>
    </row>
    <row r="331" spans="3:10" ht="15.75" customHeight="1">
      <c r="C331" s="18"/>
      <c r="D331" s="18"/>
      <c r="E331" s="18"/>
      <c r="F331" s="18"/>
      <c r="G331" s="18"/>
      <c r="H331" s="18"/>
      <c r="I331" s="18"/>
      <c r="J331" s="18"/>
    </row>
    <row r="332" spans="3:10" ht="15.75" customHeight="1">
      <c r="C332" s="18"/>
      <c r="D332" s="18"/>
      <c r="E332" s="18"/>
      <c r="F332" s="18"/>
      <c r="G332" s="18"/>
      <c r="H332" s="18"/>
      <c r="I332" s="18"/>
      <c r="J332" s="18"/>
    </row>
    <row r="333" spans="3:10" ht="15.75" customHeight="1">
      <c r="C333" s="18"/>
      <c r="D333" s="18"/>
      <c r="E333" s="18"/>
      <c r="F333" s="18"/>
      <c r="G333" s="18"/>
      <c r="H333" s="18"/>
      <c r="I333" s="18"/>
      <c r="J333" s="18"/>
    </row>
    <row r="334" spans="3:10" ht="15.75" customHeight="1">
      <c r="C334" s="18"/>
      <c r="D334" s="18"/>
      <c r="E334" s="18"/>
      <c r="F334" s="18"/>
      <c r="G334" s="18"/>
      <c r="H334" s="18"/>
      <c r="I334" s="18"/>
      <c r="J334" s="18"/>
    </row>
    <row r="335" spans="3:10" ht="15.75" customHeight="1">
      <c r="C335" s="18"/>
      <c r="D335" s="18"/>
      <c r="E335" s="18"/>
      <c r="F335" s="18"/>
      <c r="G335" s="18"/>
      <c r="H335" s="18"/>
      <c r="I335" s="18"/>
      <c r="J335" s="18"/>
    </row>
    <row r="336" spans="3:10" ht="15.75" customHeight="1">
      <c r="C336" s="18"/>
      <c r="D336" s="18"/>
      <c r="E336" s="18"/>
      <c r="F336" s="18"/>
      <c r="G336" s="18"/>
      <c r="H336" s="18"/>
      <c r="I336" s="18"/>
      <c r="J336" s="18"/>
    </row>
    <row r="337" spans="3:10" ht="15.75" customHeight="1">
      <c r="C337" s="18"/>
      <c r="D337" s="18"/>
      <c r="E337" s="18"/>
      <c r="F337" s="18"/>
      <c r="G337" s="18"/>
      <c r="H337" s="18"/>
      <c r="I337" s="18"/>
      <c r="J337" s="18"/>
    </row>
    <row r="338" spans="3:10" ht="15.75" customHeight="1">
      <c r="C338" s="18"/>
      <c r="D338" s="18"/>
      <c r="E338" s="18"/>
      <c r="F338" s="18"/>
      <c r="G338" s="18"/>
      <c r="H338" s="18"/>
      <c r="I338" s="18"/>
      <c r="J338" s="18"/>
    </row>
    <row r="339" spans="3:10" ht="15.75" customHeight="1">
      <c r="C339" s="18"/>
      <c r="D339" s="18"/>
      <c r="E339" s="18"/>
      <c r="F339" s="18"/>
      <c r="G339" s="18"/>
      <c r="H339" s="18"/>
      <c r="I339" s="18"/>
      <c r="J339" s="18"/>
    </row>
    <row r="340" spans="3:10" ht="15.75" customHeight="1">
      <c r="C340" s="18"/>
      <c r="D340" s="18"/>
      <c r="E340" s="18"/>
      <c r="F340" s="18"/>
      <c r="G340" s="18"/>
      <c r="H340" s="18"/>
      <c r="I340" s="18"/>
      <c r="J340" s="18"/>
    </row>
    <row r="341" spans="3:10" ht="15.75" customHeight="1">
      <c r="C341" s="18"/>
      <c r="D341" s="18"/>
      <c r="E341" s="18"/>
      <c r="F341" s="18"/>
      <c r="G341" s="18"/>
      <c r="H341" s="18"/>
      <c r="I341" s="18"/>
      <c r="J341" s="18"/>
    </row>
    <row r="342" spans="3:10" ht="15.75" customHeight="1">
      <c r="C342" s="18"/>
      <c r="D342" s="18"/>
      <c r="E342" s="18"/>
      <c r="F342" s="18"/>
      <c r="G342" s="18"/>
      <c r="H342" s="18"/>
      <c r="I342" s="18"/>
      <c r="J342" s="18"/>
    </row>
    <row r="343" spans="3:10" ht="15.75" customHeight="1">
      <c r="C343" s="18"/>
      <c r="D343" s="18"/>
      <c r="E343" s="18"/>
      <c r="F343" s="18"/>
      <c r="G343" s="18"/>
      <c r="H343" s="18"/>
      <c r="I343" s="18"/>
      <c r="J343" s="18"/>
    </row>
    <row r="344" spans="3:10" ht="15.75" customHeight="1">
      <c r="C344" s="18"/>
      <c r="D344" s="18"/>
      <c r="E344" s="18"/>
      <c r="F344" s="18"/>
      <c r="G344" s="18"/>
      <c r="H344" s="18"/>
      <c r="I344" s="18"/>
      <c r="J344" s="18"/>
    </row>
    <row r="345" spans="3:10" ht="15.75" customHeight="1">
      <c r="C345" s="18"/>
      <c r="D345" s="18"/>
      <c r="E345" s="18"/>
      <c r="F345" s="18"/>
      <c r="G345" s="18"/>
      <c r="H345" s="18"/>
      <c r="I345" s="18"/>
      <c r="J345" s="18"/>
    </row>
    <row r="346" spans="3:10" ht="15.75" customHeight="1">
      <c r="C346" s="18"/>
      <c r="D346" s="18"/>
      <c r="E346" s="18"/>
      <c r="F346" s="18"/>
      <c r="G346" s="18"/>
      <c r="H346" s="18"/>
      <c r="I346" s="18"/>
      <c r="J346" s="18"/>
    </row>
    <row r="347" spans="3:10" ht="15.75" customHeight="1">
      <c r="C347" s="18"/>
      <c r="D347" s="18"/>
      <c r="E347" s="18"/>
      <c r="F347" s="18"/>
      <c r="G347" s="18"/>
      <c r="H347" s="18"/>
      <c r="I347" s="18"/>
      <c r="J347" s="18"/>
    </row>
    <row r="348" spans="3:10" ht="15.75" customHeight="1">
      <c r="C348" s="18"/>
      <c r="D348" s="18"/>
      <c r="E348" s="18"/>
      <c r="F348" s="18"/>
      <c r="G348" s="18"/>
      <c r="H348" s="18"/>
      <c r="I348" s="18"/>
      <c r="J348" s="18"/>
    </row>
    <row r="349" spans="3:10" ht="15.75" customHeight="1">
      <c r="C349" s="18"/>
      <c r="D349" s="18"/>
      <c r="E349" s="18"/>
      <c r="F349" s="18"/>
      <c r="G349" s="18"/>
      <c r="H349" s="18"/>
      <c r="I349" s="18"/>
      <c r="J349" s="18"/>
    </row>
    <row r="350" spans="3:10" ht="15.75" customHeight="1">
      <c r="C350" s="18"/>
      <c r="D350" s="18"/>
      <c r="E350" s="18"/>
      <c r="F350" s="18"/>
      <c r="G350" s="18"/>
      <c r="H350" s="18"/>
      <c r="I350" s="18"/>
      <c r="J350" s="18"/>
    </row>
    <row r="351" spans="3:10" ht="15.75" customHeight="1">
      <c r="C351" s="18"/>
      <c r="D351" s="18"/>
      <c r="E351" s="18"/>
      <c r="F351" s="18"/>
      <c r="G351" s="18"/>
      <c r="H351" s="18"/>
      <c r="I351" s="18"/>
      <c r="J351" s="18"/>
    </row>
    <row r="352" spans="3:10" ht="15.75" customHeight="1">
      <c r="C352" s="18"/>
      <c r="D352" s="18"/>
      <c r="E352" s="18"/>
      <c r="F352" s="18"/>
      <c r="G352" s="18"/>
      <c r="H352" s="18"/>
      <c r="I352" s="18"/>
      <c r="J352" s="18"/>
    </row>
    <row r="353" spans="3:10" ht="15.75" customHeight="1">
      <c r="C353" s="18"/>
      <c r="D353" s="18"/>
      <c r="E353" s="18"/>
      <c r="F353" s="18"/>
      <c r="G353" s="18"/>
      <c r="H353" s="18"/>
      <c r="I353" s="18"/>
      <c r="J353" s="18"/>
    </row>
    <row r="354" spans="3:10" ht="15.75" customHeight="1">
      <c r="C354" s="18"/>
      <c r="D354" s="18"/>
      <c r="E354" s="18"/>
      <c r="F354" s="18"/>
      <c r="G354" s="18"/>
      <c r="H354" s="18"/>
      <c r="I354" s="18"/>
      <c r="J354" s="18"/>
    </row>
    <row r="355" spans="3:10" ht="15.75" customHeight="1">
      <c r="C355" s="18"/>
      <c r="D355" s="18"/>
      <c r="E355" s="18"/>
      <c r="F355" s="18"/>
      <c r="G355" s="18"/>
      <c r="H355" s="18"/>
      <c r="I355" s="18"/>
      <c r="J355" s="18"/>
    </row>
    <row r="356" spans="3:10" ht="15.75" customHeight="1">
      <c r="C356" s="18"/>
      <c r="D356" s="18"/>
      <c r="E356" s="18"/>
      <c r="F356" s="18"/>
      <c r="G356" s="18"/>
      <c r="H356" s="18"/>
      <c r="I356" s="18"/>
      <c r="J356" s="18"/>
    </row>
    <row r="357" spans="3:10" ht="15.75" customHeight="1">
      <c r="C357" s="18"/>
      <c r="D357" s="18"/>
      <c r="E357" s="18"/>
      <c r="F357" s="18"/>
      <c r="G357" s="18"/>
      <c r="H357" s="18"/>
      <c r="I357" s="18"/>
      <c r="J357" s="18"/>
    </row>
    <row r="358" spans="3:10" ht="15.75" customHeight="1">
      <c r="C358" s="18"/>
      <c r="D358" s="18"/>
      <c r="E358" s="18"/>
      <c r="F358" s="18"/>
      <c r="G358" s="18"/>
      <c r="H358" s="18"/>
      <c r="I358" s="18"/>
      <c r="J358" s="18"/>
    </row>
    <row r="359" spans="3:10" ht="15.75" customHeight="1">
      <c r="C359" s="18"/>
      <c r="D359" s="18"/>
      <c r="E359" s="18"/>
      <c r="F359" s="18"/>
      <c r="G359" s="18"/>
      <c r="H359" s="18"/>
      <c r="I359" s="18"/>
      <c r="J359" s="18"/>
    </row>
    <row r="360" spans="3:10" ht="15.75" customHeight="1">
      <c r="C360" s="18"/>
      <c r="D360" s="18"/>
      <c r="E360" s="18"/>
      <c r="F360" s="18"/>
      <c r="G360" s="18"/>
      <c r="H360" s="18"/>
      <c r="I360" s="18"/>
      <c r="J360" s="18"/>
    </row>
    <row r="361" spans="3:10" ht="15.75" customHeight="1">
      <c r="C361" s="18"/>
      <c r="D361" s="18"/>
      <c r="E361" s="18"/>
      <c r="F361" s="18"/>
      <c r="G361" s="18"/>
      <c r="H361" s="18"/>
      <c r="I361" s="18"/>
      <c r="J361" s="18"/>
    </row>
    <row r="362" spans="3:10" ht="15.75" customHeight="1">
      <c r="C362" s="18"/>
      <c r="D362" s="18"/>
      <c r="E362" s="18"/>
      <c r="F362" s="18"/>
      <c r="G362" s="18"/>
      <c r="H362" s="18"/>
      <c r="I362" s="18"/>
      <c r="J362" s="18"/>
    </row>
    <row r="363" spans="3:10" ht="15.75" customHeight="1">
      <c r="C363" s="18"/>
      <c r="D363" s="18"/>
      <c r="E363" s="18"/>
      <c r="F363" s="18"/>
      <c r="G363" s="18"/>
      <c r="H363" s="18"/>
      <c r="I363" s="18"/>
      <c r="J363" s="18"/>
    </row>
    <row r="364" spans="3:10" ht="15.75" customHeight="1">
      <c r="C364" s="18"/>
      <c r="D364" s="18"/>
      <c r="E364" s="18"/>
      <c r="F364" s="18"/>
      <c r="G364" s="18"/>
      <c r="H364" s="18"/>
      <c r="I364" s="18"/>
      <c r="J364" s="18"/>
    </row>
    <row r="365" spans="3:10" ht="15.75" customHeight="1">
      <c r="C365" s="18"/>
      <c r="D365" s="18"/>
      <c r="E365" s="18"/>
      <c r="F365" s="18"/>
      <c r="G365" s="18"/>
      <c r="H365" s="18"/>
      <c r="I365" s="18"/>
      <c r="J365" s="18"/>
    </row>
    <row r="366" spans="3:10" ht="15.75" customHeight="1">
      <c r="C366" s="18"/>
      <c r="D366" s="18"/>
      <c r="E366" s="18"/>
      <c r="F366" s="18"/>
      <c r="G366" s="18"/>
      <c r="H366" s="18"/>
      <c r="I366" s="18"/>
      <c r="J366" s="18"/>
    </row>
    <row r="367" spans="3:10" ht="15.75" customHeight="1">
      <c r="C367" s="18"/>
      <c r="D367" s="18"/>
      <c r="E367" s="18"/>
      <c r="F367" s="18"/>
      <c r="G367" s="18"/>
      <c r="H367" s="18"/>
      <c r="I367" s="18"/>
      <c r="J367" s="18"/>
    </row>
    <row r="368" spans="3:10" ht="15.75" customHeight="1">
      <c r="C368" s="18"/>
      <c r="D368" s="18"/>
      <c r="E368" s="18"/>
      <c r="F368" s="18"/>
      <c r="G368" s="18"/>
      <c r="H368" s="18"/>
      <c r="I368" s="18"/>
      <c r="J368" s="18"/>
    </row>
    <row r="369" spans="3:10" ht="15.75" customHeight="1">
      <c r="C369" s="18"/>
      <c r="D369" s="18"/>
      <c r="E369" s="18"/>
      <c r="F369" s="18"/>
      <c r="G369" s="18"/>
      <c r="H369" s="18"/>
      <c r="I369" s="18"/>
      <c r="J369" s="18"/>
    </row>
    <row r="370" spans="3:10" ht="15.75" customHeight="1">
      <c r="C370" s="18"/>
      <c r="D370" s="18"/>
      <c r="E370" s="18"/>
      <c r="F370" s="18"/>
      <c r="G370" s="18"/>
      <c r="H370" s="18"/>
      <c r="I370" s="18"/>
      <c r="J370" s="18"/>
    </row>
    <row r="371" spans="3:10" ht="15.75" customHeight="1">
      <c r="C371" s="18"/>
      <c r="D371" s="18"/>
      <c r="E371" s="18"/>
      <c r="F371" s="18"/>
      <c r="G371" s="18"/>
      <c r="H371" s="18"/>
      <c r="I371" s="18"/>
      <c r="J371" s="18"/>
    </row>
    <row r="372" spans="3:10" ht="15.75" customHeight="1">
      <c r="C372" s="18"/>
      <c r="D372" s="18"/>
      <c r="E372" s="18"/>
      <c r="F372" s="18"/>
      <c r="G372" s="18"/>
      <c r="H372" s="18"/>
      <c r="I372" s="18"/>
      <c r="J372" s="18"/>
    </row>
    <row r="373" spans="3:10" ht="15.75" customHeight="1">
      <c r="C373" s="18"/>
      <c r="D373" s="18"/>
      <c r="E373" s="18"/>
      <c r="F373" s="18"/>
      <c r="G373" s="18"/>
      <c r="H373" s="18"/>
      <c r="I373" s="18"/>
      <c r="J373" s="18"/>
    </row>
    <row r="374" spans="3:10" ht="15.75" customHeight="1">
      <c r="C374" s="18"/>
      <c r="D374" s="18"/>
      <c r="E374" s="18"/>
      <c r="F374" s="18"/>
      <c r="G374" s="18"/>
      <c r="H374" s="18"/>
      <c r="I374" s="18"/>
      <c r="J374" s="18"/>
    </row>
    <row r="375" spans="3:10" ht="15.75" customHeight="1">
      <c r="C375" s="18"/>
      <c r="D375" s="18"/>
      <c r="E375" s="18"/>
      <c r="F375" s="18"/>
      <c r="G375" s="18"/>
      <c r="H375" s="18"/>
      <c r="I375" s="18"/>
      <c r="J375" s="18"/>
    </row>
    <row r="376" spans="3:10" ht="15.75" customHeight="1">
      <c r="C376" s="18"/>
      <c r="D376" s="18"/>
      <c r="E376" s="18"/>
      <c r="F376" s="18"/>
      <c r="G376" s="18"/>
      <c r="H376" s="18"/>
      <c r="I376" s="18"/>
      <c r="J376" s="18"/>
    </row>
    <row r="377" spans="3:10" ht="15.75" customHeight="1">
      <c r="C377" s="18"/>
      <c r="D377" s="18"/>
      <c r="E377" s="18"/>
      <c r="F377" s="18"/>
      <c r="G377" s="18"/>
      <c r="H377" s="18"/>
      <c r="I377" s="18"/>
      <c r="J377" s="18"/>
    </row>
    <row r="378" spans="3:10" ht="15.75" customHeight="1">
      <c r="C378" s="18"/>
      <c r="D378" s="18"/>
      <c r="E378" s="18"/>
      <c r="F378" s="18"/>
      <c r="G378" s="18"/>
      <c r="H378" s="18"/>
      <c r="I378" s="18"/>
      <c r="J378" s="18"/>
    </row>
    <row r="379" spans="3:10" ht="15.75" customHeight="1">
      <c r="C379" s="18"/>
      <c r="D379" s="18"/>
      <c r="E379" s="18"/>
      <c r="F379" s="18"/>
      <c r="G379" s="18"/>
      <c r="H379" s="18"/>
      <c r="I379" s="18"/>
      <c r="J379" s="18"/>
    </row>
    <row r="380" spans="3:10" ht="15.75" customHeight="1">
      <c r="C380" s="18"/>
      <c r="D380" s="18"/>
      <c r="E380" s="18"/>
      <c r="F380" s="18"/>
      <c r="G380" s="18"/>
      <c r="H380" s="18"/>
      <c r="I380" s="18"/>
      <c r="J380" s="18"/>
    </row>
    <row r="381" spans="3:10" ht="15.75" customHeight="1">
      <c r="C381" s="18"/>
      <c r="D381" s="18"/>
      <c r="E381" s="18"/>
      <c r="F381" s="18"/>
      <c r="G381" s="18"/>
      <c r="H381" s="18"/>
      <c r="I381" s="18"/>
      <c r="J381" s="18"/>
    </row>
    <row r="382" spans="3:10" ht="15.75" customHeight="1">
      <c r="C382" s="18"/>
      <c r="D382" s="18"/>
      <c r="E382" s="18"/>
      <c r="F382" s="18"/>
      <c r="G382" s="18"/>
      <c r="H382" s="18"/>
      <c r="I382" s="18"/>
      <c r="J382" s="18"/>
    </row>
    <row r="383" spans="3:10" ht="15.75" customHeight="1">
      <c r="C383" s="18"/>
      <c r="D383" s="18"/>
      <c r="E383" s="18"/>
      <c r="F383" s="18"/>
      <c r="G383" s="18"/>
      <c r="H383" s="18"/>
      <c r="I383" s="18"/>
      <c r="J383" s="18"/>
    </row>
    <row r="384" spans="3:10" ht="15.75" customHeight="1">
      <c r="C384" s="18"/>
      <c r="D384" s="18"/>
      <c r="E384" s="18"/>
      <c r="F384" s="18"/>
      <c r="G384" s="18"/>
      <c r="H384" s="18"/>
      <c r="I384" s="18"/>
      <c r="J384" s="18"/>
    </row>
    <row r="385" spans="3:10" ht="15.75" customHeight="1">
      <c r="C385" s="18"/>
      <c r="D385" s="18"/>
      <c r="E385" s="18"/>
      <c r="F385" s="18"/>
      <c r="G385" s="18"/>
      <c r="H385" s="18"/>
      <c r="I385" s="18"/>
      <c r="J385" s="18"/>
    </row>
    <row r="386" spans="3:10" ht="15.75" customHeight="1">
      <c r="C386" s="18"/>
      <c r="D386" s="18"/>
      <c r="E386" s="18"/>
      <c r="F386" s="18"/>
      <c r="G386" s="18"/>
      <c r="H386" s="18"/>
      <c r="I386" s="18"/>
      <c r="J386" s="18"/>
    </row>
    <row r="387" spans="3:10" ht="15.75" customHeight="1">
      <c r="C387" s="18"/>
      <c r="D387" s="18"/>
      <c r="E387" s="18"/>
      <c r="F387" s="18"/>
      <c r="G387" s="18"/>
      <c r="H387" s="18"/>
      <c r="I387" s="18"/>
      <c r="J387" s="18"/>
    </row>
    <row r="388" spans="3:10" ht="15.75" customHeight="1">
      <c r="C388" s="18"/>
      <c r="D388" s="18"/>
      <c r="E388" s="18"/>
      <c r="F388" s="18"/>
      <c r="G388" s="18"/>
      <c r="H388" s="18"/>
      <c r="I388" s="18"/>
      <c r="J388" s="18"/>
    </row>
    <row r="389" spans="3:10" ht="15.75" customHeight="1">
      <c r="C389" s="18"/>
      <c r="D389" s="18"/>
      <c r="E389" s="18"/>
      <c r="F389" s="18"/>
      <c r="G389" s="18"/>
      <c r="H389" s="18"/>
      <c r="I389" s="18"/>
      <c r="J389" s="18"/>
    </row>
    <row r="390" spans="3:10" ht="15.75" customHeight="1">
      <c r="C390" s="18"/>
      <c r="D390" s="18"/>
      <c r="E390" s="18"/>
      <c r="F390" s="18"/>
      <c r="G390" s="18"/>
      <c r="H390" s="18"/>
      <c r="I390" s="18"/>
      <c r="J390" s="18"/>
    </row>
    <row r="391" spans="3:10" ht="15.75" customHeight="1">
      <c r="C391" s="18"/>
      <c r="D391" s="18"/>
      <c r="E391" s="18"/>
      <c r="F391" s="18"/>
      <c r="G391" s="18"/>
      <c r="H391" s="18"/>
      <c r="I391" s="18"/>
      <c r="J391" s="18"/>
    </row>
    <row r="392" spans="3:10" ht="15.75" customHeight="1">
      <c r="C392" s="18"/>
      <c r="D392" s="18"/>
      <c r="E392" s="18"/>
      <c r="F392" s="18"/>
      <c r="G392" s="18"/>
      <c r="H392" s="18"/>
      <c r="I392" s="18"/>
      <c r="J392" s="18"/>
    </row>
    <row r="393" spans="3:10" ht="15.75" customHeight="1">
      <c r="C393" s="18"/>
      <c r="D393" s="18"/>
      <c r="E393" s="18"/>
      <c r="F393" s="18"/>
      <c r="G393" s="18"/>
      <c r="H393" s="18"/>
      <c r="I393" s="18"/>
      <c r="J393" s="18"/>
    </row>
    <row r="394" spans="3:10" ht="15.75" customHeight="1">
      <c r="C394" s="18"/>
      <c r="D394" s="18"/>
      <c r="E394" s="18"/>
      <c r="F394" s="18"/>
      <c r="G394" s="18"/>
      <c r="H394" s="18"/>
      <c r="I394" s="18"/>
      <c r="J394" s="18"/>
    </row>
    <row r="395" spans="3:10" ht="15.75" customHeight="1">
      <c r="C395" s="18"/>
      <c r="D395" s="18"/>
      <c r="E395" s="18"/>
      <c r="F395" s="18"/>
      <c r="G395" s="18"/>
      <c r="H395" s="18"/>
      <c r="I395" s="18"/>
      <c r="J395" s="18"/>
    </row>
    <row r="396" spans="3:10" ht="15.75" customHeight="1">
      <c r="C396" s="18"/>
      <c r="D396" s="18"/>
      <c r="E396" s="18"/>
      <c r="F396" s="18"/>
      <c r="G396" s="18"/>
      <c r="H396" s="18"/>
      <c r="I396" s="18"/>
      <c r="J396" s="18"/>
    </row>
    <row r="397" spans="3:10" ht="15.75" customHeight="1">
      <c r="C397" s="18"/>
      <c r="D397" s="18"/>
      <c r="E397" s="18"/>
      <c r="F397" s="18"/>
      <c r="G397" s="18"/>
      <c r="H397" s="18"/>
      <c r="I397" s="18"/>
      <c r="J397" s="18"/>
    </row>
    <row r="398" spans="3:10" ht="15.75" customHeight="1">
      <c r="C398" s="18"/>
      <c r="D398" s="18"/>
      <c r="E398" s="18"/>
      <c r="F398" s="18"/>
      <c r="G398" s="18"/>
      <c r="H398" s="18"/>
      <c r="I398" s="18"/>
      <c r="J398" s="18"/>
    </row>
    <row r="399" spans="3:10" ht="15.75" customHeight="1">
      <c r="C399" s="18"/>
      <c r="D399" s="18"/>
      <c r="E399" s="18"/>
      <c r="F399" s="18"/>
      <c r="G399" s="18"/>
      <c r="H399" s="18"/>
      <c r="I399" s="18"/>
      <c r="J399" s="18"/>
    </row>
    <row r="400" spans="3:10" ht="15.75" customHeight="1">
      <c r="C400" s="18"/>
      <c r="D400" s="18"/>
      <c r="E400" s="18"/>
      <c r="F400" s="18"/>
      <c r="G400" s="18"/>
      <c r="H400" s="18"/>
      <c r="I400" s="18"/>
      <c r="J400" s="18"/>
    </row>
    <row r="401" spans="3:10" ht="15.75" customHeight="1">
      <c r="C401" s="18"/>
      <c r="D401" s="18"/>
      <c r="E401" s="18"/>
      <c r="F401" s="18"/>
      <c r="G401" s="18"/>
      <c r="H401" s="18"/>
      <c r="I401" s="18"/>
      <c r="J401" s="18"/>
    </row>
    <row r="402" spans="3:10" ht="15.75" customHeight="1">
      <c r="C402" s="18"/>
      <c r="D402" s="18"/>
      <c r="E402" s="18"/>
      <c r="F402" s="18"/>
      <c r="G402" s="18"/>
      <c r="H402" s="18"/>
      <c r="I402" s="18"/>
      <c r="J402" s="18"/>
    </row>
    <row r="403" spans="3:10" ht="15.75" customHeight="1">
      <c r="C403" s="18"/>
      <c r="D403" s="18"/>
      <c r="E403" s="18"/>
      <c r="F403" s="18"/>
      <c r="G403" s="18"/>
      <c r="H403" s="18"/>
      <c r="I403" s="18"/>
      <c r="J403" s="18"/>
    </row>
    <row r="404" spans="3:10" ht="15.75" customHeight="1">
      <c r="C404" s="18"/>
      <c r="D404" s="18"/>
      <c r="E404" s="18"/>
      <c r="F404" s="18"/>
      <c r="G404" s="18"/>
      <c r="H404" s="18"/>
      <c r="I404" s="18"/>
      <c r="J404" s="18"/>
    </row>
    <row r="405" spans="3:10" ht="15.75" customHeight="1">
      <c r="C405" s="18"/>
      <c r="D405" s="18"/>
      <c r="E405" s="18"/>
      <c r="F405" s="18"/>
      <c r="G405" s="18"/>
      <c r="H405" s="18"/>
      <c r="I405" s="18"/>
      <c r="J405" s="18"/>
    </row>
    <row r="406" spans="3:10" ht="15.75" customHeight="1">
      <c r="C406" s="18"/>
      <c r="D406" s="18"/>
      <c r="E406" s="18"/>
      <c r="F406" s="18"/>
      <c r="G406" s="18"/>
      <c r="H406" s="18"/>
      <c r="I406" s="18"/>
      <c r="J406" s="18"/>
    </row>
    <row r="407" spans="3:10" ht="15.75" customHeight="1">
      <c r="C407" s="18"/>
      <c r="D407" s="18"/>
      <c r="E407" s="18"/>
      <c r="F407" s="18"/>
      <c r="G407" s="18"/>
      <c r="H407" s="18"/>
      <c r="I407" s="18"/>
      <c r="J407" s="18"/>
    </row>
    <row r="408" spans="3:10" ht="15.75" customHeight="1">
      <c r="C408" s="18"/>
      <c r="D408" s="18"/>
      <c r="E408" s="18"/>
      <c r="F408" s="18"/>
      <c r="G408" s="18"/>
      <c r="H408" s="18"/>
      <c r="I408" s="18"/>
      <c r="J408" s="18"/>
    </row>
    <row r="409" spans="3:10" ht="15.75" customHeight="1">
      <c r="C409" s="18"/>
      <c r="D409" s="18"/>
      <c r="E409" s="18"/>
      <c r="F409" s="18"/>
      <c r="G409" s="18"/>
      <c r="H409" s="18"/>
      <c r="I409" s="18"/>
      <c r="J409" s="18"/>
    </row>
    <row r="410" spans="3:10" ht="15.75" customHeight="1">
      <c r="C410" s="18"/>
      <c r="D410" s="18"/>
      <c r="E410" s="18"/>
      <c r="F410" s="18"/>
      <c r="G410" s="18"/>
      <c r="H410" s="18"/>
      <c r="I410" s="18"/>
      <c r="J410" s="18"/>
    </row>
    <row r="411" spans="3:10" ht="15.75" customHeight="1">
      <c r="C411" s="18"/>
      <c r="D411" s="18"/>
      <c r="E411" s="18"/>
      <c r="F411" s="18"/>
      <c r="G411" s="18"/>
      <c r="H411" s="18"/>
      <c r="I411" s="18"/>
      <c r="J411" s="18"/>
    </row>
    <row r="412" spans="3:10" ht="15.75" customHeight="1">
      <c r="C412" s="18"/>
      <c r="D412" s="18"/>
      <c r="E412" s="18"/>
      <c r="F412" s="18"/>
      <c r="G412" s="18"/>
      <c r="H412" s="18"/>
      <c r="I412" s="18"/>
      <c r="J412" s="18"/>
    </row>
    <row r="413" spans="3:10" ht="15.75" customHeight="1">
      <c r="C413" s="18"/>
      <c r="D413" s="18"/>
      <c r="E413" s="18"/>
      <c r="F413" s="18"/>
      <c r="G413" s="18"/>
      <c r="H413" s="18"/>
      <c r="I413" s="18"/>
      <c r="J413" s="18"/>
    </row>
    <row r="414" spans="3:10" ht="15.75" customHeight="1">
      <c r="C414" s="18"/>
      <c r="D414" s="18"/>
      <c r="E414" s="18"/>
      <c r="F414" s="18"/>
      <c r="G414" s="18"/>
      <c r="H414" s="18"/>
      <c r="I414" s="18"/>
      <c r="J414" s="18"/>
    </row>
    <row r="415" spans="3:10" ht="15.75" customHeight="1">
      <c r="C415" s="18"/>
      <c r="D415" s="18"/>
      <c r="E415" s="18"/>
      <c r="F415" s="18"/>
      <c r="G415" s="18"/>
      <c r="H415" s="18"/>
      <c r="I415" s="18"/>
      <c r="J415" s="18"/>
    </row>
    <row r="416" spans="3:10" ht="15.75" customHeight="1">
      <c r="C416" s="18"/>
      <c r="D416" s="18"/>
      <c r="E416" s="18"/>
      <c r="F416" s="18"/>
      <c r="G416" s="18"/>
      <c r="H416" s="18"/>
      <c r="I416" s="18"/>
      <c r="J416" s="18"/>
    </row>
    <row r="417" spans="3:10" ht="15.75" customHeight="1">
      <c r="C417" s="18"/>
      <c r="D417" s="18"/>
      <c r="E417" s="18"/>
      <c r="F417" s="18"/>
      <c r="G417" s="18"/>
      <c r="H417" s="18"/>
      <c r="I417" s="18"/>
      <c r="J417" s="18"/>
    </row>
    <row r="418" spans="3:10" ht="15.75" customHeight="1">
      <c r="C418" s="18"/>
      <c r="D418" s="18"/>
      <c r="E418" s="18"/>
      <c r="F418" s="18"/>
      <c r="G418" s="18"/>
      <c r="H418" s="18"/>
      <c r="I418" s="18"/>
      <c r="J418" s="18"/>
    </row>
    <row r="419" spans="3:10" ht="15.75" customHeight="1">
      <c r="C419" s="18"/>
      <c r="D419" s="18"/>
      <c r="E419" s="18"/>
      <c r="F419" s="18"/>
      <c r="G419" s="18"/>
      <c r="H419" s="18"/>
      <c r="I419" s="18"/>
      <c r="J419" s="18"/>
    </row>
    <row r="420" spans="3:10" ht="15.75" customHeight="1">
      <c r="C420" s="18"/>
      <c r="D420" s="18"/>
      <c r="E420" s="18"/>
      <c r="F420" s="18"/>
      <c r="G420" s="18"/>
      <c r="H420" s="18"/>
      <c r="I420" s="18"/>
      <c r="J420" s="18"/>
    </row>
    <row r="421" spans="3:10" ht="15.75" customHeight="1">
      <c r="C421" s="18"/>
      <c r="D421" s="18"/>
      <c r="E421" s="18"/>
      <c r="F421" s="18"/>
      <c r="G421" s="18"/>
      <c r="H421" s="18"/>
      <c r="I421" s="18"/>
      <c r="J421" s="18"/>
    </row>
    <row r="422" spans="3:10" ht="15.75" customHeight="1">
      <c r="C422" s="18"/>
      <c r="D422" s="18"/>
      <c r="E422" s="18"/>
      <c r="F422" s="18"/>
      <c r="G422" s="18"/>
      <c r="H422" s="18"/>
      <c r="I422" s="18"/>
      <c r="J422" s="18"/>
    </row>
    <row r="423" spans="3:10" ht="15.75" customHeight="1">
      <c r="C423" s="18"/>
      <c r="D423" s="18"/>
      <c r="E423" s="18"/>
      <c r="F423" s="18"/>
      <c r="G423" s="18"/>
      <c r="H423" s="18"/>
      <c r="I423" s="18"/>
      <c r="J423" s="18"/>
    </row>
    <row r="424" spans="3:10" ht="15.75" customHeight="1">
      <c r="C424" s="18"/>
      <c r="D424" s="18"/>
      <c r="E424" s="18"/>
      <c r="F424" s="18"/>
      <c r="G424" s="18"/>
      <c r="H424" s="18"/>
      <c r="I424" s="18"/>
      <c r="J424" s="18"/>
    </row>
    <row r="425" spans="3:10" ht="15.75" customHeight="1">
      <c r="C425" s="18"/>
      <c r="D425" s="18"/>
      <c r="E425" s="18"/>
      <c r="F425" s="18"/>
      <c r="G425" s="18"/>
      <c r="H425" s="18"/>
      <c r="I425" s="18"/>
      <c r="J425" s="18"/>
    </row>
    <row r="426" spans="3:10" ht="15.75" customHeight="1">
      <c r="C426" s="18"/>
      <c r="D426" s="18"/>
      <c r="E426" s="18"/>
      <c r="F426" s="18"/>
      <c r="G426" s="18"/>
      <c r="H426" s="18"/>
      <c r="I426" s="18"/>
      <c r="J426" s="18"/>
    </row>
    <row r="427" spans="3:10" ht="15.75" customHeight="1">
      <c r="C427" s="18"/>
      <c r="D427" s="18"/>
      <c r="E427" s="18"/>
      <c r="F427" s="18"/>
      <c r="G427" s="18"/>
      <c r="H427" s="18"/>
      <c r="I427" s="18"/>
      <c r="J427" s="18"/>
    </row>
    <row r="428" spans="3:10" ht="15.75" customHeight="1">
      <c r="C428" s="18"/>
      <c r="D428" s="18"/>
      <c r="E428" s="18"/>
      <c r="F428" s="18"/>
      <c r="G428" s="18"/>
      <c r="H428" s="18"/>
      <c r="I428" s="18"/>
      <c r="J428" s="18"/>
    </row>
    <row r="429" spans="3:10" ht="15.75" customHeight="1">
      <c r="C429" s="18"/>
      <c r="D429" s="18"/>
      <c r="E429" s="18"/>
      <c r="F429" s="18"/>
      <c r="G429" s="18"/>
      <c r="H429" s="18"/>
      <c r="I429" s="18"/>
      <c r="J429" s="18"/>
    </row>
    <row r="430" spans="3:10" ht="15.75" customHeight="1">
      <c r="C430" s="18"/>
      <c r="D430" s="18"/>
      <c r="E430" s="18"/>
      <c r="F430" s="18"/>
      <c r="G430" s="18"/>
      <c r="H430" s="18"/>
      <c r="I430" s="18"/>
      <c r="J430" s="18"/>
    </row>
    <row r="431" spans="3:10" ht="15.75" customHeight="1">
      <c r="C431" s="18"/>
      <c r="D431" s="18"/>
      <c r="E431" s="18"/>
      <c r="F431" s="18"/>
      <c r="G431" s="18"/>
      <c r="H431" s="18"/>
      <c r="I431" s="18"/>
      <c r="J431" s="18"/>
    </row>
    <row r="432" spans="3:10" ht="15.75" customHeight="1">
      <c r="C432" s="18"/>
      <c r="D432" s="18"/>
      <c r="E432" s="18"/>
      <c r="F432" s="18"/>
      <c r="G432" s="18"/>
      <c r="H432" s="18"/>
      <c r="I432" s="18"/>
      <c r="J432" s="18"/>
    </row>
    <row r="433" spans="3:10" ht="15.75" customHeight="1">
      <c r="C433" s="18"/>
      <c r="D433" s="18"/>
      <c r="E433" s="18"/>
      <c r="F433" s="18"/>
      <c r="G433" s="18"/>
      <c r="H433" s="18"/>
      <c r="I433" s="18"/>
      <c r="J433" s="18"/>
    </row>
    <row r="434" spans="3:10" ht="15.75" customHeight="1">
      <c r="C434" s="18"/>
      <c r="D434" s="18"/>
      <c r="E434" s="18"/>
      <c r="F434" s="18"/>
      <c r="G434" s="18"/>
      <c r="H434" s="18"/>
      <c r="I434" s="18"/>
      <c r="J434" s="18"/>
    </row>
    <row r="435" spans="3:10" ht="15.75" customHeight="1">
      <c r="C435" s="18"/>
      <c r="D435" s="18"/>
      <c r="E435" s="18"/>
      <c r="F435" s="18"/>
      <c r="G435" s="18"/>
      <c r="H435" s="18"/>
      <c r="I435" s="18"/>
      <c r="J435" s="18"/>
    </row>
    <row r="436" spans="3:10" ht="15.75" customHeight="1">
      <c r="C436" s="18"/>
      <c r="D436" s="18"/>
      <c r="E436" s="18"/>
      <c r="F436" s="18"/>
      <c r="G436" s="18"/>
      <c r="H436" s="18"/>
      <c r="I436" s="18"/>
      <c r="J436" s="18"/>
    </row>
    <row r="437" spans="3:10" ht="15.75" customHeight="1">
      <c r="C437" s="18"/>
      <c r="D437" s="18"/>
      <c r="E437" s="18"/>
      <c r="F437" s="18"/>
      <c r="G437" s="18"/>
      <c r="H437" s="18"/>
      <c r="I437" s="18"/>
      <c r="J437" s="18"/>
    </row>
    <row r="438" spans="3:10" ht="15.75" customHeight="1">
      <c r="C438" s="18"/>
      <c r="D438" s="18"/>
      <c r="E438" s="18"/>
      <c r="F438" s="18"/>
      <c r="G438" s="18"/>
      <c r="H438" s="18"/>
      <c r="I438" s="18"/>
      <c r="J438" s="18"/>
    </row>
    <row r="439" spans="3:10" ht="15.75" customHeight="1">
      <c r="C439" s="18"/>
      <c r="D439" s="18"/>
      <c r="E439" s="18"/>
      <c r="F439" s="18"/>
      <c r="G439" s="18"/>
      <c r="H439" s="18"/>
      <c r="I439" s="18"/>
      <c r="J439" s="18"/>
    </row>
    <row r="440" spans="3:10" ht="15.75" customHeight="1">
      <c r="C440" s="18"/>
      <c r="D440" s="18"/>
      <c r="E440" s="18"/>
      <c r="F440" s="18"/>
      <c r="G440" s="18"/>
      <c r="H440" s="18"/>
      <c r="I440" s="18"/>
      <c r="J440" s="18"/>
    </row>
    <row r="441" spans="3:10" ht="15.75" customHeight="1">
      <c r="C441" s="18"/>
      <c r="D441" s="18"/>
      <c r="E441" s="18"/>
      <c r="F441" s="18"/>
      <c r="G441" s="18"/>
      <c r="H441" s="18"/>
      <c r="I441" s="18"/>
      <c r="J441" s="18"/>
    </row>
    <row r="442" spans="3:10" ht="15.75" customHeight="1">
      <c r="C442" s="18"/>
      <c r="D442" s="18"/>
      <c r="E442" s="18"/>
      <c r="F442" s="18"/>
      <c r="G442" s="18"/>
      <c r="H442" s="18"/>
      <c r="I442" s="18"/>
      <c r="J442" s="18"/>
    </row>
    <row r="443" spans="3:10" ht="15.75" customHeight="1">
      <c r="C443" s="18"/>
      <c r="D443" s="18"/>
      <c r="E443" s="18"/>
      <c r="F443" s="18"/>
      <c r="G443" s="18"/>
      <c r="H443" s="18"/>
      <c r="I443" s="18"/>
      <c r="J443" s="18"/>
    </row>
    <row r="444" spans="3:10" ht="15.75" customHeight="1">
      <c r="C444" s="18"/>
      <c r="D444" s="18"/>
      <c r="E444" s="18"/>
      <c r="F444" s="18"/>
      <c r="G444" s="18"/>
      <c r="H444" s="18"/>
      <c r="I444" s="18"/>
      <c r="J444" s="18"/>
    </row>
    <row r="445" spans="3:10" ht="15.75" customHeight="1">
      <c r="C445" s="18"/>
      <c r="D445" s="18"/>
      <c r="E445" s="18"/>
      <c r="F445" s="18"/>
      <c r="G445" s="18"/>
      <c r="H445" s="18"/>
      <c r="I445" s="18"/>
      <c r="J445" s="18"/>
    </row>
    <row r="446" spans="3:10" ht="15.75" customHeight="1">
      <c r="C446" s="18"/>
      <c r="D446" s="18"/>
      <c r="E446" s="18"/>
      <c r="F446" s="18"/>
      <c r="G446" s="18"/>
      <c r="H446" s="18"/>
      <c r="I446" s="18"/>
      <c r="J446" s="18"/>
    </row>
    <row r="447" spans="3:10" ht="15.75" customHeight="1">
      <c r="C447" s="18"/>
      <c r="D447" s="18"/>
      <c r="E447" s="18"/>
      <c r="F447" s="18"/>
      <c r="G447" s="18"/>
      <c r="H447" s="18"/>
      <c r="I447" s="18"/>
      <c r="J447" s="18"/>
    </row>
    <row r="448" spans="3:10" ht="15.75" customHeight="1">
      <c r="C448" s="18"/>
      <c r="D448" s="18"/>
      <c r="E448" s="18"/>
      <c r="F448" s="18"/>
      <c r="G448" s="18"/>
      <c r="H448" s="18"/>
      <c r="I448" s="18"/>
      <c r="J448" s="18"/>
    </row>
    <row r="449" spans="3:10" ht="15.75" customHeight="1">
      <c r="C449" s="18"/>
      <c r="D449" s="18"/>
      <c r="E449" s="18"/>
      <c r="F449" s="18"/>
      <c r="G449" s="18"/>
      <c r="H449" s="18"/>
      <c r="I449" s="18"/>
      <c r="J449" s="18"/>
    </row>
    <row r="450" spans="3:10" ht="15.75" customHeight="1">
      <c r="C450" s="18"/>
      <c r="D450" s="18"/>
      <c r="E450" s="18"/>
      <c r="F450" s="18"/>
      <c r="G450" s="18"/>
      <c r="H450" s="18"/>
      <c r="I450" s="18"/>
      <c r="J450" s="18"/>
    </row>
    <row r="451" spans="3:10" ht="15.75" customHeight="1">
      <c r="C451" s="18"/>
      <c r="D451" s="18"/>
      <c r="E451" s="18"/>
      <c r="F451" s="18"/>
      <c r="G451" s="18"/>
      <c r="H451" s="18"/>
      <c r="I451" s="18"/>
      <c r="J451" s="18"/>
    </row>
    <row r="452" spans="3:10" ht="15.75" customHeight="1">
      <c r="C452" s="18"/>
      <c r="D452" s="18"/>
      <c r="E452" s="18"/>
      <c r="F452" s="18"/>
      <c r="G452" s="18"/>
      <c r="H452" s="18"/>
      <c r="I452" s="18"/>
      <c r="J452" s="18"/>
    </row>
    <row r="453" spans="3:10" ht="15.75" customHeight="1">
      <c r="C453" s="18"/>
      <c r="D453" s="18"/>
      <c r="E453" s="18"/>
      <c r="F453" s="18"/>
      <c r="G453" s="18"/>
      <c r="H453" s="18"/>
      <c r="I453" s="18"/>
      <c r="J453" s="18"/>
    </row>
    <row r="454" spans="3:10" ht="15.75" customHeight="1">
      <c r="C454" s="18"/>
      <c r="D454" s="18"/>
      <c r="E454" s="18"/>
      <c r="F454" s="18"/>
      <c r="G454" s="18"/>
      <c r="H454" s="18"/>
      <c r="I454" s="18"/>
      <c r="J454" s="18"/>
    </row>
    <row r="455" spans="3:10" ht="15.75" customHeight="1">
      <c r="C455" s="18"/>
      <c r="D455" s="18"/>
      <c r="E455" s="18"/>
      <c r="F455" s="18"/>
      <c r="G455" s="18"/>
      <c r="H455" s="18"/>
      <c r="I455" s="18"/>
      <c r="J455" s="18"/>
    </row>
    <row r="456" spans="3:10" ht="15.75" customHeight="1">
      <c r="C456" s="18"/>
      <c r="D456" s="18"/>
      <c r="E456" s="18"/>
      <c r="F456" s="18"/>
      <c r="G456" s="18"/>
      <c r="H456" s="18"/>
      <c r="I456" s="18"/>
      <c r="J456" s="18"/>
    </row>
    <row r="457" spans="3:10" ht="15.75" customHeight="1">
      <c r="C457" s="18"/>
      <c r="D457" s="18"/>
      <c r="E457" s="18"/>
      <c r="F457" s="18"/>
      <c r="G457" s="18"/>
      <c r="H457" s="18"/>
      <c r="I457" s="18"/>
      <c r="J457" s="18"/>
    </row>
    <row r="458" spans="3:10" ht="15.75" customHeight="1">
      <c r="C458" s="18"/>
      <c r="D458" s="18"/>
      <c r="E458" s="18"/>
      <c r="F458" s="18"/>
      <c r="G458" s="18"/>
      <c r="H458" s="18"/>
      <c r="I458" s="18"/>
      <c r="J458" s="18"/>
    </row>
    <row r="459" spans="3:10" ht="15.75" customHeight="1">
      <c r="C459" s="18"/>
      <c r="D459" s="18"/>
      <c r="E459" s="18"/>
      <c r="F459" s="18"/>
      <c r="G459" s="18"/>
      <c r="H459" s="18"/>
      <c r="I459" s="18"/>
      <c r="J459" s="18"/>
    </row>
    <row r="460" spans="3:10" ht="15.75" customHeight="1">
      <c r="C460" s="18"/>
      <c r="D460" s="18"/>
      <c r="E460" s="18"/>
      <c r="F460" s="18"/>
      <c r="G460" s="18"/>
      <c r="H460" s="18"/>
      <c r="I460" s="18"/>
      <c r="J460" s="18"/>
    </row>
    <row r="461" spans="3:10" ht="15.75" customHeight="1">
      <c r="C461" s="18"/>
      <c r="D461" s="18"/>
      <c r="E461" s="18"/>
      <c r="F461" s="18"/>
      <c r="G461" s="18"/>
      <c r="H461" s="18"/>
      <c r="I461" s="18"/>
      <c r="J461" s="18"/>
    </row>
    <row r="462" spans="3:10" ht="15.75" customHeight="1">
      <c r="C462" s="18"/>
      <c r="D462" s="18"/>
      <c r="E462" s="18"/>
      <c r="F462" s="18"/>
      <c r="G462" s="18"/>
      <c r="H462" s="18"/>
      <c r="I462" s="18"/>
      <c r="J462" s="18"/>
    </row>
    <row r="463" spans="3:10" ht="15.75" customHeight="1">
      <c r="C463" s="18"/>
      <c r="D463" s="18"/>
      <c r="E463" s="18"/>
      <c r="F463" s="18"/>
      <c r="G463" s="18"/>
      <c r="H463" s="18"/>
      <c r="I463" s="18"/>
      <c r="J463" s="18"/>
    </row>
    <row r="464" spans="3:10" ht="15.75" customHeight="1">
      <c r="C464" s="18"/>
      <c r="D464" s="18"/>
      <c r="E464" s="18"/>
      <c r="F464" s="18"/>
      <c r="G464" s="18"/>
      <c r="H464" s="18"/>
      <c r="I464" s="18"/>
      <c r="J464" s="18"/>
    </row>
    <row r="465" spans="3:10" ht="15.75" customHeight="1">
      <c r="C465" s="18"/>
      <c r="D465" s="18"/>
      <c r="E465" s="18"/>
      <c r="F465" s="18"/>
      <c r="G465" s="18"/>
      <c r="H465" s="18"/>
      <c r="I465" s="18"/>
      <c r="J465" s="18"/>
    </row>
    <row r="466" spans="3:10" ht="15.75" customHeight="1">
      <c r="C466" s="18"/>
      <c r="D466" s="18"/>
      <c r="E466" s="18"/>
      <c r="F466" s="18"/>
      <c r="G466" s="18"/>
      <c r="H466" s="18"/>
      <c r="I466" s="18"/>
      <c r="J466" s="18"/>
    </row>
    <row r="467" spans="3:10" ht="15.75" customHeight="1">
      <c r="C467" s="18"/>
      <c r="D467" s="18"/>
      <c r="E467" s="18"/>
      <c r="F467" s="18"/>
      <c r="G467" s="18"/>
      <c r="H467" s="18"/>
      <c r="I467" s="18"/>
      <c r="J467" s="18"/>
    </row>
    <row r="468" spans="3:10" ht="15.75" customHeight="1">
      <c r="C468" s="18"/>
      <c r="D468" s="18"/>
      <c r="E468" s="18"/>
      <c r="F468" s="18"/>
      <c r="G468" s="18"/>
      <c r="H468" s="18"/>
      <c r="I468" s="18"/>
      <c r="J468" s="18"/>
    </row>
    <row r="469" spans="3:10" ht="15.75" customHeight="1">
      <c r="C469" s="18"/>
      <c r="D469" s="18"/>
      <c r="E469" s="18"/>
      <c r="F469" s="18"/>
      <c r="G469" s="18"/>
      <c r="H469" s="18"/>
      <c r="I469" s="18"/>
      <c r="J469" s="18"/>
    </row>
    <row r="470" spans="3:10" ht="15.75" customHeight="1">
      <c r="C470" s="18"/>
      <c r="D470" s="18"/>
      <c r="E470" s="18"/>
      <c r="F470" s="18"/>
      <c r="G470" s="18"/>
      <c r="H470" s="18"/>
      <c r="I470" s="18"/>
      <c r="J470" s="18"/>
    </row>
    <row r="471" spans="3:10" ht="15.75" customHeight="1">
      <c r="C471" s="18"/>
      <c r="D471" s="18"/>
      <c r="E471" s="18"/>
      <c r="F471" s="18"/>
      <c r="G471" s="18"/>
      <c r="H471" s="18"/>
      <c r="I471" s="18"/>
      <c r="J471" s="18"/>
    </row>
    <row r="472" spans="3:10" ht="15.75" customHeight="1">
      <c r="C472" s="18"/>
      <c r="D472" s="18"/>
      <c r="E472" s="18"/>
      <c r="F472" s="18"/>
      <c r="G472" s="18"/>
      <c r="H472" s="18"/>
      <c r="I472" s="18"/>
      <c r="J472" s="18"/>
    </row>
    <row r="473" spans="3:10" ht="15.75" customHeight="1">
      <c r="C473" s="18"/>
      <c r="D473" s="18"/>
      <c r="E473" s="18"/>
      <c r="F473" s="18"/>
      <c r="G473" s="18"/>
      <c r="H473" s="18"/>
      <c r="I473" s="18"/>
      <c r="J473" s="18"/>
    </row>
    <row r="474" spans="3:10" ht="15.75" customHeight="1">
      <c r="C474" s="18"/>
      <c r="D474" s="18"/>
      <c r="E474" s="18"/>
      <c r="F474" s="18"/>
      <c r="G474" s="18"/>
      <c r="H474" s="18"/>
      <c r="I474" s="18"/>
      <c r="J474" s="18"/>
    </row>
    <row r="475" spans="3:10" ht="15.75" customHeight="1">
      <c r="C475" s="18"/>
      <c r="D475" s="18"/>
      <c r="E475" s="18"/>
      <c r="F475" s="18"/>
      <c r="G475" s="18"/>
      <c r="H475" s="18"/>
      <c r="I475" s="18"/>
      <c r="J475" s="18"/>
    </row>
    <row r="476" spans="3:10" ht="15.75" customHeight="1">
      <c r="C476" s="18"/>
      <c r="D476" s="18"/>
      <c r="E476" s="18"/>
      <c r="F476" s="18"/>
      <c r="G476" s="18"/>
      <c r="H476" s="18"/>
      <c r="I476" s="18"/>
      <c r="J476" s="18"/>
    </row>
    <row r="477" spans="3:10" ht="15.75" customHeight="1">
      <c r="C477" s="18"/>
      <c r="D477" s="18"/>
      <c r="E477" s="18"/>
      <c r="F477" s="18"/>
      <c r="G477" s="18"/>
      <c r="H477" s="18"/>
      <c r="I477" s="18"/>
      <c r="J477" s="18"/>
    </row>
    <row r="478" spans="3:10" ht="15.75" customHeight="1">
      <c r="C478" s="18"/>
      <c r="D478" s="18"/>
      <c r="E478" s="18"/>
      <c r="F478" s="18"/>
      <c r="G478" s="18"/>
      <c r="H478" s="18"/>
      <c r="I478" s="18"/>
      <c r="J478" s="18"/>
    </row>
    <row r="479" spans="3:10" ht="15.75" customHeight="1">
      <c r="C479" s="18"/>
      <c r="D479" s="18"/>
      <c r="E479" s="18"/>
      <c r="F479" s="18"/>
      <c r="G479" s="18"/>
      <c r="H479" s="18"/>
      <c r="I479" s="18"/>
      <c r="J479" s="18"/>
    </row>
    <row r="480" spans="3:10" ht="15.75" customHeight="1">
      <c r="C480" s="18"/>
      <c r="D480" s="18"/>
      <c r="E480" s="18"/>
      <c r="F480" s="18"/>
      <c r="G480" s="18"/>
      <c r="H480" s="18"/>
      <c r="I480" s="18"/>
      <c r="J480" s="18"/>
    </row>
    <row r="481" spans="3:10" ht="15.75" customHeight="1">
      <c r="C481" s="18"/>
      <c r="D481" s="18"/>
      <c r="E481" s="18"/>
      <c r="F481" s="18"/>
      <c r="G481" s="18"/>
      <c r="H481" s="18"/>
      <c r="I481" s="18"/>
      <c r="J481" s="18"/>
    </row>
    <row r="482" spans="3:10" ht="15.75" customHeight="1">
      <c r="C482" s="18"/>
      <c r="D482" s="18"/>
      <c r="E482" s="18"/>
      <c r="F482" s="18"/>
      <c r="G482" s="18"/>
      <c r="H482" s="18"/>
      <c r="I482" s="18"/>
      <c r="J482" s="18"/>
    </row>
    <row r="483" spans="3:10" ht="15.75" customHeight="1">
      <c r="C483" s="18"/>
      <c r="D483" s="18"/>
      <c r="E483" s="18"/>
      <c r="F483" s="18"/>
      <c r="G483" s="18"/>
      <c r="H483" s="18"/>
      <c r="I483" s="18"/>
      <c r="J483" s="18"/>
    </row>
    <row r="484" spans="3:10" ht="15.75" customHeight="1">
      <c r="C484" s="18"/>
      <c r="D484" s="18"/>
      <c r="E484" s="18"/>
      <c r="F484" s="18"/>
      <c r="G484" s="18"/>
      <c r="H484" s="18"/>
      <c r="I484" s="18"/>
      <c r="J484" s="18"/>
    </row>
    <row r="485" spans="3:10" ht="15.75" customHeight="1">
      <c r="C485" s="18"/>
      <c r="D485" s="18"/>
      <c r="E485" s="18"/>
      <c r="F485" s="18"/>
      <c r="G485" s="18"/>
      <c r="H485" s="18"/>
      <c r="I485" s="18"/>
      <c r="J485" s="18"/>
    </row>
    <row r="486" spans="3:10" ht="15.75" customHeight="1">
      <c r="C486" s="18"/>
      <c r="D486" s="18"/>
      <c r="E486" s="18"/>
      <c r="F486" s="18"/>
      <c r="G486" s="18"/>
      <c r="H486" s="18"/>
      <c r="I486" s="18"/>
      <c r="J486" s="18"/>
    </row>
    <row r="487" spans="3:10" ht="15.75" customHeight="1">
      <c r="C487" s="18"/>
      <c r="D487" s="18"/>
      <c r="E487" s="18"/>
      <c r="F487" s="18"/>
      <c r="G487" s="18"/>
      <c r="H487" s="18"/>
      <c r="I487" s="18"/>
      <c r="J487" s="18"/>
    </row>
    <row r="488" spans="3:10" ht="15.75" customHeight="1">
      <c r="C488" s="18"/>
      <c r="D488" s="18"/>
      <c r="E488" s="18"/>
      <c r="F488" s="18"/>
      <c r="G488" s="18"/>
      <c r="H488" s="18"/>
      <c r="I488" s="18"/>
      <c r="J488" s="18"/>
    </row>
    <row r="489" spans="3:10" ht="15.75" customHeight="1">
      <c r="C489" s="18"/>
      <c r="D489" s="18"/>
      <c r="E489" s="18"/>
      <c r="F489" s="18"/>
      <c r="G489" s="18"/>
      <c r="H489" s="18"/>
      <c r="I489" s="18"/>
      <c r="J489" s="18"/>
    </row>
    <row r="490" spans="3:10" ht="15.75" customHeight="1">
      <c r="C490" s="18"/>
      <c r="D490" s="18"/>
      <c r="E490" s="18"/>
      <c r="F490" s="18"/>
      <c r="G490" s="18"/>
      <c r="H490" s="18"/>
      <c r="I490" s="18"/>
      <c r="J490" s="18"/>
    </row>
    <row r="491" spans="3:10" ht="15.75" customHeight="1">
      <c r="C491" s="18"/>
      <c r="D491" s="18"/>
      <c r="E491" s="18"/>
      <c r="F491" s="18"/>
      <c r="G491" s="18"/>
      <c r="H491" s="18"/>
      <c r="I491" s="18"/>
      <c r="J491" s="18"/>
    </row>
    <row r="492" spans="3:10" ht="15.75" customHeight="1">
      <c r="C492" s="18"/>
      <c r="D492" s="18"/>
      <c r="E492" s="18"/>
      <c r="F492" s="18"/>
      <c r="G492" s="18"/>
      <c r="H492" s="18"/>
      <c r="I492" s="18"/>
      <c r="J492" s="18"/>
    </row>
    <row r="493" spans="3:10" ht="15.75" customHeight="1">
      <c r="C493" s="18"/>
      <c r="D493" s="18"/>
      <c r="E493" s="18"/>
      <c r="F493" s="18"/>
      <c r="G493" s="18"/>
      <c r="H493" s="18"/>
      <c r="I493" s="18"/>
      <c r="J493" s="18"/>
    </row>
    <row r="494" spans="3:10" ht="15.75" customHeight="1">
      <c r="C494" s="18"/>
      <c r="D494" s="18"/>
      <c r="E494" s="18"/>
      <c r="F494" s="18"/>
      <c r="G494" s="18"/>
      <c r="H494" s="18"/>
      <c r="I494" s="18"/>
      <c r="J494" s="18"/>
    </row>
    <row r="495" spans="3:10" ht="15.75" customHeight="1">
      <c r="C495" s="18"/>
      <c r="D495" s="18"/>
      <c r="E495" s="18"/>
      <c r="F495" s="18"/>
      <c r="G495" s="18"/>
      <c r="H495" s="18"/>
      <c r="I495" s="18"/>
      <c r="J495" s="18"/>
    </row>
    <row r="496" spans="3:10" ht="15.75" customHeight="1">
      <c r="C496" s="18"/>
      <c r="D496" s="18"/>
      <c r="E496" s="18"/>
      <c r="F496" s="18"/>
      <c r="G496" s="18"/>
      <c r="H496" s="18"/>
      <c r="I496" s="18"/>
      <c r="J496" s="18"/>
    </row>
    <row r="497" spans="3:10" ht="15.75" customHeight="1">
      <c r="C497" s="18"/>
      <c r="D497" s="18"/>
      <c r="E497" s="18"/>
      <c r="F497" s="18"/>
      <c r="G497" s="18"/>
      <c r="H497" s="18"/>
      <c r="I497" s="18"/>
      <c r="J497" s="18"/>
    </row>
    <row r="498" spans="3:10" ht="15.75" customHeight="1">
      <c r="C498" s="18"/>
      <c r="D498" s="18"/>
      <c r="E498" s="18"/>
      <c r="F498" s="18"/>
      <c r="G498" s="18"/>
      <c r="H498" s="18"/>
      <c r="I498" s="18"/>
      <c r="J498" s="18"/>
    </row>
    <row r="499" spans="3:10" ht="15.75" customHeight="1">
      <c r="C499" s="18"/>
      <c r="D499" s="18"/>
      <c r="E499" s="18"/>
      <c r="F499" s="18"/>
      <c r="G499" s="18"/>
      <c r="H499" s="18"/>
      <c r="I499" s="18"/>
      <c r="J499" s="18"/>
    </row>
    <row r="500" spans="3:10" ht="15.75" customHeight="1">
      <c r="C500" s="18"/>
      <c r="D500" s="18"/>
      <c r="E500" s="18"/>
      <c r="F500" s="18"/>
      <c r="G500" s="18"/>
      <c r="H500" s="18"/>
      <c r="I500" s="18"/>
      <c r="J500" s="18"/>
    </row>
    <row r="501" spans="3:10" ht="15.75" customHeight="1">
      <c r="C501" s="18"/>
      <c r="D501" s="18"/>
      <c r="E501" s="18"/>
      <c r="F501" s="18"/>
      <c r="G501" s="18"/>
      <c r="H501" s="18"/>
      <c r="I501" s="18"/>
      <c r="J501" s="18"/>
    </row>
    <row r="502" spans="3:10" ht="15.75" customHeight="1">
      <c r="C502" s="18"/>
      <c r="D502" s="18"/>
      <c r="E502" s="18"/>
      <c r="F502" s="18"/>
      <c r="G502" s="18"/>
      <c r="H502" s="18"/>
      <c r="I502" s="18"/>
      <c r="J502" s="18"/>
    </row>
    <row r="503" spans="3:10" ht="15.75" customHeight="1">
      <c r="C503" s="18"/>
      <c r="D503" s="18"/>
      <c r="E503" s="18"/>
      <c r="F503" s="18"/>
      <c r="G503" s="18"/>
      <c r="H503" s="18"/>
      <c r="I503" s="18"/>
      <c r="J503" s="18"/>
    </row>
    <row r="504" spans="3:10" ht="15.75" customHeight="1">
      <c r="C504" s="18"/>
      <c r="D504" s="18"/>
      <c r="E504" s="18"/>
      <c r="F504" s="18"/>
      <c r="G504" s="18"/>
      <c r="H504" s="18"/>
      <c r="I504" s="18"/>
      <c r="J504" s="18"/>
    </row>
    <row r="505" spans="3:10" ht="15.75" customHeight="1">
      <c r="C505" s="18"/>
      <c r="D505" s="18"/>
      <c r="E505" s="18"/>
      <c r="F505" s="18"/>
      <c r="G505" s="18"/>
      <c r="H505" s="18"/>
      <c r="I505" s="18"/>
      <c r="J505" s="18"/>
    </row>
    <row r="506" spans="3:10" ht="15.75" customHeight="1">
      <c r="C506" s="18"/>
      <c r="D506" s="18"/>
      <c r="E506" s="18"/>
      <c r="F506" s="18"/>
      <c r="G506" s="18"/>
      <c r="H506" s="18"/>
      <c r="I506" s="18"/>
      <c r="J506" s="18"/>
    </row>
    <row r="507" spans="3:10" ht="15.75" customHeight="1">
      <c r="C507" s="18"/>
      <c r="D507" s="18"/>
      <c r="E507" s="18"/>
      <c r="F507" s="18"/>
      <c r="G507" s="18"/>
      <c r="H507" s="18"/>
      <c r="I507" s="18"/>
      <c r="J507" s="18"/>
    </row>
    <row r="508" spans="3:10" ht="15.75" customHeight="1">
      <c r="C508" s="18"/>
      <c r="D508" s="18"/>
      <c r="E508" s="18"/>
      <c r="F508" s="18"/>
      <c r="G508" s="18"/>
      <c r="H508" s="18"/>
      <c r="I508" s="18"/>
      <c r="J508" s="18"/>
    </row>
    <row r="509" spans="3:10" ht="15.75" customHeight="1">
      <c r="C509" s="18"/>
      <c r="D509" s="18"/>
      <c r="E509" s="18"/>
      <c r="F509" s="18"/>
      <c r="G509" s="18"/>
      <c r="H509" s="18"/>
      <c r="I509" s="18"/>
      <c r="J509" s="18"/>
    </row>
    <row r="510" spans="3:10" ht="15.75" customHeight="1">
      <c r="C510" s="18"/>
      <c r="D510" s="18"/>
      <c r="E510" s="18"/>
      <c r="F510" s="18"/>
      <c r="G510" s="18"/>
      <c r="H510" s="18"/>
      <c r="I510" s="18"/>
      <c r="J510" s="18"/>
    </row>
    <row r="511" spans="3:10" ht="15.75" customHeight="1">
      <c r="C511" s="18"/>
      <c r="D511" s="18"/>
      <c r="E511" s="18"/>
      <c r="F511" s="18"/>
      <c r="G511" s="18"/>
      <c r="H511" s="18"/>
      <c r="I511" s="18"/>
      <c r="J511" s="18"/>
    </row>
    <row r="512" spans="3:10" ht="15.75" customHeight="1">
      <c r="C512" s="18"/>
      <c r="D512" s="18"/>
      <c r="E512" s="18"/>
      <c r="F512" s="18"/>
      <c r="G512" s="18"/>
      <c r="H512" s="18"/>
      <c r="I512" s="18"/>
      <c r="J512" s="18"/>
    </row>
    <row r="513" spans="3:10" ht="15.75" customHeight="1">
      <c r="C513" s="18"/>
      <c r="D513" s="18"/>
      <c r="E513" s="18"/>
      <c r="F513" s="18"/>
      <c r="G513" s="18"/>
      <c r="H513" s="18"/>
      <c r="I513" s="18"/>
      <c r="J513" s="18"/>
    </row>
    <row r="514" spans="3:10" ht="15.75" customHeight="1">
      <c r="C514" s="18"/>
      <c r="D514" s="18"/>
      <c r="E514" s="18"/>
      <c r="F514" s="18"/>
      <c r="G514" s="18"/>
      <c r="H514" s="18"/>
      <c r="I514" s="18"/>
      <c r="J514" s="18"/>
    </row>
    <row r="515" spans="3:10" ht="15.75" customHeight="1">
      <c r="C515" s="18"/>
      <c r="D515" s="18"/>
      <c r="E515" s="18"/>
      <c r="F515" s="18"/>
      <c r="G515" s="18"/>
      <c r="H515" s="18"/>
      <c r="I515" s="18"/>
      <c r="J515" s="18"/>
    </row>
    <row r="516" spans="3:10" ht="15.75" customHeight="1">
      <c r="C516" s="18"/>
      <c r="D516" s="18"/>
      <c r="E516" s="18"/>
      <c r="F516" s="18"/>
      <c r="G516" s="18"/>
      <c r="H516" s="18"/>
      <c r="I516" s="18"/>
      <c r="J516" s="18"/>
    </row>
    <row r="517" spans="3:10" ht="15.75" customHeight="1">
      <c r="C517" s="18"/>
      <c r="D517" s="18"/>
      <c r="E517" s="18"/>
      <c r="F517" s="18"/>
      <c r="G517" s="18"/>
      <c r="H517" s="18"/>
      <c r="I517" s="18"/>
      <c r="J517" s="18"/>
    </row>
    <row r="518" spans="3:10" ht="15.75" customHeight="1">
      <c r="C518" s="18"/>
      <c r="D518" s="18"/>
      <c r="E518" s="18"/>
      <c r="F518" s="18"/>
      <c r="G518" s="18"/>
      <c r="H518" s="18"/>
      <c r="I518" s="18"/>
      <c r="J518" s="18"/>
    </row>
    <row r="519" spans="3:10" ht="15.75" customHeight="1">
      <c r="C519" s="18"/>
      <c r="D519" s="18"/>
      <c r="E519" s="18"/>
      <c r="F519" s="18"/>
      <c r="G519" s="18"/>
      <c r="H519" s="18"/>
      <c r="I519" s="18"/>
      <c r="J519" s="18"/>
    </row>
    <row r="520" spans="3:10" ht="15.75" customHeight="1">
      <c r="C520" s="18"/>
      <c r="D520" s="18"/>
      <c r="E520" s="18"/>
      <c r="F520" s="18"/>
      <c r="G520" s="18"/>
      <c r="H520" s="18"/>
      <c r="I520" s="18"/>
      <c r="J520" s="18"/>
    </row>
    <row r="521" spans="3:10" ht="15.75" customHeight="1">
      <c r="C521" s="18"/>
      <c r="D521" s="18"/>
      <c r="E521" s="18"/>
      <c r="F521" s="18"/>
      <c r="G521" s="18"/>
      <c r="H521" s="18"/>
      <c r="I521" s="18"/>
      <c r="J521" s="18"/>
    </row>
    <row r="522" spans="3:10" ht="15.75" customHeight="1">
      <c r="C522" s="18"/>
      <c r="D522" s="18"/>
      <c r="E522" s="18"/>
      <c r="F522" s="18"/>
      <c r="G522" s="18"/>
      <c r="H522" s="18"/>
      <c r="I522" s="18"/>
      <c r="J522" s="18"/>
    </row>
    <row r="523" spans="3:10" ht="15.75" customHeight="1">
      <c r="C523" s="18"/>
      <c r="D523" s="18"/>
      <c r="E523" s="18"/>
      <c r="F523" s="18"/>
      <c r="G523" s="18"/>
      <c r="H523" s="18"/>
      <c r="I523" s="18"/>
      <c r="J523" s="18"/>
    </row>
    <row r="524" spans="3:10" ht="15.75" customHeight="1">
      <c r="C524" s="18"/>
      <c r="D524" s="18"/>
      <c r="E524" s="18"/>
      <c r="F524" s="18"/>
      <c r="G524" s="18"/>
      <c r="H524" s="18"/>
      <c r="I524" s="18"/>
      <c r="J524" s="18"/>
    </row>
    <row r="525" spans="3:10" ht="15.75" customHeight="1">
      <c r="C525" s="18"/>
      <c r="D525" s="18"/>
      <c r="E525" s="18"/>
      <c r="F525" s="18"/>
      <c r="G525" s="18"/>
      <c r="H525" s="18"/>
      <c r="I525" s="18"/>
      <c r="J525" s="18"/>
    </row>
    <row r="526" spans="3:10" ht="15.75" customHeight="1">
      <c r="C526" s="18"/>
      <c r="D526" s="18"/>
      <c r="E526" s="18"/>
      <c r="F526" s="18"/>
      <c r="G526" s="18"/>
      <c r="H526" s="18"/>
      <c r="I526" s="18"/>
      <c r="J526" s="18"/>
    </row>
    <row r="527" spans="3:10" ht="15.75" customHeight="1">
      <c r="C527" s="18"/>
      <c r="D527" s="18"/>
      <c r="E527" s="18"/>
      <c r="F527" s="18"/>
      <c r="G527" s="18"/>
      <c r="H527" s="18"/>
      <c r="I527" s="18"/>
      <c r="J527" s="18"/>
    </row>
    <row r="528" spans="3:10" ht="15.75" customHeight="1">
      <c r="C528" s="18"/>
      <c r="D528" s="18"/>
      <c r="E528" s="18"/>
      <c r="F528" s="18"/>
      <c r="G528" s="18"/>
      <c r="H528" s="18"/>
      <c r="I528" s="18"/>
      <c r="J528" s="18"/>
    </row>
    <row r="529" spans="3:10" ht="15.75" customHeight="1">
      <c r="C529" s="18"/>
      <c r="D529" s="18"/>
      <c r="E529" s="18"/>
      <c r="F529" s="18"/>
      <c r="G529" s="18"/>
      <c r="H529" s="18"/>
      <c r="I529" s="18"/>
      <c r="J529" s="18"/>
    </row>
    <row r="530" spans="3:10" ht="15.75" customHeight="1">
      <c r="C530" s="18"/>
      <c r="D530" s="18"/>
      <c r="E530" s="18"/>
      <c r="F530" s="18"/>
      <c r="G530" s="18"/>
      <c r="H530" s="18"/>
      <c r="I530" s="18"/>
      <c r="J530" s="18"/>
    </row>
    <row r="531" spans="3:10" ht="15.75" customHeight="1">
      <c r="C531" s="18"/>
      <c r="D531" s="18"/>
      <c r="E531" s="18"/>
      <c r="F531" s="18"/>
      <c r="G531" s="18"/>
      <c r="H531" s="18"/>
      <c r="I531" s="18"/>
      <c r="J531" s="18"/>
    </row>
    <row r="532" spans="3:10" ht="15.75" customHeight="1">
      <c r="C532" s="18"/>
      <c r="D532" s="18"/>
      <c r="E532" s="18"/>
      <c r="F532" s="18"/>
      <c r="G532" s="18"/>
      <c r="H532" s="18"/>
      <c r="I532" s="18"/>
      <c r="J532" s="18"/>
    </row>
    <row r="533" spans="3:10" ht="15.75" customHeight="1">
      <c r="C533" s="18"/>
      <c r="D533" s="18"/>
      <c r="E533" s="18"/>
      <c r="F533" s="18"/>
      <c r="G533" s="18"/>
      <c r="H533" s="18"/>
      <c r="I533" s="18"/>
      <c r="J533" s="18"/>
    </row>
    <row r="534" spans="3:10" ht="15.75" customHeight="1">
      <c r="C534" s="18"/>
      <c r="D534" s="18"/>
      <c r="E534" s="18"/>
      <c r="F534" s="18"/>
      <c r="G534" s="18"/>
      <c r="H534" s="18"/>
      <c r="I534" s="18"/>
      <c r="J534" s="18"/>
    </row>
    <row r="535" spans="3:10" ht="15.75" customHeight="1">
      <c r="C535" s="18"/>
      <c r="D535" s="18"/>
      <c r="E535" s="18"/>
      <c r="F535" s="18"/>
      <c r="G535" s="18"/>
      <c r="H535" s="18"/>
      <c r="I535" s="18"/>
      <c r="J535" s="18"/>
    </row>
    <row r="536" spans="3:10" ht="15.75" customHeight="1">
      <c r="C536" s="18"/>
      <c r="D536" s="18"/>
      <c r="E536" s="18"/>
      <c r="F536" s="18"/>
      <c r="G536" s="18"/>
      <c r="H536" s="18"/>
      <c r="I536" s="18"/>
      <c r="J536" s="18"/>
    </row>
    <row r="537" spans="3:10" ht="15.75" customHeight="1">
      <c r="C537" s="18"/>
      <c r="D537" s="18"/>
      <c r="E537" s="18"/>
      <c r="F537" s="18"/>
      <c r="G537" s="18"/>
      <c r="H537" s="18"/>
      <c r="I537" s="18"/>
      <c r="J537" s="18"/>
    </row>
    <row r="538" spans="3:10" ht="15.75" customHeight="1">
      <c r="C538" s="18"/>
      <c r="D538" s="18"/>
      <c r="E538" s="18"/>
      <c r="F538" s="18"/>
      <c r="G538" s="18"/>
      <c r="H538" s="18"/>
      <c r="I538" s="18"/>
      <c r="J538" s="18"/>
    </row>
    <row r="539" spans="3:10" ht="15.75" customHeight="1">
      <c r="C539" s="18"/>
      <c r="D539" s="18"/>
      <c r="E539" s="18"/>
      <c r="F539" s="18"/>
      <c r="G539" s="18"/>
      <c r="H539" s="18"/>
      <c r="I539" s="18"/>
      <c r="J539" s="18"/>
    </row>
    <row r="540" spans="3:10" ht="15.75" customHeight="1">
      <c r="C540" s="18"/>
      <c r="D540" s="18"/>
      <c r="E540" s="18"/>
      <c r="F540" s="18"/>
      <c r="G540" s="18"/>
      <c r="H540" s="18"/>
      <c r="I540" s="18"/>
      <c r="J540" s="18"/>
    </row>
    <row r="541" spans="3:10" ht="15.75" customHeight="1">
      <c r="C541" s="18"/>
      <c r="D541" s="18"/>
      <c r="E541" s="18"/>
      <c r="F541" s="18"/>
      <c r="G541" s="18"/>
      <c r="H541" s="18"/>
      <c r="I541" s="18"/>
      <c r="J541" s="18"/>
    </row>
    <row r="542" spans="3:10" ht="15.75" customHeight="1">
      <c r="C542" s="18"/>
      <c r="D542" s="18"/>
      <c r="E542" s="18"/>
      <c r="F542" s="18"/>
      <c r="G542" s="18"/>
      <c r="H542" s="18"/>
      <c r="I542" s="18"/>
      <c r="J542" s="18"/>
    </row>
    <row r="543" spans="3:10" ht="15.75" customHeight="1">
      <c r="C543" s="18"/>
      <c r="D543" s="18"/>
      <c r="E543" s="18"/>
      <c r="F543" s="18"/>
      <c r="G543" s="18"/>
      <c r="H543" s="18"/>
      <c r="I543" s="18"/>
      <c r="J543" s="18"/>
    </row>
    <row r="544" spans="3:10" ht="15.75" customHeight="1">
      <c r="C544" s="18"/>
      <c r="D544" s="18"/>
      <c r="E544" s="18"/>
      <c r="F544" s="18"/>
      <c r="G544" s="18"/>
      <c r="H544" s="18"/>
      <c r="I544" s="18"/>
      <c r="J544" s="18"/>
    </row>
    <row r="545" spans="3:10" ht="15.75" customHeight="1">
      <c r="C545" s="18"/>
      <c r="D545" s="18"/>
      <c r="E545" s="18"/>
      <c r="F545" s="18"/>
      <c r="G545" s="18"/>
      <c r="H545" s="18"/>
      <c r="I545" s="18"/>
      <c r="J545" s="18"/>
    </row>
    <row r="546" spans="3:10" ht="15.75" customHeight="1">
      <c r="C546" s="18"/>
      <c r="D546" s="18"/>
      <c r="E546" s="18"/>
      <c r="F546" s="18"/>
      <c r="G546" s="18"/>
      <c r="H546" s="18"/>
      <c r="I546" s="18"/>
      <c r="J546" s="18"/>
    </row>
    <row r="547" spans="3:10" ht="15.75" customHeight="1">
      <c r="C547" s="18"/>
      <c r="D547" s="18"/>
      <c r="E547" s="18"/>
      <c r="F547" s="18"/>
      <c r="G547" s="18"/>
      <c r="H547" s="18"/>
      <c r="I547" s="18"/>
      <c r="J547" s="18"/>
    </row>
    <row r="548" spans="3:10" ht="15.75" customHeight="1">
      <c r="C548" s="18"/>
      <c r="D548" s="18"/>
      <c r="E548" s="18"/>
      <c r="F548" s="18"/>
      <c r="G548" s="18"/>
      <c r="H548" s="18"/>
      <c r="I548" s="18"/>
      <c r="J548" s="18"/>
    </row>
    <row r="549" spans="3:10" ht="15.75" customHeight="1">
      <c r="C549" s="18"/>
      <c r="D549" s="18"/>
      <c r="E549" s="18"/>
      <c r="F549" s="18"/>
      <c r="G549" s="18"/>
      <c r="H549" s="18"/>
      <c r="I549" s="18"/>
      <c r="J549" s="18"/>
    </row>
    <row r="550" spans="3:10" ht="15.75" customHeight="1">
      <c r="C550" s="18"/>
      <c r="D550" s="18"/>
      <c r="E550" s="18"/>
      <c r="F550" s="18"/>
      <c r="G550" s="18"/>
      <c r="H550" s="18"/>
      <c r="I550" s="18"/>
      <c r="J550" s="18"/>
    </row>
    <row r="551" spans="3:10" ht="15.75" customHeight="1">
      <c r="C551" s="18"/>
      <c r="D551" s="18"/>
      <c r="E551" s="18"/>
      <c r="F551" s="18"/>
      <c r="G551" s="18"/>
      <c r="H551" s="18"/>
      <c r="I551" s="18"/>
      <c r="J551" s="18"/>
    </row>
    <row r="552" spans="3:10" ht="15.75" customHeight="1">
      <c r="C552" s="18"/>
      <c r="D552" s="18"/>
      <c r="E552" s="18"/>
      <c r="F552" s="18"/>
      <c r="G552" s="18"/>
      <c r="H552" s="18"/>
      <c r="I552" s="18"/>
      <c r="J552" s="18"/>
    </row>
    <row r="553" spans="3:10" ht="15.75" customHeight="1">
      <c r="C553" s="18"/>
      <c r="D553" s="18"/>
      <c r="E553" s="18"/>
      <c r="F553" s="18"/>
      <c r="G553" s="18"/>
      <c r="H553" s="18"/>
      <c r="I553" s="18"/>
      <c r="J553" s="18"/>
    </row>
    <row r="554" spans="3:10" ht="15.75" customHeight="1">
      <c r="C554" s="18"/>
      <c r="D554" s="18"/>
      <c r="E554" s="18"/>
      <c r="F554" s="18"/>
      <c r="G554" s="18"/>
      <c r="H554" s="18"/>
      <c r="I554" s="18"/>
      <c r="J554" s="18"/>
    </row>
    <row r="555" spans="3:10" ht="15.75" customHeight="1">
      <c r="C555" s="18"/>
      <c r="D555" s="18"/>
      <c r="E555" s="18"/>
      <c r="F555" s="18"/>
      <c r="G555" s="18"/>
      <c r="H555" s="18"/>
      <c r="I555" s="18"/>
      <c r="J555" s="18"/>
    </row>
    <row r="556" spans="3:10" ht="15.75" customHeight="1">
      <c r="C556" s="18"/>
      <c r="D556" s="18"/>
      <c r="E556" s="18"/>
      <c r="F556" s="18"/>
      <c r="G556" s="18"/>
      <c r="H556" s="18"/>
      <c r="I556" s="18"/>
      <c r="J556" s="18"/>
    </row>
    <row r="557" spans="3:10" ht="15.75" customHeight="1">
      <c r="C557" s="18"/>
      <c r="D557" s="18"/>
      <c r="E557" s="18"/>
      <c r="F557" s="18"/>
      <c r="G557" s="18"/>
      <c r="H557" s="18"/>
      <c r="I557" s="18"/>
      <c r="J557" s="18"/>
    </row>
    <row r="558" spans="3:10" ht="15.75" customHeight="1">
      <c r="C558" s="18"/>
      <c r="D558" s="18"/>
      <c r="E558" s="18"/>
      <c r="F558" s="18"/>
      <c r="G558" s="18"/>
      <c r="H558" s="18"/>
      <c r="I558" s="18"/>
      <c r="J558" s="18"/>
    </row>
    <row r="559" spans="3:10" ht="15.75" customHeight="1">
      <c r="C559" s="18"/>
      <c r="D559" s="18"/>
      <c r="E559" s="18"/>
      <c r="F559" s="18"/>
      <c r="G559" s="18"/>
      <c r="H559" s="18"/>
      <c r="I559" s="18"/>
      <c r="J559" s="18"/>
    </row>
    <row r="560" spans="3:10" ht="15.75" customHeight="1">
      <c r="C560" s="18"/>
      <c r="D560" s="18"/>
      <c r="E560" s="18"/>
      <c r="F560" s="18"/>
      <c r="G560" s="18"/>
      <c r="H560" s="18"/>
      <c r="I560" s="18"/>
      <c r="J560" s="18"/>
    </row>
    <row r="561" spans="3:10" ht="15.75" customHeight="1">
      <c r="C561" s="18"/>
      <c r="D561" s="18"/>
      <c r="E561" s="18"/>
      <c r="F561" s="18"/>
      <c r="G561" s="18"/>
      <c r="H561" s="18"/>
      <c r="I561" s="18"/>
      <c r="J561" s="18"/>
    </row>
    <row r="562" spans="3:10" ht="15.75" customHeight="1">
      <c r="C562" s="18"/>
      <c r="D562" s="18"/>
      <c r="E562" s="18"/>
      <c r="F562" s="18"/>
      <c r="G562" s="18"/>
      <c r="H562" s="18"/>
      <c r="I562" s="18"/>
      <c r="J562" s="18"/>
    </row>
    <row r="563" spans="3:10" ht="15.75" customHeight="1">
      <c r="C563" s="18"/>
      <c r="D563" s="18"/>
      <c r="E563" s="18"/>
      <c r="F563" s="18"/>
      <c r="G563" s="18"/>
      <c r="H563" s="18"/>
      <c r="I563" s="18"/>
      <c r="J563" s="18"/>
    </row>
    <row r="564" spans="3:10" ht="15.75" customHeight="1">
      <c r="C564" s="18"/>
      <c r="D564" s="18"/>
      <c r="E564" s="18"/>
      <c r="F564" s="18"/>
      <c r="G564" s="18"/>
      <c r="H564" s="18"/>
      <c r="I564" s="18"/>
      <c r="J564" s="18"/>
    </row>
    <row r="565" spans="3:10" ht="15.75" customHeight="1">
      <c r="C565" s="18"/>
      <c r="D565" s="18"/>
      <c r="E565" s="18"/>
      <c r="F565" s="18"/>
      <c r="G565" s="18"/>
      <c r="H565" s="18"/>
      <c r="I565" s="18"/>
      <c r="J565" s="18"/>
    </row>
    <row r="566" spans="3:10" ht="15.75" customHeight="1">
      <c r="C566" s="18"/>
      <c r="D566" s="18"/>
      <c r="E566" s="18"/>
      <c r="F566" s="18"/>
      <c r="G566" s="18"/>
      <c r="H566" s="18"/>
      <c r="I566" s="18"/>
      <c r="J566" s="18"/>
    </row>
    <row r="567" spans="3:10" ht="15.75" customHeight="1">
      <c r="C567" s="18"/>
      <c r="D567" s="18"/>
      <c r="E567" s="18"/>
      <c r="F567" s="18"/>
      <c r="G567" s="18"/>
      <c r="H567" s="18"/>
      <c r="I567" s="18"/>
      <c r="J567" s="18"/>
    </row>
    <row r="568" spans="3:10" ht="15.75" customHeight="1">
      <c r="C568" s="18"/>
      <c r="D568" s="18"/>
      <c r="E568" s="18"/>
      <c r="F568" s="18"/>
      <c r="G568" s="18"/>
      <c r="H568" s="18"/>
      <c r="I568" s="18"/>
      <c r="J568" s="18"/>
    </row>
    <row r="569" spans="3:10" ht="15.75" customHeight="1">
      <c r="C569" s="18"/>
      <c r="D569" s="18"/>
      <c r="E569" s="18"/>
      <c r="F569" s="18"/>
      <c r="G569" s="18"/>
      <c r="H569" s="18"/>
      <c r="I569" s="18"/>
      <c r="J569" s="18"/>
    </row>
    <row r="570" spans="3:10" ht="15.75" customHeight="1">
      <c r="C570" s="18"/>
      <c r="D570" s="18"/>
      <c r="E570" s="18"/>
      <c r="F570" s="18"/>
      <c r="G570" s="18"/>
      <c r="H570" s="18"/>
      <c r="I570" s="18"/>
      <c r="J570" s="18"/>
    </row>
    <row r="571" spans="3:10" ht="15.75" customHeight="1">
      <c r="C571" s="18"/>
      <c r="D571" s="18"/>
      <c r="E571" s="18"/>
      <c r="F571" s="18"/>
      <c r="G571" s="18"/>
      <c r="H571" s="18"/>
      <c r="I571" s="18"/>
      <c r="J571" s="18"/>
    </row>
    <row r="572" spans="3:10" ht="15.75" customHeight="1">
      <c r="C572" s="18"/>
      <c r="D572" s="18"/>
      <c r="E572" s="18"/>
      <c r="F572" s="18"/>
      <c r="G572" s="18"/>
      <c r="H572" s="18"/>
      <c r="I572" s="18"/>
      <c r="J572" s="18"/>
    </row>
    <row r="573" spans="3:10" ht="15.75" customHeight="1">
      <c r="C573" s="18"/>
      <c r="D573" s="18"/>
      <c r="E573" s="18"/>
      <c r="F573" s="18"/>
      <c r="G573" s="18"/>
      <c r="H573" s="18"/>
      <c r="I573" s="18"/>
      <c r="J573" s="18"/>
    </row>
    <row r="574" spans="3:10" ht="15.75" customHeight="1">
      <c r="C574" s="18"/>
      <c r="D574" s="18"/>
      <c r="E574" s="18"/>
      <c r="F574" s="18"/>
      <c r="G574" s="18"/>
      <c r="H574" s="18"/>
      <c r="I574" s="18"/>
      <c r="J574" s="18"/>
    </row>
    <row r="575" spans="3:10" ht="15.75" customHeight="1">
      <c r="C575" s="18"/>
      <c r="D575" s="18"/>
      <c r="E575" s="18"/>
      <c r="F575" s="18"/>
      <c r="G575" s="18"/>
      <c r="H575" s="18"/>
      <c r="I575" s="18"/>
      <c r="J575" s="18"/>
    </row>
    <row r="576" spans="3:10" ht="15.75" customHeight="1">
      <c r="C576" s="18"/>
      <c r="D576" s="18"/>
      <c r="E576" s="18"/>
      <c r="F576" s="18"/>
      <c r="G576" s="18"/>
      <c r="H576" s="18"/>
      <c r="I576" s="18"/>
      <c r="J576" s="18"/>
    </row>
    <row r="577" spans="3:10" ht="15.75" customHeight="1">
      <c r="C577" s="18"/>
      <c r="D577" s="18"/>
      <c r="E577" s="18"/>
      <c r="F577" s="18"/>
      <c r="G577" s="18"/>
      <c r="H577" s="18"/>
      <c r="I577" s="18"/>
      <c r="J577" s="18"/>
    </row>
    <row r="578" spans="3:10" ht="15.75" customHeight="1">
      <c r="C578" s="18"/>
      <c r="D578" s="18"/>
      <c r="E578" s="18"/>
      <c r="F578" s="18"/>
      <c r="G578" s="18"/>
      <c r="H578" s="18"/>
      <c r="I578" s="18"/>
      <c r="J578" s="18"/>
    </row>
    <row r="579" spans="3:10" ht="15.75" customHeight="1">
      <c r="C579" s="18"/>
      <c r="D579" s="18"/>
      <c r="E579" s="18"/>
      <c r="F579" s="18"/>
      <c r="G579" s="18"/>
      <c r="H579" s="18"/>
      <c r="I579" s="18"/>
      <c r="J579" s="18"/>
    </row>
    <row r="580" spans="3:10" ht="15.75" customHeight="1">
      <c r="C580" s="18"/>
      <c r="D580" s="18"/>
      <c r="E580" s="18"/>
      <c r="F580" s="18"/>
      <c r="G580" s="18"/>
      <c r="H580" s="18"/>
      <c r="I580" s="18"/>
      <c r="J580" s="18"/>
    </row>
    <row r="581" spans="3:10" ht="15.75" customHeight="1">
      <c r="C581" s="18"/>
      <c r="D581" s="18"/>
      <c r="E581" s="18"/>
      <c r="F581" s="18"/>
      <c r="G581" s="18"/>
      <c r="H581" s="18"/>
      <c r="I581" s="18"/>
      <c r="J581" s="18"/>
    </row>
    <row r="582" spans="3:10" ht="15.75" customHeight="1">
      <c r="C582" s="18"/>
      <c r="D582" s="18"/>
      <c r="E582" s="18"/>
      <c r="F582" s="18"/>
      <c r="G582" s="18"/>
      <c r="H582" s="18"/>
      <c r="I582" s="18"/>
      <c r="J582" s="18"/>
    </row>
    <row r="583" spans="3:10" ht="15.75" customHeight="1">
      <c r="C583" s="18"/>
      <c r="D583" s="18"/>
      <c r="E583" s="18"/>
      <c r="F583" s="18"/>
      <c r="G583" s="18"/>
      <c r="H583" s="18"/>
      <c r="I583" s="18"/>
      <c r="J583" s="18"/>
    </row>
    <row r="584" spans="3:10" ht="15.75" customHeight="1">
      <c r="C584" s="18"/>
      <c r="D584" s="18"/>
      <c r="E584" s="18"/>
      <c r="F584" s="18"/>
      <c r="G584" s="18"/>
      <c r="H584" s="18"/>
      <c r="I584" s="18"/>
      <c r="J584" s="18"/>
    </row>
    <row r="585" spans="3:10" ht="15.75" customHeight="1">
      <c r="C585" s="18"/>
      <c r="D585" s="18"/>
      <c r="E585" s="18"/>
      <c r="F585" s="18"/>
      <c r="G585" s="18"/>
      <c r="H585" s="18"/>
      <c r="I585" s="18"/>
      <c r="J585" s="18"/>
    </row>
    <row r="586" spans="3:10" ht="15.75" customHeight="1">
      <c r="C586" s="18"/>
      <c r="D586" s="18"/>
      <c r="E586" s="18"/>
      <c r="F586" s="18"/>
      <c r="G586" s="18"/>
      <c r="H586" s="18"/>
      <c r="I586" s="18"/>
      <c r="J586" s="18"/>
    </row>
    <row r="587" spans="3:10" ht="15.75" customHeight="1">
      <c r="C587" s="18"/>
      <c r="D587" s="18"/>
      <c r="E587" s="18"/>
      <c r="F587" s="18"/>
      <c r="G587" s="18"/>
      <c r="H587" s="18"/>
      <c r="I587" s="18"/>
      <c r="J587" s="18"/>
    </row>
    <row r="588" spans="3:10" ht="15.75" customHeight="1">
      <c r="C588" s="18"/>
      <c r="D588" s="18"/>
      <c r="E588" s="18"/>
      <c r="F588" s="18"/>
      <c r="G588" s="18"/>
      <c r="H588" s="18"/>
      <c r="I588" s="18"/>
      <c r="J588" s="18"/>
    </row>
    <row r="589" spans="3:10" ht="15.75" customHeight="1">
      <c r="C589" s="18"/>
      <c r="D589" s="18"/>
      <c r="E589" s="18"/>
      <c r="F589" s="18"/>
      <c r="G589" s="18"/>
      <c r="H589" s="18"/>
      <c r="I589" s="18"/>
      <c r="J589" s="18"/>
    </row>
    <row r="590" spans="3:10" ht="15.75" customHeight="1">
      <c r="C590" s="18"/>
      <c r="D590" s="18"/>
      <c r="E590" s="18"/>
      <c r="F590" s="18"/>
      <c r="G590" s="18"/>
      <c r="H590" s="18"/>
      <c r="I590" s="18"/>
      <c r="J590" s="18"/>
    </row>
    <row r="591" spans="3:10" ht="15.75" customHeight="1">
      <c r="C591" s="18"/>
      <c r="D591" s="18"/>
      <c r="E591" s="18"/>
      <c r="F591" s="18"/>
      <c r="G591" s="18"/>
      <c r="H591" s="18"/>
      <c r="I591" s="18"/>
      <c r="J591" s="18"/>
    </row>
    <row r="592" spans="3:10" ht="15.75" customHeight="1">
      <c r="C592" s="18"/>
      <c r="D592" s="18"/>
      <c r="E592" s="18"/>
      <c r="F592" s="18"/>
      <c r="G592" s="18"/>
      <c r="H592" s="18"/>
      <c r="I592" s="18"/>
      <c r="J592" s="18"/>
    </row>
    <row r="593" spans="3:10" ht="15.75" customHeight="1">
      <c r="C593" s="18"/>
      <c r="D593" s="18"/>
      <c r="E593" s="18"/>
      <c r="F593" s="18"/>
      <c r="G593" s="18"/>
      <c r="H593" s="18"/>
      <c r="I593" s="18"/>
      <c r="J593" s="18"/>
    </row>
    <row r="594" spans="3:10" ht="15.75" customHeight="1">
      <c r="C594" s="18"/>
      <c r="D594" s="18"/>
      <c r="E594" s="18"/>
      <c r="F594" s="18"/>
      <c r="G594" s="18"/>
      <c r="H594" s="18"/>
      <c r="I594" s="18"/>
      <c r="J594" s="18"/>
    </row>
    <row r="595" spans="3:10" ht="15.75" customHeight="1">
      <c r="C595" s="18"/>
      <c r="D595" s="18"/>
      <c r="E595" s="18"/>
      <c r="F595" s="18"/>
      <c r="G595" s="18"/>
      <c r="H595" s="18"/>
      <c r="I595" s="18"/>
      <c r="J595" s="18"/>
    </row>
    <row r="596" spans="3:10" ht="15.75" customHeight="1">
      <c r="C596" s="18"/>
      <c r="D596" s="18"/>
      <c r="E596" s="18"/>
      <c r="F596" s="18"/>
      <c r="G596" s="18"/>
      <c r="H596" s="18"/>
      <c r="I596" s="18"/>
      <c r="J596" s="18"/>
    </row>
    <row r="597" spans="3:10" ht="15.75" customHeight="1">
      <c r="C597" s="18"/>
      <c r="D597" s="18"/>
      <c r="E597" s="18"/>
      <c r="F597" s="18"/>
      <c r="G597" s="18"/>
      <c r="H597" s="18"/>
      <c r="I597" s="18"/>
      <c r="J597" s="18"/>
    </row>
    <row r="598" spans="3:10" ht="15.75" customHeight="1">
      <c r="C598" s="18"/>
      <c r="D598" s="18"/>
      <c r="E598" s="18"/>
      <c r="F598" s="18"/>
      <c r="G598" s="18"/>
      <c r="H598" s="18"/>
      <c r="I598" s="18"/>
      <c r="J598" s="18"/>
    </row>
    <row r="599" spans="3:10" ht="15.75" customHeight="1">
      <c r="C599" s="18"/>
      <c r="D599" s="18"/>
      <c r="E599" s="18"/>
      <c r="F599" s="18"/>
      <c r="G599" s="18"/>
      <c r="H599" s="18"/>
      <c r="I599" s="18"/>
      <c r="J599" s="18"/>
    </row>
    <row r="600" spans="3:10" ht="15.75" customHeight="1">
      <c r="C600" s="18"/>
      <c r="D600" s="18"/>
      <c r="E600" s="18"/>
      <c r="F600" s="18"/>
      <c r="G600" s="18"/>
      <c r="H600" s="18"/>
      <c r="I600" s="18"/>
      <c r="J600" s="18"/>
    </row>
    <row r="601" spans="3:10" ht="15.75" customHeight="1">
      <c r="C601" s="18"/>
      <c r="D601" s="18"/>
      <c r="E601" s="18"/>
      <c r="F601" s="18"/>
      <c r="G601" s="18"/>
      <c r="H601" s="18"/>
      <c r="I601" s="18"/>
      <c r="J601" s="18"/>
    </row>
    <row r="602" spans="3:10" ht="15.75" customHeight="1">
      <c r="C602" s="18"/>
      <c r="D602" s="18"/>
      <c r="E602" s="18"/>
      <c r="F602" s="18"/>
      <c r="G602" s="18"/>
      <c r="H602" s="18"/>
      <c r="I602" s="18"/>
      <c r="J602" s="18"/>
    </row>
    <row r="603" spans="3:10" ht="15.75" customHeight="1">
      <c r="C603" s="18"/>
      <c r="D603" s="18"/>
      <c r="E603" s="18"/>
      <c r="F603" s="18"/>
      <c r="G603" s="18"/>
      <c r="H603" s="18"/>
      <c r="I603" s="18"/>
      <c r="J603" s="18"/>
    </row>
    <row r="604" spans="3:10" ht="15.75" customHeight="1">
      <c r="C604" s="18"/>
      <c r="D604" s="18"/>
      <c r="E604" s="18"/>
      <c r="F604" s="18"/>
      <c r="G604" s="18"/>
      <c r="H604" s="18"/>
      <c r="I604" s="18"/>
      <c r="J604" s="18"/>
    </row>
    <row r="605" spans="3:10" ht="15.75" customHeight="1">
      <c r="C605" s="18"/>
      <c r="D605" s="18"/>
      <c r="E605" s="18"/>
      <c r="F605" s="18"/>
      <c r="G605" s="18"/>
      <c r="H605" s="18"/>
      <c r="I605" s="18"/>
      <c r="J605" s="18"/>
    </row>
    <row r="606" spans="3:10" ht="15.75" customHeight="1">
      <c r="C606" s="18"/>
      <c r="D606" s="18"/>
      <c r="E606" s="18"/>
      <c r="F606" s="18"/>
      <c r="G606" s="18"/>
      <c r="H606" s="18"/>
      <c r="I606" s="18"/>
      <c r="J606" s="18"/>
    </row>
    <row r="607" spans="3:10" ht="15.75" customHeight="1">
      <c r="C607" s="18"/>
      <c r="D607" s="18"/>
      <c r="E607" s="18"/>
      <c r="F607" s="18"/>
      <c r="G607" s="18"/>
      <c r="H607" s="18"/>
      <c r="I607" s="18"/>
      <c r="J607" s="18"/>
    </row>
    <row r="608" spans="3:10" ht="15.75" customHeight="1">
      <c r="C608" s="18"/>
      <c r="D608" s="18"/>
      <c r="E608" s="18"/>
      <c r="F608" s="18"/>
      <c r="G608" s="18"/>
      <c r="H608" s="18"/>
      <c r="I608" s="18"/>
      <c r="J608" s="18"/>
    </row>
    <row r="609" spans="3:10" ht="15.75" customHeight="1">
      <c r="C609" s="18"/>
      <c r="D609" s="18"/>
      <c r="E609" s="18"/>
      <c r="F609" s="18"/>
      <c r="G609" s="18"/>
      <c r="H609" s="18"/>
      <c r="I609" s="18"/>
      <c r="J609" s="18"/>
    </row>
    <row r="610" spans="3:10" ht="15.75" customHeight="1">
      <c r="C610" s="18"/>
      <c r="D610" s="18"/>
      <c r="E610" s="18"/>
      <c r="F610" s="18"/>
      <c r="G610" s="18"/>
      <c r="H610" s="18"/>
      <c r="I610" s="18"/>
      <c r="J610" s="18"/>
    </row>
    <row r="611" spans="3:10" ht="15.75" customHeight="1">
      <c r="C611" s="18"/>
      <c r="D611" s="18"/>
      <c r="E611" s="18"/>
      <c r="F611" s="18"/>
      <c r="G611" s="18"/>
      <c r="H611" s="18"/>
      <c r="I611" s="18"/>
      <c r="J611" s="18"/>
    </row>
    <row r="612" spans="3:10" ht="15.75" customHeight="1">
      <c r="C612" s="18"/>
      <c r="D612" s="18"/>
      <c r="E612" s="18"/>
      <c r="F612" s="18"/>
      <c r="G612" s="18"/>
      <c r="H612" s="18"/>
      <c r="I612" s="18"/>
      <c r="J612" s="18"/>
    </row>
    <row r="613" spans="3:10" ht="15.75" customHeight="1">
      <c r="C613" s="18"/>
      <c r="D613" s="18"/>
      <c r="E613" s="18"/>
      <c r="F613" s="18"/>
      <c r="G613" s="18"/>
      <c r="H613" s="18"/>
      <c r="I613" s="18"/>
      <c r="J613" s="18"/>
    </row>
    <row r="614" spans="3:10" ht="15.75" customHeight="1">
      <c r="C614" s="18"/>
      <c r="D614" s="18"/>
      <c r="E614" s="18"/>
      <c r="F614" s="18"/>
      <c r="G614" s="18"/>
      <c r="H614" s="18"/>
      <c r="I614" s="18"/>
      <c r="J614" s="18"/>
    </row>
    <row r="615" spans="3:10" ht="15.75" customHeight="1">
      <c r="C615" s="18"/>
      <c r="D615" s="18"/>
      <c r="E615" s="18"/>
      <c r="F615" s="18"/>
      <c r="G615" s="18"/>
      <c r="H615" s="18"/>
      <c r="I615" s="18"/>
      <c r="J615" s="18"/>
    </row>
    <row r="616" spans="3:10" ht="15.75" customHeight="1">
      <c r="C616" s="18"/>
      <c r="D616" s="18"/>
      <c r="E616" s="18"/>
      <c r="F616" s="18"/>
      <c r="G616" s="18"/>
      <c r="H616" s="18"/>
      <c r="I616" s="18"/>
      <c r="J616" s="18"/>
    </row>
    <row r="617" spans="3:10" ht="15.75" customHeight="1">
      <c r="C617" s="18"/>
      <c r="D617" s="18"/>
      <c r="E617" s="18"/>
      <c r="F617" s="18"/>
      <c r="G617" s="18"/>
      <c r="H617" s="18"/>
      <c r="I617" s="18"/>
      <c r="J617" s="18"/>
    </row>
    <row r="618" spans="3:10" ht="15.75" customHeight="1">
      <c r="C618" s="18"/>
      <c r="D618" s="18"/>
      <c r="E618" s="18"/>
      <c r="F618" s="18"/>
      <c r="G618" s="18"/>
      <c r="H618" s="18"/>
      <c r="I618" s="18"/>
      <c r="J618" s="18"/>
    </row>
    <row r="619" spans="3:10" ht="15.75" customHeight="1">
      <c r="C619" s="18"/>
      <c r="D619" s="18"/>
      <c r="E619" s="18"/>
      <c r="F619" s="18"/>
      <c r="G619" s="18"/>
      <c r="H619" s="18"/>
      <c r="I619" s="18"/>
      <c r="J619" s="18"/>
    </row>
    <row r="620" spans="3:10" ht="15.75" customHeight="1">
      <c r="C620" s="18"/>
      <c r="D620" s="18"/>
      <c r="E620" s="18"/>
      <c r="F620" s="18"/>
      <c r="G620" s="18"/>
      <c r="H620" s="18"/>
      <c r="I620" s="18"/>
      <c r="J620" s="18"/>
    </row>
    <row r="621" spans="3:10" ht="15.75" customHeight="1">
      <c r="C621" s="18"/>
      <c r="D621" s="18"/>
      <c r="E621" s="18"/>
      <c r="F621" s="18"/>
      <c r="G621" s="18"/>
      <c r="H621" s="18"/>
      <c r="I621" s="18"/>
      <c r="J621" s="18"/>
    </row>
    <row r="622" spans="3:10" ht="15.75" customHeight="1">
      <c r="C622" s="18"/>
      <c r="D622" s="18"/>
      <c r="E622" s="18"/>
      <c r="F622" s="18"/>
      <c r="G622" s="18"/>
      <c r="H622" s="18"/>
      <c r="I622" s="18"/>
      <c r="J622" s="18"/>
    </row>
    <row r="623" spans="3:10" ht="15.75" customHeight="1">
      <c r="C623" s="18"/>
      <c r="D623" s="18"/>
      <c r="E623" s="18"/>
      <c r="F623" s="18"/>
      <c r="G623" s="18"/>
      <c r="H623" s="18"/>
      <c r="I623" s="18"/>
      <c r="J623" s="18"/>
    </row>
    <row r="624" spans="3:10" ht="15.75" customHeight="1">
      <c r="C624" s="18"/>
      <c r="D624" s="18"/>
      <c r="E624" s="18"/>
      <c r="F624" s="18"/>
      <c r="G624" s="18"/>
      <c r="H624" s="18"/>
      <c r="I624" s="18"/>
      <c r="J624" s="18"/>
    </row>
    <row r="625" spans="3:10" ht="15.75" customHeight="1">
      <c r="C625" s="18"/>
      <c r="D625" s="18"/>
      <c r="E625" s="18"/>
      <c r="F625" s="18"/>
      <c r="G625" s="18"/>
      <c r="H625" s="18"/>
      <c r="I625" s="18"/>
      <c r="J625" s="18"/>
    </row>
    <row r="626" spans="3:10" ht="15.75" customHeight="1">
      <c r="C626" s="18"/>
      <c r="D626" s="18"/>
      <c r="E626" s="18"/>
      <c r="F626" s="18"/>
      <c r="G626" s="18"/>
      <c r="H626" s="18"/>
      <c r="I626" s="18"/>
      <c r="J626" s="18"/>
    </row>
    <row r="627" spans="3:10" ht="15.75" customHeight="1">
      <c r="C627" s="18"/>
      <c r="D627" s="18"/>
      <c r="E627" s="18"/>
      <c r="F627" s="18"/>
      <c r="G627" s="18"/>
      <c r="H627" s="18"/>
      <c r="I627" s="18"/>
      <c r="J627" s="18"/>
    </row>
    <row r="628" spans="3:10" ht="15.75" customHeight="1">
      <c r="C628" s="18"/>
      <c r="D628" s="18"/>
      <c r="E628" s="18"/>
      <c r="F628" s="18"/>
      <c r="G628" s="18"/>
      <c r="H628" s="18"/>
      <c r="I628" s="18"/>
      <c r="J628" s="18"/>
    </row>
    <row r="629" spans="3:10" ht="15.75" customHeight="1">
      <c r="C629" s="18"/>
      <c r="D629" s="18"/>
      <c r="E629" s="18"/>
      <c r="F629" s="18"/>
      <c r="G629" s="18"/>
      <c r="H629" s="18"/>
      <c r="I629" s="18"/>
      <c r="J629" s="18"/>
    </row>
    <row r="630" spans="3:10" ht="15.75" customHeight="1">
      <c r="C630" s="18"/>
      <c r="D630" s="18"/>
      <c r="E630" s="18"/>
      <c r="F630" s="18"/>
      <c r="G630" s="18"/>
      <c r="H630" s="18"/>
      <c r="I630" s="18"/>
      <c r="J630" s="18"/>
    </row>
    <row r="631" spans="3:10" ht="15.75" customHeight="1">
      <c r="C631" s="18"/>
      <c r="D631" s="18"/>
      <c r="E631" s="18"/>
      <c r="F631" s="18"/>
      <c r="G631" s="18"/>
      <c r="H631" s="18"/>
      <c r="I631" s="18"/>
      <c r="J631" s="18"/>
    </row>
    <row r="632" spans="3:10" ht="15.75" customHeight="1">
      <c r="C632" s="18"/>
      <c r="D632" s="18"/>
      <c r="E632" s="18"/>
      <c r="F632" s="18"/>
      <c r="G632" s="18"/>
      <c r="H632" s="18"/>
      <c r="I632" s="18"/>
      <c r="J632" s="18"/>
    </row>
    <row r="633" spans="3:10" ht="15.75" customHeight="1">
      <c r="C633" s="18"/>
      <c r="D633" s="18"/>
      <c r="E633" s="18"/>
      <c r="F633" s="18"/>
      <c r="G633" s="18"/>
      <c r="H633" s="18"/>
      <c r="I633" s="18"/>
      <c r="J633" s="18"/>
    </row>
    <row r="634" spans="3:10" ht="15.75" customHeight="1">
      <c r="C634" s="18"/>
      <c r="D634" s="18"/>
      <c r="E634" s="18"/>
      <c r="F634" s="18"/>
      <c r="G634" s="18"/>
      <c r="H634" s="18"/>
      <c r="I634" s="18"/>
      <c r="J634" s="18"/>
    </row>
    <row r="635" spans="3:10" ht="15.75" customHeight="1">
      <c r="C635" s="18"/>
      <c r="D635" s="18"/>
      <c r="E635" s="18"/>
      <c r="F635" s="18"/>
      <c r="G635" s="18"/>
      <c r="H635" s="18"/>
      <c r="I635" s="18"/>
      <c r="J635" s="18"/>
    </row>
    <row r="636" spans="3:10" ht="15.75" customHeight="1">
      <c r="C636" s="18"/>
      <c r="D636" s="18"/>
      <c r="E636" s="18"/>
      <c r="F636" s="18"/>
      <c r="G636" s="18"/>
      <c r="H636" s="18"/>
      <c r="I636" s="18"/>
      <c r="J636" s="18"/>
    </row>
    <row r="637" spans="3:10" ht="15.75" customHeight="1">
      <c r="C637" s="18"/>
      <c r="D637" s="18"/>
      <c r="E637" s="18"/>
      <c r="F637" s="18"/>
      <c r="G637" s="18"/>
      <c r="H637" s="18"/>
      <c r="I637" s="18"/>
      <c r="J637" s="18"/>
    </row>
    <row r="638" spans="3:10" ht="15.75" customHeight="1">
      <c r="C638" s="18"/>
      <c r="D638" s="18"/>
      <c r="E638" s="18"/>
      <c r="F638" s="18"/>
      <c r="G638" s="18"/>
      <c r="H638" s="18"/>
      <c r="I638" s="18"/>
      <c r="J638" s="18"/>
    </row>
    <row r="639" spans="3:10" ht="15.75" customHeight="1">
      <c r="C639" s="18"/>
      <c r="D639" s="18"/>
      <c r="E639" s="18"/>
      <c r="F639" s="18"/>
      <c r="G639" s="18"/>
      <c r="H639" s="18"/>
      <c r="I639" s="18"/>
      <c r="J639" s="18"/>
    </row>
    <row r="640" spans="3:10" ht="15.75" customHeight="1">
      <c r="C640" s="18"/>
      <c r="D640" s="18"/>
      <c r="E640" s="18"/>
      <c r="F640" s="18"/>
      <c r="G640" s="18"/>
      <c r="H640" s="18"/>
      <c r="I640" s="18"/>
      <c r="J640" s="18"/>
    </row>
    <row r="641" spans="3:10" ht="15.75" customHeight="1">
      <c r="C641" s="18"/>
      <c r="D641" s="18"/>
      <c r="E641" s="18"/>
      <c r="F641" s="18"/>
      <c r="G641" s="18"/>
      <c r="H641" s="18"/>
      <c r="I641" s="18"/>
      <c r="J641" s="18"/>
    </row>
    <row r="642" spans="3:10" ht="15.75" customHeight="1">
      <c r="C642" s="18"/>
      <c r="D642" s="18"/>
      <c r="E642" s="18"/>
      <c r="F642" s="18"/>
      <c r="G642" s="18"/>
      <c r="H642" s="18"/>
      <c r="I642" s="18"/>
      <c r="J642" s="18"/>
    </row>
    <row r="643" spans="3:10" ht="15.75" customHeight="1">
      <c r="C643" s="18"/>
      <c r="D643" s="18"/>
      <c r="E643" s="18"/>
      <c r="F643" s="18"/>
      <c r="G643" s="18"/>
      <c r="H643" s="18"/>
      <c r="I643" s="18"/>
      <c r="J643" s="18"/>
    </row>
    <row r="644" spans="3:10" ht="15.75" customHeight="1">
      <c r="C644" s="18"/>
      <c r="D644" s="18"/>
      <c r="E644" s="18"/>
      <c r="F644" s="18"/>
      <c r="G644" s="18"/>
      <c r="H644" s="18"/>
      <c r="I644" s="18"/>
      <c r="J644" s="18"/>
    </row>
    <row r="645" spans="3:10" ht="15.75" customHeight="1">
      <c r="C645" s="18"/>
      <c r="D645" s="18"/>
      <c r="E645" s="18"/>
      <c r="F645" s="18"/>
      <c r="G645" s="18"/>
      <c r="H645" s="18"/>
      <c r="I645" s="18"/>
      <c r="J645" s="18"/>
    </row>
    <row r="646" spans="3:10" ht="15.75" customHeight="1">
      <c r="C646" s="18"/>
      <c r="D646" s="18"/>
      <c r="E646" s="18"/>
      <c r="F646" s="18"/>
      <c r="G646" s="18"/>
      <c r="H646" s="18"/>
      <c r="I646" s="18"/>
      <c r="J646" s="18"/>
    </row>
    <row r="647" spans="3:10" ht="15.75" customHeight="1">
      <c r="C647" s="18"/>
      <c r="D647" s="18"/>
      <c r="E647" s="18"/>
      <c r="F647" s="18"/>
      <c r="G647" s="18"/>
      <c r="H647" s="18"/>
      <c r="I647" s="18"/>
      <c r="J647" s="18"/>
    </row>
    <row r="648" spans="3:10" ht="15.75" customHeight="1">
      <c r="C648" s="18"/>
      <c r="D648" s="18"/>
      <c r="E648" s="18"/>
      <c r="F648" s="18"/>
      <c r="G648" s="18"/>
      <c r="H648" s="18"/>
      <c r="I648" s="18"/>
      <c r="J648" s="18"/>
    </row>
    <row r="649" spans="3:10" ht="15.75" customHeight="1">
      <c r="C649" s="18"/>
      <c r="D649" s="18"/>
      <c r="E649" s="18"/>
      <c r="F649" s="18"/>
      <c r="G649" s="18"/>
      <c r="H649" s="18"/>
      <c r="I649" s="18"/>
      <c r="J649" s="18"/>
    </row>
    <row r="650" spans="3:10" ht="15.75" customHeight="1">
      <c r="C650" s="18"/>
      <c r="D650" s="18"/>
      <c r="E650" s="18"/>
      <c r="F650" s="18"/>
      <c r="G650" s="18"/>
      <c r="H650" s="18"/>
      <c r="I650" s="18"/>
      <c r="J650" s="18"/>
    </row>
    <row r="651" spans="3:10" ht="15.75" customHeight="1">
      <c r="C651" s="18"/>
      <c r="D651" s="18"/>
      <c r="E651" s="18"/>
      <c r="F651" s="18"/>
      <c r="G651" s="18"/>
      <c r="H651" s="18"/>
      <c r="I651" s="18"/>
      <c r="J651" s="18"/>
    </row>
    <row r="652" spans="3:10" ht="15.75" customHeight="1">
      <c r="C652" s="18"/>
      <c r="D652" s="18"/>
      <c r="E652" s="18"/>
      <c r="F652" s="18"/>
      <c r="G652" s="18"/>
      <c r="H652" s="18"/>
      <c r="I652" s="18"/>
      <c r="J652" s="18"/>
    </row>
    <row r="653" spans="3:10" ht="15.75" customHeight="1">
      <c r="C653" s="18"/>
      <c r="D653" s="18"/>
      <c r="E653" s="18"/>
      <c r="F653" s="18"/>
      <c r="G653" s="18"/>
      <c r="H653" s="18"/>
      <c r="I653" s="18"/>
      <c r="J653" s="18"/>
    </row>
    <row r="654" spans="3:10" ht="15.75" customHeight="1">
      <c r="C654" s="18"/>
      <c r="D654" s="18"/>
      <c r="E654" s="18"/>
      <c r="F654" s="18"/>
      <c r="G654" s="18"/>
      <c r="H654" s="18"/>
      <c r="I654" s="18"/>
      <c r="J654" s="18"/>
    </row>
    <row r="655" spans="3:10" ht="15.75" customHeight="1">
      <c r="C655" s="18"/>
      <c r="D655" s="18"/>
      <c r="E655" s="18"/>
      <c r="F655" s="18"/>
      <c r="G655" s="18"/>
      <c r="H655" s="18"/>
      <c r="I655" s="18"/>
      <c r="J655" s="18"/>
    </row>
    <row r="656" spans="3:10" ht="15.75" customHeight="1">
      <c r="C656" s="18"/>
      <c r="D656" s="18"/>
      <c r="E656" s="18"/>
      <c r="F656" s="18"/>
      <c r="G656" s="18"/>
      <c r="H656" s="18"/>
      <c r="I656" s="18"/>
      <c r="J656" s="18"/>
    </row>
    <row r="657" spans="3:10" ht="15.75" customHeight="1">
      <c r="C657" s="18"/>
      <c r="D657" s="18"/>
      <c r="E657" s="18"/>
      <c r="F657" s="18"/>
      <c r="G657" s="18"/>
      <c r="H657" s="18"/>
      <c r="I657" s="18"/>
      <c r="J657" s="18"/>
    </row>
    <row r="658" spans="3:10" ht="15.75" customHeight="1">
      <c r="C658" s="18"/>
      <c r="D658" s="18"/>
      <c r="E658" s="18"/>
      <c r="F658" s="18"/>
      <c r="G658" s="18"/>
      <c r="H658" s="18"/>
      <c r="I658" s="18"/>
      <c r="J658" s="18"/>
    </row>
    <row r="659" spans="3:10" ht="15.75" customHeight="1">
      <c r="C659" s="18"/>
      <c r="D659" s="18"/>
      <c r="E659" s="18"/>
      <c r="F659" s="18"/>
      <c r="G659" s="18"/>
      <c r="H659" s="18"/>
      <c r="I659" s="18"/>
      <c r="J659" s="18"/>
    </row>
    <row r="660" spans="3:10" ht="15.75" customHeight="1">
      <c r="C660" s="18"/>
      <c r="D660" s="18"/>
      <c r="E660" s="18"/>
      <c r="F660" s="18"/>
      <c r="G660" s="18"/>
      <c r="H660" s="18"/>
      <c r="I660" s="18"/>
      <c r="J660" s="18"/>
    </row>
    <row r="661" spans="3:10" ht="15.75" customHeight="1">
      <c r="C661" s="18"/>
      <c r="D661" s="18"/>
      <c r="E661" s="18"/>
      <c r="F661" s="18"/>
      <c r="G661" s="18"/>
      <c r="H661" s="18"/>
      <c r="I661" s="18"/>
      <c r="J661" s="18"/>
    </row>
    <row r="662" spans="3:10" ht="15.75" customHeight="1">
      <c r="C662" s="18"/>
      <c r="D662" s="18"/>
      <c r="E662" s="18"/>
      <c r="F662" s="18"/>
      <c r="G662" s="18"/>
      <c r="H662" s="18"/>
      <c r="I662" s="18"/>
      <c r="J662" s="18"/>
    </row>
    <row r="663" spans="3:10" ht="15.75" customHeight="1">
      <c r="C663" s="18"/>
      <c r="D663" s="18"/>
      <c r="E663" s="18"/>
      <c r="F663" s="18"/>
      <c r="G663" s="18"/>
      <c r="H663" s="18"/>
      <c r="I663" s="18"/>
      <c r="J663" s="18"/>
    </row>
    <row r="664" spans="3:10" ht="15.75" customHeight="1">
      <c r="C664" s="18"/>
      <c r="D664" s="18"/>
      <c r="E664" s="18"/>
      <c r="F664" s="18"/>
      <c r="G664" s="18"/>
      <c r="H664" s="18"/>
      <c r="I664" s="18"/>
      <c r="J664" s="18"/>
    </row>
    <row r="665" spans="3:10" ht="15.75" customHeight="1">
      <c r="C665" s="18"/>
      <c r="D665" s="18"/>
      <c r="E665" s="18"/>
      <c r="F665" s="18"/>
      <c r="G665" s="18"/>
      <c r="H665" s="18"/>
      <c r="I665" s="18"/>
      <c r="J665" s="18"/>
    </row>
    <row r="666" spans="3:10" ht="15.75" customHeight="1">
      <c r="C666" s="18"/>
      <c r="D666" s="18"/>
      <c r="E666" s="18"/>
      <c r="F666" s="18"/>
      <c r="G666" s="18"/>
      <c r="H666" s="18"/>
      <c r="I666" s="18"/>
      <c r="J666" s="18"/>
    </row>
    <row r="667" spans="3:10" ht="15.75" customHeight="1">
      <c r="C667" s="18"/>
      <c r="D667" s="18"/>
      <c r="E667" s="18"/>
      <c r="F667" s="18"/>
      <c r="G667" s="18"/>
      <c r="H667" s="18"/>
      <c r="I667" s="18"/>
      <c r="J667" s="18"/>
    </row>
    <row r="668" spans="3:10" ht="15.75" customHeight="1">
      <c r="C668" s="18"/>
      <c r="D668" s="18"/>
      <c r="E668" s="18"/>
      <c r="F668" s="18"/>
      <c r="G668" s="18"/>
      <c r="H668" s="18"/>
      <c r="I668" s="18"/>
      <c r="J668" s="18"/>
    </row>
    <row r="669" spans="3:10" ht="15.75" customHeight="1">
      <c r="C669" s="18"/>
      <c r="D669" s="18"/>
      <c r="E669" s="18"/>
      <c r="F669" s="18"/>
      <c r="G669" s="18"/>
      <c r="H669" s="18"/>
      <c r="I669" s="18"/>
      <c r="J669" s="18"/>
    </row>
    <row r="670" spans="3:10" ht="15.75" customHeight="1">
      <c r="C670" s="18"/>
      <c r="D670" s="18"/>
      <c r="E670" s="18"/>
      <c r="F670" s="18"/>
      <c r="G670" s="18"/>
      <c r="H670" s="18"/>
      <c r="I670" s="18"/>
      <c r="J670" s="18"/>
    </row>
    <row r="671" spans="3:10" ht="15.75" customHeight="1">
      <c r="C671" s="18"/>
      <c r="D671" s="18"/>
      <c r="E671" s="18"/>
      <c r="F671" s="18"/>
      <c r="G671" s="18"/>
      <c r="H671" s="18"/>
      <c r="I671" s="18"/>
      <c r="J671" s="18"/>
    </row>
    <row r="672" spans="3:10" ht="15.75" customHeight="1">
      <c r="C672" s="18"/>
      <c r="D672" s="18"/>
      <c r="E672" s="18"/>
      <c r="F672" s="18"/>
      <c r="G672" s="18"/>
      <c r="H672" s="18"/>
      <c r="I672" s="18"/>
      <c r="J672" s="18"/>
    </row>
    <row r="673" spans="3:10" ht="15.75" customHeight="1">
      <c r="C673" s="18"/>
      <c r="D673" s="18"/>
      <c r="E673" s="18"/>
      <c r="F673" s="18"/>
      <c r="G673" s="18"/>
      <c r="H673" s="18"/>
      <c r="I673" s="18"/>
      <c r="J673" s="18"/>
    </row>
    <row r="674" spans="3:10" ht="15.75" customHeight="1">
      <c r="C674" s="18"/>
      <c r="D674" s="18"/>
      <c r="E674" s="18"/>
      <c r="F674" s="18"/>
      <c r="G674" s="18"/>
      <c r="H674" s="18"/>
      <c r="I674" s="18"/>
      <c r="J674" s="18"/>
    </row>
    <row r="675" spans="3:10" ht="15.75" customHeight="1">
      <c r="C675" s="18"/>
      <c r="D675" s="18"/>
      <c r="E675" s="18"/>
      <c r="F675" s="18"/>
      <c r="G675" s="18"/>
      <c r="H675" s="18"/>
      <c r="I675" s="18"/>
      <c r="J675" s="18"/>
    </row>
    <row r="676" spans="3:10" ht="15.75" customHeight="1">
      <c r="C676" s="18"/>
      <c r="D676" s="18"/>
      <c r="E676" s="18"/>
      <c r="F676" s="18"/>
      <c r="G676" s="18"/>
      <c r="H676" s="18"/>
      <c r="I676" s="18"/>
      <c r="J676" s="18"/>
    </row>
    <row r="677" spans="3:10" ht="15.75" customHeight="1">
      <c r="C677" s="18"/>
      <c r="D677" s="18"/>
      <c r="E677" s="18"/>
      <c r="F677" s="18"/>
      <c r="G677" s="18"/>
      <c r="H677" s="18"/>
      <c r="I677" s="18"/>
      <c r="J677" s="18"/>
    </row>
    <row r="678" spans="3:10" ht="15.75" customHeight="1">
      <c r="C678" s="18"/>
      <c r="D678" s="18"/>
      <c r="E678" s="18"/>
      <c r="F678" s="18"/>
      <c r="G678" s="18"/>
      <c r="H678" s="18"/>
      <c r="I678" s="18"/>
      <c r="J678" s="18"/>
    </row>
    <row r="679" spans="3:10" ht="15.75" customHeight="1">
      <c r="C679" s="18"/>
      <c r="D679" s="18"/>
      <c r="E679" s="18"/>
      <c r="F679" s="18"/>
      <c r="G679" s="18"/>
      <c r="H679" s="18"/>
      <c r="I679" s="18"/>
      <c r="J679" s="18"/>
    </row>
    <row r="680" spans="3:10" ht="15.75" customHeight="1">
      <c r="C680" s="18"/>
      <c r="D680" s="18"/>
      <c r="E680" s="18"/>
      <c r="F680" s="18"/>
      <c r="G680" s="18"/>
      <c r="H680" s="18"/>
      <c r="I680" s="18"/>
      <c r="J680" s="18"/>
    </row>
    <row r="681" spans="3:10" ht="15.75" customHeight="1">
      <c r="C681" s="18"/>
      <c r="D681" s="18"/>
      <c r="E681" s="18"/>
      <c r="F681" s="18"/>
      <c r="G681" s="18"/>
      <c r="H681" s="18"/>
      <c r="I681" s="18"/>
      <c r="J681" s="18"/>
    </row>
    <row r="682" spans="3:10" ht="15.75" customHeight="1">
      <c r="C682" s="18"/>
      <c r="D682" s="18"/>
      <c r="E682" s="18"/>
      <c r="F682" s="18"/>
      <c r="G682" s="18"/>
      <c r="H682" s="18"/>
      <c r="I682" s="18"/>
      <c r="J682" s="18"/>
    </row>
    <row r="683" spans="3:10" ht="15.75" customHeight="1">
      <c r="C683" s="18"/>
      <c r="D683" s="18"/>
      <c r="E683" s="18"/>
      <c r="F683" s="18"/>
      <c r="G683" s="18"/>
      <c r="H683" s="18"/>
      <c r="I683" s="18"/>
      <c r="J683" s="18"/>
    </row>
    <row r="684" spans="3:10" ht="15.75" customHeight="1">
      <c r="C684" s="18"/>
      <c r="D684" s="18"/>
      <c r="E684" s="18"/>
      <c r="F684" s="18"/>
      <c r="G684" s="18"/>
      <c r="H684" s="18"/>
      <c r="I684" s="18"/>
      <c r="J684" s="18"/>
    </row>
    <row r="685" spans="3:10" ht="15.75" customHeight="1">
      <c r="C685" s="18"/>
      <c r="D685" s="18"/>
      <c r="E685" s="18"/>
      <c r="F685" s="18"/>
      <c r="G685" s="18"/>
      <c r="H685" s="18"/>
      <c r="I685" s="18"/>
      <c r="J685" s="18"/>
    </row>
    <row r="686" spans="3:10" ht="15.75" customHeight="1">
      <c r="C686" s="18"/>
      <c r="D686" s="18"/>
      <c r="E686" s="18"/>
      <c r="F686" s="18"/>
      <c r="G686" s="18"/>
      <c r="H686" s="18"/>
      <c r="I686" s="18"/>
      <c r="J686" s="18"/>
    </row>
    <row r="687" spans="3:10" ht="15.75" customHeight="1">
      <c r="C687" s="18"/>
      <c r="D687" s="18"/>
      <c r="E687" s="18"/>
      <c r="F687" s="18"/>
      <c r="G687" s="18"/>
      <c r="H687" s="18"/>
      <c r="I687" s="18"/>
      <c r="J687" s="18"/>
    </row>
    <row r="688" spans="3:10" ht="15.75" customHeight="1">
      <c r="C688" s="18"/>
      <c r="D688" s="18"/>
      <c r="E688" s="18"/>
      <c r="F688" s="18"/>
      <c r="G688" s="18"/>
      <c r="H688" s="18"/>
      <c r="I688" s="18"/>
      <c r="J688" s="18"/>
    </row>
    <row r="689" spans="3:10" ht="15.75" customHeight="1">
      <c r="C689" s="18"/>
      <c r="D689" s="18"/>
      <c r="E689" s="18"/>
      <c r="F689" s="18"/>
      <c r="G689" s="18"/>
      <c r="H689" s="18"/>
      <c r="I689" s="18"/>
      <c r="J689" s="18"/>
    </row>
    <row r="690" spans="3:10" ht="15.75" customHeight="1">
      <c r="C690" s="18"/>
      <c r="D690" s="18"/>
      <c r="E690" s="18"/>
      <c r="F690" s="18"/>
      <c r="G690" s="18"/>
      <c r="H690" s="18"/>
      <c r="I690" s="18"/>
      <c r="J690" s="18"/>
    </row>
    <row r="691" spans="3:10" ht="15.75" customHeight="1">
      <c r="C691" s="18"/>
      <c r="D691" s="18"/>
      <c r="E691" s="18"/>
      <c r="F691" s="18"/>
      <c r="G691" s="18"/>
      <c r="H691" s="18"/>
      <c r="I691" s="18"/>
      <c r="J691" s="18"/>
    </row>
    <row r="692" spans="3:10" ht="15.75" customHeight="1">
      <c r="C692" s="18"/>
      <c r="D692" s="18"/>
      <c r="E692" s="18"/>
      <c r="F692" s="18"/>
      <c r="G692" s="18"/>
      <c r="H692" s="18"/>
      <c r="I692" s="18"/>
      <c r="J692" s="18"/>
    </row>
    <row r="693" spans="3:10" ht="15.75" customHeight="1">
      <c r="C693" s="18"/>
      <c r="D693" s="18"/>
      <c r="E693" s="18"/>
      <c r="F693" s="18"/>
      <c r="G693" s="18"/>
      <c r="H693" s="18"/>
      <c r="I693" s="18"/>
      <c r="J693" s="18"/>
    </row>
    <row r="694" spans="3:10" ht="15.75" customHeight="1">
      <c r="C694" s="18"/>
      <c r="D694" s="18"/>
      <c r="E694" s="18"/>
      <c r="F694" s="18"/>
      <c r="G694" s="18"/>
      <c r="H694" s="18"/>
      <c r="I694" s="18"/>
      <c r="J694" s="18"/>
    </row>
    <row r="695" spans="3:10" ht="15.75" customHeight="1">
      <c r="C695" s="18"/>
      <c r="D695" s="18"/>
      <c r="E695" s="18"/>
      <c r="F695" s="18"/>
      <c r="G695" s="18"/>
      <c r="H695" s="18"/>
      <c r="I695" s="18"/>
      <c r="J695" s="18"/>
    </row>
    <row r="696" spans="3:10" ht="15.75" customHeight="1">
      <c r="C696" s="18"/>
      <c r="D696" s="18"/>
      <c r="E696" s="18"/>
      <c r="F696" s="18"/>
      <c r="G696" s="18"/>
      <c r="H696" s="18"/>
      <c r="I696" s="18"/>
      <c r="J696" s="18"/>
    </row>
    <row r="697" spans="3:10" ht="15.75" customHeight="1">
      <c r="C697" s="18"/>
      <c r="D697" s="18"/>
      <c r="E697" s="18"/>
      <c r="F697" s="18"/>
      <c r="G697" s="18"/>
      <c r="H697" s="18"/>
      <c r="I697" s="18"/>
      <c r="J697" s="18"/>
    </row>
    <row r="698" spans="3:10" ht="15.75" customHeight="1">
      <c r="C698" s="18"/>
      <c r="D698" s="18"/>
      <c r="E698" s="18"/>
      <c r="F698" s="18"/>
      <c r="G698" s="18"/>
      <c r="H698" s="18"/>
      <c r="I698" s="18"/>
      <c r="J698" s="18"/>
    </row>
    <row r="699" spans="3:10" ht="15.75" customHeight="1">
      <c r="C699" s="18"/>
      <c r="D699" s="18"/>
      <c r="E699" s="18"/>
      <c r="F699" s="18"/>
      <c r="G699" s="18"/>
      <c r="H699" s="18"/>
      <c r="I699" s="18"/>
      <c r="J699" s="18"/>
    </row>
    <row r="700" spans="3:10" ht="15.75" customHeight="1">
      <c r="C700" s="18"/>
      <c r="D700" s="18"/>
      <c r="E700" s="18"/>
      <c r="F700" s="18"/>
      <c r="G700" s="18"/>
      <c r="H700" s="18"/>
      <c r="I700" s="18"/>
      <c r="J700" s="18"/>
    </row>
    <row r="701" spans="3:10" ht="15.75" customHeight="1">
      <c r="C701" s="18"/>
      <c r="D701" s="18"/>
      <c r="E701" s="18"/>
      <c r="F701" s="18"/>
      <c r="G701" s="18"/>
      <c r="H701" s="18"/>
      <c r="I701" s="18"/>
      <c r="J701" s="18"/>
    </row>
    <row r="702" spans="3:10" ht="15.75" customHeight="1">
      <c r="C702" s="18"/>
      <c r="D702" s="18"/>
      <c r="E702" s="18"/>
      <c r="F702" s="18"/>
      <c r="G702" s="18"/>
      <c r="H702" s="18"/>
      <c r="I702" s="18"/>
      <c r="J702" s="18"/>
    </row>
    <row r="703" spans="3:10" ht="15.75" customHeight="1">
      <c r="C703" s="18"/>
      <c r="D703" s="18"/>
      <c r="E703" s="18"/>
      <c r="F703" s="18"/>
      <c r="G703" s="18"/>
      <c r="H703" s="18"/>
      <c r="I703" s="18"/>
      <c r="J703" s="18"/>
    </row>
    <row r="704" spans="3:10" ht="15.75" customHeight="1">
      <c r="C704" s="18"/>
      <c r="D704" s="18"/>
      <c r="E704" s="18"/>
      <c r="F704" s="18"/>
      <c r="G704" s="18"/>
      <c r="H704" s="18"/>
      <c r="I704" s="18"/>
      <c r="J704" s="18"/>
    </row>
    <row r="705" spans="3:10" ht="15.75" customHeight="1">
      <c r="C705" s="18"/>
      <c r="D705" s="18"/>
      <c r="E705" s="18"/>
      <c r="F705" s="18"/>
      <c r="G705" s="18"/>
      <c r="H705" s="18"/>
      <c r="I705" s="18"/>
      <c r="J705" s="18"/>
    </row>
    <row r="706" spans="3:10" ht="15.75" customHeight="1">
      <c r="C706" s="18"/>
      <c r="D706" s="18"/>
      <c r="E706" s="18"/>
      <c r="F706" s="18"/>
      <c r="G706" s="18"/>
      <c r="H706" s="18"/>
      <c r="I706" s="18"/>
      <c r="J706" s="18"/>
    </row>
    <row r="707" spans="3:10" ht="15.75" customHeight="1">
      <c r="C707" s="18"/>
      <c r="D707" s="18"/>
      <c r="E707" s="18"/>
      <c r="F707" s="18"/>
      <c r="G707" s="18"/>
      <c r="H707" s="18"/>
      <c r="I707" s="18"/>
      <c r="J707" s="18"/>
    </row>
    <row r="708" spans="3:10" ht="15.75" customHeight="1">
      <c r="C708" s="18"/>
      <c r="D708" s="18"/>
      <c r="E708" s="18"/>
      <c r="F708" s="18"/>
      <c r="G708" s="18"/>
      <c r="H708" s="18"/>
      <c r="I708" s="18"/>
      <c r="J708" s="18"/>
    </row>
    <row r="709" spans="3:10" ht="15.75" customHeight="1">
      <c r="C709" s="18"/>
      <c r="D709" s="18"/>
      <c r="E709" s="18"/>
      <c r="F709" s="18"/>
      <c r="G709" s="18"/>
      <c r="H709" s="18"/>
      <c r="I709" s="18"/>
      <c r="J709" s="18"/>
    </row>
    <row r="710" spans="3:10" ht="15.75" customHeight="1">
      <c r="C710" s="18"/>
      <c r="D710" s="18"/>
      <c r="E710" s="18"/>
      <c r="F710" s="18"/>
      <c r="G710" s="18"/>
      <c r="H710" s="18"/>
      <c r="I710" s="18"/>
      <c r="J710" s="18"/>
    </row>
    <row r="711" spans="3:10" ht="15.75" customHeight="1">
      <c r="C711" s="18"/>
      <c r="D711" s="18"/>
      <c r="E711" s="18"/>
      <c r="F711" s="18"/>
      <c r="G711" s="18"/>
      <c r="H711" s="18"/>
      <c r="I711" s="18"/>
      <c r="J711" s="18"/>
    </row>
    <row r="712" spans="3:10" ht="15.75" customHeight="1">
      <c r="C712" s="18"/>
      <c r="D712" s="18"/>
      <c r="E712" s="18"/>
      <c r="F712" s="18"/>
      <c r="G712" s="18"/>
      <c r="H712" s="18"/>
      <c r="I712" s="18"/>
      <c r="J712" s="18"/>
    </row>
    <row r="713" spans="3:10" ht="15.75" customHeight="1">
      <c r="C713" s="18"/>
      <c r="D713" s="18"/>
      <c r="E713" s="18"/>
      <c r="F713" s="18"/>
      <c r="G713" s="18"/>
      <c r="H713" s="18"/>
      <c r="I713" s="18"/>
      <c r="J713" s="18"/>
    </row>
    <row r="714" spans="3:10" ht="15.75" customHeight="1">
      <c r="C714" s="18"/>
      <c r="D714" s="18"/>
      <c r="E714" s="18"/>
      <c r="F714" s="18"/>
      <c r="G714" s="18"/>
      <c r="H714" s="18"/>
      <c r="I714" s="18"/>
      <c r="J714" s="18"/>
    </row>
    <row r="715" spans="3:10" ht="15.75" customHeight="1">
      <c r="C715" s="18"/>
      <c r="D715" s="18"/>
      <c r="E715" s="18"/>
      <c r="F715" s="18"/>
      <c r="G715" s="18"/>
      <c r="H715" s="18"/>
      <c r="I715" s="18"/>
      <c r="J715" s="18"/>
    </row>
    <row r="716" spans="3:10" ht="15.75" customHeight="1">
      <c r="C716" s="18"/>
      <c r="D716" s="18"/>
      <c r="E716" s="18"/>
      <c r="F716" s="18"/>
      <c r="G716" s="18"/>
      <c r="H716" s="18"/>
      <c r="I716" s="18"/>
      <c r="J716" s="18"/>
    </row>
    <row r="717" spans="3:10" ht="15.75" customHeight="1">
      <c r="C717" s="18"/>
      <c r="D717" s="18"/>
      <c r="E717" s="18"/>
      <c r="F717" s="18"/>
      <c r="G717" s="18"/>
      <c r="H717" s="18"/>
      <c r="I717" s="18"/>
      <c r="J717" s="18"/>
    </row>
    <row r="718" spans="3:10" ht="15.75" customHeight="1">
      <c r="C718" s="18"/>
      <c r="D718" s="18"/>
      <c r="E718" s="18"/>
      <c r="F718" s="18"/>
      <c r="G718" s="18"/>
      <c r="H718" s="18"/>
      <c r="I718" s="18"/>
      <c r="J718" s="18"/>
    </row>
    <row r="719" spans="3:10" ht="15.75" customHeight="1">
      <c r="C719" s="18"/>
      <c r="D719" s="18"/>
      <c r="E719" s="18"/>
      <c r="F719" s="18"/>
      <c r="G719" s="18"/>
      <c r="H719" s="18"/>
      <c r="I719" s="18"/>
      <c r="J719" s="18"/>
    </row>
    <row r="720" spans="3:10" ht="15.75" customHeight="1">
      <c r="C720" s="18"/>
      <c r="D720" s="18"/>
      <c r="E720" s="18"/>
      <c r="F720" s="18"/>
      <c r="G720" s="18"/>
      <c r="H720" s="18"/>
      <c r="I720" s="18"/>
      <c r="J720" s="18"/>
    </row>
    <row r="721" spans="3:10" ht="15.75" customHeight="1">
      <c r="C721" s="18"/>
      <c r="D721" s="18"/>
      <c r="E721" s="18"/>
      <c r="F721" s="18"/>
      <c r="G721" s="18"/>
      <c r="H721" s="18"/>
      <c r="I721" s="18"/>
      <c r="J721" s="18"/>
    </row>
    <row r="722" spans="3:10" ht="15.75" customHeight="1">
      <c r="C722" s="18"/>
      <c r="D722" s="18"/>
      <c r="E722" s="18"/>
      <c r="F722" s="18"/>
      <c r="G722" s="18"/>
      <c r="H722" s="18"/>
      <c r="I722" s="18"/>
      <c r="J722" s="18"/>
    </row>
    <row r="723" spans="3:10" ht="15.75" customHeight="1">
      <c r="C723" s="18"/>
      <c r="D723" s="18"/>
      <c r="E723" s="18"/>
      <c r="F723" s="18"/>
      <c r="G723" s="18"/>
      <c r="H723" s="18"/>
      <c r="I723" s="18"/>
      <c r="J723" s="18"/>
    </row>
    <row r="724" spans="3:10" ht="15.75" customHeight="1">
      <c r="C724" s="18"/>
      <c r="D724" s="18"/>
      <c r="E724" s="18"/>
      <c r="F724" s="18"/>
      <c r="G724" s="18"/>
      <c r="H724" s="18"/>
      <c r="I724" s="18"/>
      <c r="J724" s="18"/>
    </row>
    <row r="725" spans="3:10" ht="15.75" customHeight="1">
      <c r="C725" s="18"/>
      <c r="D725" s="18"/>
      <c r="E725" s="18"/>
      <c r="F725" s="18"/>
      <c r="G725" s="18"/>
      <c r="H725" s="18"/>
      <c r="I725" s="18"/>
      <c r="J725" s="18"/>
    </row>
    <row r="726" spans="3:10" ht="15.75" customHeight="1">
      <c r="C726" s="18"/>
      <c r="D726" s="18"/>
      <c r="E726" s="18"/>
      <c r="F726" s="18"/>
      <c r="G726" s="18"/>
      <c r="H726" s="18"/>
      <c r="I726" s="18"/>
      <c r="J726" s="18"/>
    </row>
    <row r="727" spans="3:10" ht="15.75" customHeight="1">
      <c r="C727" s="18"/>
      <c r="D727" s="18"/>
      <c r="E727" s="18"/>
      <c r="F727" s="18"/>
      <c r="G727" s="18"/>
      <c r="H727" s="18"/>
      <c r="I727" s="18"/>
      <c r="J727" s="18"/>
    </row>
    <row r="728" spans="3:10" ht="15.75" customHeight="1">
      <c r="C728" s="18"/>
      <c r="D728" s="18"/>
      <c r="E728" s="18"/>
      <c r="F728" s="18"/>
      <c r="G728" s="18"/>
      <c r="H728" s="18"/>
      <c r="I728" s="18"/>
      <c r="J728" s="18"/>
    </row>
    <row r="729" spans="3:10" ht="15.75" customHeight="1">
      <c r="C729" s="18"/>
      <c r="D729" s="18"/>
      <c r="E729" s="18"/>
      <c r="F729" s="18"/>
      <c r="G729" s="18"/>
      <c r="H729" s="18"/>
      <c r="I729" s="18"/>
      <c r="J729" s="18"/>
    </row>
    <row r="730" spans="3:10" ht="15.75" customHeight="1">
      <c r="C730" s="18"/>
      <c r="D730" s="18"/>
      <c r="E730" s="18"/>
      <c r="F730" s="18"/>
      <c r="G730" s="18"/>
      <c r="H730" s="18"/>
      <c r="I730" s="18"/>
      <c r="J730" s="18"/>
    </row>
    <row r="731" spans="3:10" ht="15.75" customHeight="1">
      <c r="C731" s="18"/>
      <c r="D731" s="18"/>
      <c r="E731" s="18"/>
      <c r="F731" s="18"/>
      <c r="G731" s="18"/>
      <c r="H731" s="18"/>
      <c r="I731" s="18"/>
      <c r="J731" s="18"/>
    </row>
    <row r="732" spans="3:10" ht="15.75" customHeight="1">
      <c r="C732" s="18"/>
      <c r="D732" s="18"/>
      <c r="E732" s="18"/>
      <c r="F732" s="18"/>
      <c r="G732" s="18"/>
      <c r="H732" s="18"/>
      <c r="I732" s="18"/>
      <c r="J732" s="18"/>
    </row>
    <row r="733" spans="3:10" ht="15.75" customHeight="1">
      <c r="C733" s="18"/>
      <c r="D733" s="18"/>
      <c r="E733" s="18"/>
      <c r="F733" s="18"/>
      <c r="G733" s="18"/>
      <c r="H733" s="18"/>
      <c r="I733" s="18"/>
      <c r="J733" s="18"/>
    </row>
    <row r="734" spans="3:10" ht="15.75" customHeight="1">
      <c r="C734" s="18"/>
      <c r="D734" s="18"/>
      <c r="E734" s="18"/>
      <c r="F734" s="18"/>
      <c r="G734" s="18"/>
      <c r="H734" s="18"/>
      <c r="I734" s="18"/>
      <c r="J734" s="18"/>
    </row>
    <row r="735" spans="3:10" ht="15.75" customHeight="1">
      <c r="C735" s="18"/>
      <c r="D735" s="18"/>
      <c r="E735" s="18"/>
      <c r="F735" s="18"/>
      <c r="G735" s="18"/>
      <c r="H735" s="18"/>
      <c r="I735" s="18"/>
      <c r="J735" s="18"/>
    </row>
    <row r="736" spans="3:10" ht="15.75" customHeight="1">
      <c r="C736" s="18"/>
      <c r="D736" s="18"/>
      <c r="E736" s="18"/>
      <c r="F736" s="18"/>
      <c r="G736" s="18"/>
      <c r="H736" s="18"/>
      <c r="I736" s="18"/>
      <c r="J736" s="18"/>
    </row>
    <row r="737" spans="3:10" ht="15.75" customHeight="1">
      <c r="C737" s="18"/>
      <c r="D737" s="18"/>
      <c r="E737" s="18"/>
      <c r="F737" s="18"/>
      <c r="G737" s="18"/>
      <c r="H737" s="18"/>
      <c r="I737" s="18"/>
      <c r="J737" s="18"/>
    </row>
    <row r="738" spans="3:10" ht="15.75" customHeight="1">
      <c r="C738" s="18"/>
      <c r="D738" s="18"/>
      <c r="E738" s="18"/>
      <c r="F738" s="18"/>
      <c r="G738" s="18"/>
      <c r="H738" s="18"/>
      <c r="I738" s="18"/>
      <c r="J738" s="18"/>
    </row>
    <row r="739" spans="3:10" ht="15.75" customHeight="1">
      <c r="C739" s="18"/>
      <c r="D739" s="18"/>
      <c r="E739" s="18"/>
      <c r="F739" s="18"/>
      <c r="G739" s="18"/>
      <c r="H739" s="18"/>
      <c r="I739" s="18"/>
      <c r="J739" s="18"/>
    </row>
    <row r="740" spans="3:10" ht="15.75" customHeight="1">
      <c r="C740" s="18"/>
      <c r="D740" s="18"/>
      <c r="E740" s="18"/>
      <c r="F740" s="18"/>
      <c r="G740" s="18"/>
      <c r="H740" s="18"/>
      <c r="I740" s="18"/>
      <c r="J740" s="18"/>
    </row>
    <row r="741" spans="3:10" ht="15.75" customHeight="1">
      <c r="C741" s="18"/>
      <c r="D741" s="18"/>
      <c r="E741" s="18"/>
      <c r="F741" s="18"/>
      <c r="G741" s="18"/>
      <c r="H741" s="18"/>
      <c r="I741" s="18"/>
      <c r="J741" s="18"/>
    </row>
    <row r="742" spans="3:10" ht="15.75" customHeight="1">
      <c r="C742" s="18"/>
      <c r="D742" s="18"/>
      <c r="E742" s="18"/>
      <c r="F742" s="18"/>
      <c r="G742" s="18"/>
      <c r="H742" s="18"/>
      <c r="I742" s="18"/>
      <c r="J742" s="18"/>
    </row>
    <row r="743" spans="3:10" ht="15.75" customHeight="1">
      <c r="C743" s="18"/>
      <c r="D743" s="18"/>
      <c r="E743" s="18"/>
      <c r="F743" s="18"/>
      <c r="G743" s="18"/>
      <c r="H743" s="18"/>
      <c r="I743" s="18"/>
      <c r="J743" s="18"/>
    </row>
    <row r="744" spans="3:10" ht="15.75" customHeight="1">
      <c r="C744" s="18"/>
      <c r="D744" s="18"/>
      <c r="E744" s="18"/>
      <c r="F744" s="18"/>
      <c r="G744" s="18"/>
      <c r="H744" s="18"/>
      <c r="I744" s="18"/>
      <c r="J744" s="18"/>
    </row>
    <row r="745" spans="3:10" ht="15.75" customHeight="1">
      <c r="C745" s="18"/>
      <c r="D745" s="18"/>
      <c r="E745" s="18"/>
      <c r="F745" s="18"/>
      <c r="G745" s="18"/>
      <c r="H745" s="18"/>
      <c r="I745" s="18"/>
      <c r="J745" s="18"/>
    </row>
    <row r="746" spans="3:10" ht="15.75" customHeight="1">
      <c r="C746" s="18"/>
      <c r="D746" s="18"/>
      <c r="E746" s="18"/>
      <c r="F746" s="18"/>
      <c r="G746" s="18"/>
      <c r="H746" s="18"/>
      <c r="I746" s="18"/>
      <c r="J746" s="18"/>
    </row>
    <row r="747" spans="3:10" ht="15.75" customHeight="1">
      <c r="C747" s="18"/>
      <c r="D747" s="18"/>
      <c r="E747" s="18"/>
      <c r="F747" s="18"/>
      <c r="G747" s="18"/>
      <c r="H747" s="18"/>
      <c r="I747" s="18"/>
      <c r="J747" s="18"/>
    </row>
    <row r="748" spans="3:10" ht="15.75" customHeight="1">
      <c r="C748" s="18"/>
      <c r="D748" s="18"/>
      <c r="E748" s="18"/>
      <c r="F748" s="18"/>
      <c r="G748" s="18"/>
      <c r="H748" s="18"/>
      <c r="I748" s="18"/>
      <c r="J748" s="18"/>
    </row>
    <row r="749" spans="3:10" ht="15.75" customHeight="1">
      <c r="C749" s="18"/>
      <c r="D749" s="18"/>
      <c r="E749" s="18"/>
      <c r="F749" s="18"/>
      <c r="G749" s="18"/>
      <c r="H749" s="18"/>
      <c r="I749" s="18"/>
      <c r="J749" s="18"/>
    </row>
    <row r="750" spans="3:10" ht="15.75" customHeight="1">
      <c r="C750" s="18"/>
      <c r="D750" s="18"/>
      <c r="E750" s="18"/>
      <c r="F750" s="18"/>
      <c r="G750" s="18"/>
      <c r="H750" s="18"/>
      <c r="I750" s="18"/>
      <c r="J750" s="18"/>
    </row>
    <row r="751" spans="3:10" ht="15.75" customHeight="1">
      <c r="C751" s="18"/>
      <c r="D751" s="18"/>
      <c r="E751" s="18"/>
      <c r="F751" s="18"/>
      <c r="G751" s="18"/>
      <c r="H751" s="18"/>
      <c r="I751" s="18"/>
      <c r="J751" s="18"/>
    </row>
    <row r="752" spans="3:10" ht="15.75" customHeight="1">
      <c r="C752" s="18"/>
      <c r="D752" s="18"/>
      <c r="E752" s="18"/>
      <c r="F752" s="18"/>
      <c r="G752" s="18"/>
      <c r="H752" s="18"/>
      <c r="I752" s="18"/>
      <c r="J752" s="18"/>
    </row>
    <row r="753" spans="3:10" ht="15.75" customHeight="1">
      <c r="C753" s="18"/>
      <c r="D753" s="18"/>
      <c r="E753" s="18"/>
      <c r="F753" s="18"/>
      <c r="G753" s="18"/>
      <c r="H753" s="18"/>
      <c r="I753" s="18"/>
      <c r="J753" s="18"/>
    </row>
    <row r="754" spans="3:10" ht="15.75" customHeight="1">
      <c r="C754" s="18"/>
      <c r="D754" s="18"/>
      <c r="E754" s="18"/>
      <c r="F754" s="18"/>
      <c r="G754" s="18"/>
      <c r="H754" s="18"/>
      <c r="I754" s="18"/>
      <c r="J754" s="18"/>
    </row>
    <row r="755" spans="3:10" ht="15.75" customHeight="1">
      <c r="C755" s="18"/>
      <c r="D755" s="18"/>
      <c r="E755" s="18"/>
      <c r="F755" s="18"/>
      <c r="G755" s="18"/>
      <c r="H755" s="18"/>
      <c r="I755" s="18"/>
      <c r="J755" s="18"/>
    </row>
    <row r="756" spans="3:10" ht="15.75" customHeight="1">
      <c r="C756" s="18"/>
      <c r="D756" s="18"/>
      <c r="E756" s="18"/>
      <c r="F756" s="18"/>
      <c r="G756" s="18"/>
      <c r="H756" s="18"/>
      <c r="I756" s="18"/>
      <c r="J756" s="18"/>
    </row>
    <row r="757" spans="3:10" ht="15.75" customHeight="1">
      <c r="C757" s="18"/>
      <c r="D757" s="18"/>
      <c r="E757" s="18"/>
      <c r="F757" s="18"/>
      <c r="G757" s="18"/>
      <c r="H757" s="18"/>
      <c r="I757" s="18"/>
      <c r="J757" s="18"/>
    </row>
    <row r="758" spans="3:10" ht="15.75" customHeight="1">
      <c r="C758" s="18"/>
      <c r="D758" s="18"/>
      <c r="E758" s="18"/>
      <c r="F758" s="18"/>
      <c r="G758" s="18"/>
      <c r="H758" s="18"/>
      <c r="I758" s="18"/>
      <c r="J758" s="18"/>
    </row>
    <row r="759" spans="3:10" ht="15.75" customHeight="1">
      <c r="C759" s="18"/>
      <c r="D759" s="18"/>
      <c r="E759" s="18"/>
      <c r="F759" s="18"/>
      <c r="G759" s="18"/>
      <c r="H759" s="18"/>
      <c r="I759" s="18"/>
      <c r="J759" s="18"/>
    </row>
    <row r="760" spans="3:10" ht="15.75" customHeight="1">
      <c r="C760" s="18"/>
      <c r="D760" s="18"/>
      <c r="E760" s="18"/>
      <c r="F760" s="18"/>
      <c r="G760" s="18"/>
      <c r="H760" s="18"/>
      <c r="I760" s="18"/>
      <c r="J760" s="18"/>
    </row>
    <row r="761" spans="3:10" ht="15.75" customHeight="1">
      <c r="C761" s="18"/>
      <c r="D761" s="18"/>
      <c r="E761" s="18"/>
      <c r="F761" s="18"/>
      <c r="G761" s="18"/>
      <c r="H761" s="18"/>
      <c r="I761" s="18"/>
      <c r="J761" s="18"/>
    </row>
    <row r="762" spans="3:10" ht="15.75" customHeight="1">
      <c r="C762" s="18"/>
      <c r="D762" s="18"/>
      <c r="E762" s="18"/>
      <c r="F762" s="18"/>
      <c r="G762" s="18"/>
      <c r="H762" s="18"/>
      <c r="I762" s="18"/>
      <c r="J762" s="18"/>
    </row>
    <row r="763" spans="3:10" ht="15.75" customHeight="1">
      <c r="C763" s="18"/>
      <c r="D763" s="18"/>
      <c r="E763" s="18"/>
      <c r="F763" s="18"/>
      <c r="G763" s="18"/>
      <c r="H763" s="18"/>
      <c r="I763" s="18"/>
      <c r="J763" s="18"/>
    </row>
    <row r="764" spans="3:10" ht="15.75" customHeight="1">
      <c r="C764" s="18"/>
      <c r="D764" s="18"/>
      <c r="E764" s="18"/>
      <c r="F764" s="18"/>
      <c r="G764" s="18"/>
      <c r="H764" s="18"/>
      <c r="I764" s="18"/>
      <c r="J764" s="18"/>
    </row>
    <row r="765" spans="3:10" ht="15.75" customHeight="1">
      <c r="C765" s="18"/>
      <c r="D765" s="18"/>
      <c r="E765" s="18"/>
      <c r="F765" s="18"/>
      <c r="G765" s="18"/>
      <c r="H765" s="18"/>
      <c r="I765" s="18"/>
      <c r="J765" s="18"/>
    </row>
    <row r="766" spans="3:10" ht="15.75" customHeight="1">
      <c r="C766" s="18"/>
      <c r="D766" s="18"/>
      <c r="E766" s="18"/>
      <c r="F766" s="18"/>
      <c r="G766" s="18"/>
      <c r="H766" s="18"/>
      <c r="I766" s="18"/>
      <c r="J766" s="18"/>
    </row>
    <row r="767" spans="3:10" ht="15.75" customHeight="1">
      <c r="C767" s="18"/>
      <c r="D767" s="18"/>
      <c r="E767" s="18"/>
      <c r="F767" s="18"/>
      <c r="G767" s="18"/>
      <c r="H767" s="18"/>
      <c r="I767" s="18"/>
      <c r="J767" s="18"/>
    </row>
    <row r="768" spans="3:10" ht="15.75" customHeight="1">
      <c r="C768" s="18"/>
      <c r="D768" s="18"/>
      <c r="E768" s="18"/>
      <c r="F768" s="18"/>
      <c r="G768" s="18"/>
      <c r="H768" s="18"/>
      <c r="I768" s="18"/>
      <c r="J768" s="18"/>
    </row>
    <row r="769" spans="3:10" ht="15.75" customHeight="1">
      <c r="C769" s="18"/>
      <c r="D769" s="18"/>
      <c r="E769" s="18"/>
      <c r="F769" s="18"/>
      <c r="G769" s="18"/>
      <c r="H769" s="18"/>
      <c r="I769" s="18"/>
      <c r="J769" s="18"/>
    </row>
    <row r="770" spans="3:10" ht="15.75" customHeight="1">
      <c r="C770" s="18"/>
      <c r="D770" s="18"/>
      <c r="E770" s="18"/>
      <c r="F770" s="18"/>
      <c r="G770" s="18"/>
      <c r="H770" s="18"/>
      <c r="I770" s="18"/>
      <c r="J770" s="18"/>
    </row>
    <row r="771" spans="3:10" ht="15.75" customHeight="1">
      <c r="C771" s="18"/>
      <c r="D771" s="18"/>
      <c r="E771" s="18"/>
      <c r="F771" s="18"/>
      <c r="G771" s="18"/>
      <c r="H771" s="18"/>
      <c r="I771" s="18"/>
      <c r="J771" s="18"/>
    </row>
    <row r="772" spans="3:10" ht="15.75" customHeight="1">
      <c r="C772" s="18"/>
      <c r="D772" s="18"/>
      <c r="E772" s="18"/>
      <c r="F772" s="18"/>
      <c r="G772" s="18"/>
      <c r="H772" s="18"/>
      <c r="I772" s="18"/>
      <c r="J772" s="18"/>
    </row>
    <row r="773" spans="3:10" ht="15.75" customHeight="1">
      <c r="C773" s="18"/>
      <c r="D773" s="18"/>
      <c r="E773" s="18"/>
      <c r="F773" s="18"/>
      <c r="G773" s="18"/>
      <c r="H773" s="18"/>
      <c r="I773" s="18"/>
      <c r="J773" s="18"/>
    </row>
    <row r="774" spans="3:10" ht="15.75" customHeight="1">
      <c r="C774" s="18"/>
      <c r="D774" s="18"/>
      <c r="E774" s="18"/>
      <c r="F774" s="18"/>
      <c r="G774" s="18"/>
      <c r="H774" s="18"/>
      <c r="I774" s="18"/>
      <c r="J774" s="18"/>
    </row>
    <row r="775" spans="3:10" ht="15.75" customHeight="1">
      <c r="C775" s="18"/>
      <c r="D775" s="18"/>
      <c r="E775" s="18"/>
      <c r="F775" s="18"/>
      <c r="G775" s="18"/>
      <c r="H775" s="18"/>
      <c r="I775" s="18"/>
      <c r="J775" s="18"/>
    </row>
    <row r="776" spans="3:10" ht="15.75" customHeight="1">
      <c r="C776" s="18"/>
      <c r="D776" s="18"/>
      <c r="E776" s="18"/>
      <c r="F776" s="18"/>
      <c r="G776" s="18"/>
      <c r="H776" s="18"/>
      <c r="I776" s="18"/>
      <c r="J776" s="18"/>
    </row>
    <row r="777" spans="3:10" ht="15.75" customHeight="1">
      <c r="C777" s="18"/>
      <c r="D777" s="18"/>
      <c r="E777" s="18"/>
      <c r="F777" s="18"/>
      <c r="G777" s="18"/>
      <c r="H777" s="18"/>
      <c r="I777" s="18"/>
      <c r="J777" s="18"/>
    </row>
    <row r="778" spans="3:10" ht="15.75" customHeight="1">
      <c r="C778" s="18"/>
      <c r="D778" s="18"/>
      <c r="E778" s="18"/>
      <c r="F778" s="18"/>
      <c r="G778" s="18"/>
      <c r="H778" s="18"/>
      <c r="I778" s="18"/>
      <c r="J778" s="18"/>
    </row>
    <row r="779" spans="3:10" ht="15.75" customHeight="1">
      <c r="C779" s="18"/>
      <c r="D779" s="18"/>
      <c r="E779" s="18"/>
      <c r="F779" s="18"/>
      <c r="G779" s="18"/>
      <c r="H779" s="18"/>
      <c r="I779" s="18"/>
      <c r="J779" s="18"/>
    </row>
    <row r="780" spans="3:10" ht="15.75" customHeight="1">
      <c r="C780" s="18"/>
      <c r="D780" s="18"/>
      <c r="E780" s="18"/>
      <c r="F780" s="18"/>
      <c r="G780" s="18"/>
      <c r="H780" s="18"/>
      <c r="I780" s="18"/>
      <c r="J780" s="18"/>
    </row>
    <row r="781" spans="3:10" ht="15.75" customHeight="1">
      <c r="C781" s="18"/>
      <c r="D781" s="18"/>
      <c r="E781" s="18"/>
      <c r="F781" s="18"/>
      <c r="G781" s="18"/>
      <c r="H781" s="18"/>
      <c r="I781" s="18"/>
      <c r="J781" s="18"/>
    </row>
    <row r="782" spans="3:10" ht="15.75" customHeight="1">
      <c r="C782" s="18"/>
      <c r="D782" s="18"/>
      <c r="E782" s="18"/>
      <c r="F782" s="18"/>
      <c r="G782" s="18"/>
      <c r="H782" s="18"/>
      <c r="I782" s="18"/>
      <c r="J782" s="18"/>
    </row>
    <row r="783" spans="3:10" ht="15.75" customHeight="1">
      <c r="C783" s="18"/>
      <c r="D783" s="18"/>
      <c r="E783" s="18"/>
      <c r="F783" s="18"/>
      <c r="G783" s="18"/>
      <c r="H783" s="18"/>
      <c r="I783" s="18"/>
      <c r="J783" s="18"/>
    </row>
    <row r="784" spans="3:10" ht="15.75" customHeight="1">
      <c r="C784" s="18"/>
      <c r="D784" s="18"/>
      <c r="E784" s="18"/>
      <c r="F784" s="18"/>
      <c r="G784" s="18"/>
      <c r="H784" s="18"/>
      <c r="I784" s="18"/>
      <c r="J784" s="18"/>
    </row>
    <row r="785" spans="3:10" ht="15.75" customHeight="1">
      <c r="C785" s="18"/>
      <c r="D785" s="18"/>
      <c r="E785" s="18"/>
      <c r="F785" s="18"/>
      <c r="G785" s="18"/>
      <c r="H785" s="18"/>
      <c r="I785" s="18"/>
      <c r="J785" s="18"/>
    </row>
    <row r="786" spans="3:10" ht="15.75" customHeight="1">
      <c r="C786" s="18"/>
      <c r="D786" s="18"/>
      <c r="E786" s="18"/>
      <c r="F786" s="18"/>
      <c r="G786" s="18"/>
      <c r="H786" s="18"/>
      <c r="I786" s="18"/>
      <c r="J786" s="18"/>
    </row>
    <row r="787" spans="3:10" ht="15.75" customHeight="1">
      <c r="C787" s="18"/>
      <c r="D787" s="18"/>
      <c r="E787" s="18"/>
      <c r="F787" s="18"/>
      <c r="G787" s="18"/>
      <c r="H787" s="18"/>
      <c r="I787" s="18"/>
      <c r="J787" s="18"/>
    </row>
    <row r="788" spans="3:10" ht="15.75" customHeight="1">
      <c r="C788" s="18"/>
      <c r="D788" s="18"/>
      <c r="E788" s="18"/>
      <c r="F788" s="18"/>
      <c r="G788" s="18"/>
      <c r="H788" s="18"/>
      <c r="I788" s="18"/>
      <c r="J788" s="18"/>
    </row>
    <row r="789" spans="3:10" ht="15.75" customHeight="1">
      <c r="C789" s="18"/>
      <c r="D789" s="18"/>
      <c r="E789" s="18"/>
      <c r="F789" s="18"/>
      <c r="G789" s="18"/>
      <c r="H789" s="18"/>
      <c r="I789" s="18"/>
      <c r="J789" s="18"/>
    </row>
    <row r="790" spans="3:10" ht="15.75" customHeight="1">
      <c r="C790" s="18"/>
      <c r="D790" s="18"/>
      <c r="E790" s="18"/>
      <c r="F790" s="18"/>
      <c r="G790" s="18"/>
      <c r="H790" s="18"/>
      <c r="I790" s="18"/>
      <c r="J790" s="18"/>
    </row>
    <row r="791" spans="3:10" ht="15.75" customHeight="1">
      <c r="C791" s="18"/>
      <c r="D791" s="18"/>
      <c r="E791" s="18"/>
      <c r="F791" s="18"/>
      <c r="G791" s="18"/>
      <c r="H791" s="18"/>
      <c r="I791" s="18"/>
      <c r="J791" s="18"/>
    </row>
    <row r="792" spans="3:10" ht="15.75" customHeight="1">
      <c r="C792" s="18"/>
      <c r="D792" s="18"/>
      <c r="E792" s="18"/>
      <c r="F792" s="18"/>
      <c r="G792" s="18"/>
      <c r="H792" s="18"/>
      <c r="I792" s="18"/>
      <c r="J792" s="18"/>
    </row>
    <row r="793" spans="3:10" ht="15.75" customHeight="1">
      <c r="C793" s="18"/>
      <c r="D793" s="18"/>
      <c r="E793" s="18"/>
      <c r="F793" s="18"/>
      <c r="G793" s="18"/>
      <c r="H793" s="18"/>
      <c r="I793" s="18"/>
      <c r="J793" s="18"/>
    </row>
    <row r="794" spans="3:10" ht="15.75" customHeight="1">
      <c r="C794" s="18"/>
      <c r="D794" s="18"/>
      <c r="E794" s="18"/>
      <c r="F794" s="18"/>
      <c r="G794" s="18"/>
      <c r="H794" s="18"/>
      <c r="I794" s="18"/>
      <c r="J794" s="18"/>
    </row>
    <row r="795" spans="3:10" ht="15.75" customHeight="1">
      <c r="C795" s="18"/>
      <c r="D795" s="18"/>
      <c r="E795" s="18"/>
      <c r="F795" s="18"/>
      <c r="G795" s="18"/>
      <c r="H795" s="18"/>
      <c r="I795" s="18"/>
      <c r="J795" s="18"/>
    </row>
    <row r="796" spans="3:10" ht="15.75" customHeight="1">
      <c r="C796" s="18"/>
      <c r="D796" s="18"/>
      <c r="E796" s="18"/>
      <c r="F796" s="18"/>
      <c r="G796" s="18"/>
      <c r="H796" s="18"/>
      <c r="I796" s="18"/>
      <c r="J796" s="18"/>
    </row>
    <row r="797" spans="3:10" ht="15.75" customHeight="1">
      <c r="C797" s="18"/>
      <c r="D797" s="18"/>
      <c r="E797" s="18"/>
      <c r="F797" s="18"/>
      <c r="G797" s="18"/>
      <c r="H797" s="18"/>
      <c r="I797" s="18"/>
      <c r="J797" s="18"/>
    </row>
    <row r="798" spans="3:10" ht="15.75" customHeight="1">
      <c r="C798" s="18"/>
      <c r="D798" s="18"/>
      <c r="E798" s="18"/>
      <c r="F798" s="18"/>
      <c r="G798" s="18"/>
      <c r="H798" s="18"/>
      <c r="I798" s="18"/>
      <c r="J798" s="18"/>
    </row>
    <row r="799" spans="3:10" ht="15.75" customHeight="1">
      <c r="C799" s="18"/>
      <c r="D799" s="18"/>
      <c r="E799" s="18"/>
      <c r="F799" s="18"/>
      <c r="G799" s="18"/>
      <c r="H799" s="18"/>
      <c r="I799" s="18"/>
      <c r="J799" s="18"/>
    </row>
    <row r="800" spans="3:10" ht="15.75" customHeight="1">
      <c r="C800" s="18"/>
      <c r="D800" s="18"/>
      <c r="E800" s="18"/>
      <c r="F800" s="18"/>
      <c r="G800" s="18"/>
      <c r="H800" s="18"/>
      <c r="I800" s="18"/>
      <c r="J800" s="18"/>
    </row>
    <row r="801" spans="3:10" ht="15.75" customHeight="1">
      <c r="C801" s="18"/>
      <c r="D801" s="18"/>
      <c r="E801" s="18"/>
      <c r="F801" s="18"/>
      <c r="G801" s="18"/>
      <c r="H801" s="18"/>
      <c r="I801" s="18"/>
      <c r="J801" s="18"/>
    </row>
    <row r="802" spans="3:10" ht="15.75" customHeight="1">
      <c r="C802" s="18"/>
      <c r="D802" s="18"/>
      <c r="E802" s="18"/>
      <c r="F802" s="18"/>
      <c r="G802" s="18"/>
      <c r="H802" s="18"/>
      <c r="I802" s="18"/>
      <c r="J802" s="18"/>
    </row>
    <row r="803" spans="3:10" ht="15.75" customHeight="1">
      <c r="C803" s="18"/>
      <c r="D803" s="18"/>
      <c r="E803" s="18"/>
      <c r="F803" s="18"/>
      <c r="G803" s="18"/>
      <c r="H803" s="18"/>
      <c r="I803" s="18"/>
      <c r="J803" s="18"/>
    </row>
    <row r="804" spans="3:10" ht="15.75" customHeight="1">
      <c r="C804" s="18"/>
      <c r="D804" s="18"/>
      <c r="E804" s="18"/>
      <c r="F804" s="18"/>
      <c r="G804" s="18"/>
      <c r="H804" s="18"/>
      <c r="I804" s="18"/>
      <c r="J804" s="18"/>
    </row>
    <row r="805" spans="3:10" ht="15.75" customHeight="1">
      <c r="C805" s="18"/>
      <c r="D805" s="18"/>
      <c r="E805" s="18"/>
      <c r="F805" s="18"/>
      <c r="G805" s="18"/>
      <c r="H805" s="18"/>
      <c r="I805" s="18"/>
      <c r="J805" s="18"/>
    </row>
    <row r="806" spans="3:10" ht="15.75" customHeight="1">
      <c r="C806" s="18"/>
      <c r="D806" s="18"/>
      <c r="E806" s="18"/>
      <c r="F806" s="18"/>
      <c r="G806" s="18"/>
      <c r="H806" s="18"/>
      <c r="I806" s="18"/>
      <c r="J806" s="18"/>
    </row>
    <row r="807" spans="3:10" ht="15.75" customHeight="1">
      <c r="C807" s="18"/>
      <c r="D807" s="18"/>
      <c r="E807" s="18"/>
      <c r="F807" s="18"/>
      <c r="G807" s="18"/>
      <c r="H807" s="18"/>
      <c r="I807" s="18"/>
      <c r="J807" s="18"/>
    </row>
    <row r="808" spans="3:10" ht="15.75" customHeight="1">
      <c r="C808" s="18"/>
      <c r="D808" s="18"/>
      <c r="E808" s="18"/>
      <c r="F808" s="18"/>
      <c r="G808" s="18"/>
      <c r="H808" s="18"/>
      <c r="I808" s="18"/>
      <c r="J808" s="18"/>
    </row>
    <row r="809" spans="3:10" ht="15.75" customHeight="1">
      <c r="C809" s="18"/>
      <c r="D809" s="18"/>
      <c r="E809" s="18"/>
      <c r="F809" s="18"/>
      <c r="G809" s="18"/>
      <c r="H809" s="18"/>
      <c r="I809" s="18"/>
      <c r="J809" s="18"/>
    </row>
    <row r="810" spans="3:10" ht="15.75" customHeight="1">
      <c r="C810" s="18"/>
      <c r="D810" s="18"/>
      <c r="E810" s="18"/>
      <c r="F810" s="18"/>
      <c r="G810" s="18"/>
      <c r="H810" s="18"/>
      <c r="I810" s="18"/>
      <c r="J810" s="18"/>
    </row>
    <row r="811" spans="3:10" ht="15.75" customHeight="1">
      <c r="C811" s="18"/>
      <c r="D811" s="18"/>
      <c r="E811" s="18"/>
      <c r="F811" s="18"/>
      <c r="G811" s="18"/>
      <c r="H811" s="18"/>
      <c r="I811" s="18"/>
      <c r="J811" s="18"/>
    </row>
    <row r="812" spans="3:10" ht="15.75" customHeight="1">
      <c r="C812" s="18"/>
      <c r="D812" s="18"/>
      <c r="E812" s="18"/>
      <c r="F812" s="18"/>
      <c r="G812" s="18"/>
      <c r="H812" s="18"/>
      <c r="I812" s="18"/>
      <c r="J812" s="18"/>
    </row>
    <row r="813" spans="3:10" ht="15.75" customHeight="1">
      <c r="C813" s="18"/>
      <c r="D813" s="18"/>
      <c r="E813" s="18"/>
      <c r="F813" s="18"/>
      <c r="G813" s="18"/>
      <c r="H813" s="18"/>
      <c r="I813" s="18"/>
      <c r="J813" s="18"/>
    </row>
    <row r="814" spans="3:10" ht="15.75" customHeight="1">
      <c r="C814" s="18"/>
      <c r="D814" s="18"/>
      <c r="E814" s="18"/>
      <c r="F814" s="18"/>
      <c r="G814" s="18"/>
      <c r="H814" s="18"/>
      <c r="I814" s="18"/>
      <c r="J814" s="18"/>
    </row>
    <row r="815" spans="3:10" ht="15.75" customHeight="1">
      <c r="C815" s="18"/>
      <c r="D815" s="18"/>
      <c r="E815" s="18"/>
      <c r="F815" s="18"/>
      <c r="G815" s="18"/>
      <c r="H815" s="18"/>
      <c r="I815" s="18"/>
      <c r="J815" s="18"/>
    </row>
    <row r="816" spans="3:10" ht="15.75" customHeight="1">
      <c r="C816" s="18"/>
      <c r="D816" s="18"/>
      <c r="E816" s="18"/>
      <c r="F816" s="18"/>
      <c r="G816" s="18"/>
      <c r="H816" s="18"/>
      <c r="I816" s="18"/>
      <c r="J816" s="18"/>
    </row>
    <row r="817" spans="3:10" ht="15.75" customHeight="1">
      <c r="C817" s="18"/>
      <c r="D817" s="18"/>
      <c r="E817" s="18"/>
      <c r="F817" s="18"/>
      <c r="G817" s="18"/>
      <c r="H817" s="18"/>
      <c r="I817" s="18"/>
      <c r="J817" s="18"/>
    </row>
    <row r="818" spans="3:10" ht="15.75" customHeight="1">
      <c r="C818" s="18"/>
      <c r="D818" s="18"/>
      <c r="E818" s="18"/>
      <c r="F818" s="18"/>
      <c r="G818" s="18"/>
      <c r="H818" s="18"/>
      <c r="I818" s="18"/>
      <c r="J818" s="18"/>
    </row>
    <row r="819" spans="3:10" ht="15.75" customHeight="1">
      <c r="C819" s="18"/>
      <c r="D819" s="18"/>
      <c r="E819" s="18"/>
      <c r="F819" s="18"/>
      <c r="G819" s="18"/>
      <c r="H819" s="18"/>
      <c r="I819" s="18"/>
      <c r="J819" s="18"/>
    </row>
    <row r="820" spans="3:10" ht="15.75" customHeight="1">
      <c r="C820" s="18"/>
      <c r="D820" s="18"/>
      <c r="E820" s="18"/>
      <c r="F820" s="18"/>
      <c r="G820" s="18"/>
      <c r="H820" s="18"/>
      <c r="I820" s="18"/>
      <c r="J820" s="18"/>
    </row>
    <row r="821" spans="3:10" ht="15.75" customHeight="1">
      <c r="C821" s="18"/>
      <c r="D821" s="18"/>
      <c r="E821" s="18"/>
      <c r="F821" s="18"/>
      <c r="G821" s="18"/>
      <c r="H821" s="18"/>
      <c r="I821" s="18"/>
      <c r="J821" s="18"/>
    </row>
    <row r="822" spans="3:10" ht="15.75" customHeight="1">
      <c r="C822" s="18"/>
      <c r="D822" s="18"/>
      <c r="E822" s="18"/>
      <c r="F822" s="18"/>
      <c r="G822" s="18"/>
      <c r="H822" s="18"/>
      <c r="I822" s="18"/>
      <c r="J822" s="18"/>
    </row>
    <row r="823" spans="3:10" ht="15.75" customHeight="1">
      <c r="C823" s="18"/>
      <c r="D823" s="18"/>
      <c r="E823" s="18"/>
      <c r="F823" s="18"/>
      <c r="G823" s="18"/>
      <c r="H823" s="18"/>
      <c r="I823" s="18"/>
      <c r="J823" s="18"/>
    </row>
    <row r="824" spans="3:10" ht="15.75" customHeight="1">
      <c r="C824" s="18"/>
      <c r="D824" s="18"/>
      <c r="E824" s="18"/>
      <c r="F824" s="18"/>
      <c r="G824" s="18"/>
      <c r="H824" s="18"/>
      <c r="I824" s="18"/>
      <c r="J824" s="18"/>
    </row>
    <row r="825" spans="3:10" ht="15.75" customHeight="1">
      <c r="C825" s="18"/>
      <c r="D825" s="18"/>
      <c r="E825" s="18"/>
      <c r="F825" s="18"/>
      <c r="G825" s="18"/>
      <c r="H825" s="18"/>
      <c r="I825" s="18"/>
      <c r="J825" s="18"/>
    </row>
    <row r="826" spans="3:10" ht="15.75" customHeight="1">
      <c r="C826" s="18"/>
      <c r="D826" s="18"/>
      <c r="E826" s="18"/>
      <c r="F826" s="18"/>
      <c r="G826" s="18"/>
      <c r="H826" s="18"/>
      <c r="I826" s="18"/>
      <c r="J826" s="18"/>
    </row>
    <row r="827" spans="3:10" ht="15.75" customHeight="1">
      <c r="C827" s="18"/>
      <c r="D827" s="18"/>
      <c r="E827" s="18"/>
      <c r="F827" s="18"/>
      <c r="G827" s="18"/>
      <c r="H827" s="18"/>
      <c r="I827" s="18"/>
      <c r="J827" s="18"/>
    </row>
    <row r="828" spans="3:10" ht="15.75" customHeight="1">
      <c r="C828" s="18"/>
      <c r="D828" s="18"/>
      <c r="E828" s="18"/>
      <c r="F828" s="18"/>
      <c r="G828" s="18"/>
      <c r="H828" s="18"/>
      <c r="I828" s="18"/>
      <c r="J828" s="18"/>
    </row>
    <row r="829" spans="3:10" ht="15.75" customHeight="1">
      <c r="C829" s="18"/>
      <c r="D829" s="18"/>
      <c r="E829" s="18"/>
      <c r="F829" s="18"/>
      <c r="G829" s="18"/>
      <c r="H829" s="18"/>
      <c r="I829" s="18"/>
      <c r="J829" s="18"/>
    </row>
    <row r="830" spans="3:10" ht="15.75" customHeight="1">
      <c r="C830" s="18"/>
      <c r="D830" s="18"/>
      <c r="E830" s="18"/>
      <c r="F830" s="18"/>
      <c r="G830" s="18"/>
      <c r="H830" s="18"/>
      <c r="I830" s="18"/>
      <c r="J830" s="18"/>
    </row>
    <row r="831" spans="3:10" ht="15.75" customHeight="1">
      <c r="C831" s="18"/>
      <c r="D831" s="18"/>
      <c r="E831" s="18"/>
      <c r="F831" s="18"/>
      <c r="G831" s="18"/>
      <c r="H831" s="18"/>
      <c r="I831" s="18"/>
      <c r="J831" s="18"/>
    </row>
    <row r="832" spans="3:10" ht="15.75" customHeight="1">
      <c r="C832" s="18"/>
      <c r="D832" s="18"/>
      <c r="E832" s="18"/>
      <c r="F832" s="18"/>
      <c r="G832" s="18"/>
      <c r="H832" s="18"/>
      <c r="I832" s="18"/>
      <c r="J832" s="18"/>
    </row>
    <row r="833" spans="3:10" ht="15.75" customHeight="1">
      <c r="C833" s="18"/>
      <c r="D833" s="18"/>
      <c r="E833" s="18"/>
      <c r="F833" s="18"/>
      <c r="G833" s="18"/>
      <c r="H833" s="18"/>
      <c r="I833" s="18"/>
      <c r="J833" s="18"/>
    </row>
    <row r="834" spans="3:10" ht="15.75" customHeight="1">
      <c r="C834" s="18"/>
      <c r="D834" s="18"/>
      <c r="E834" s="18"/>
      <c r="F834" s="18"/>
      <c r="G834" s="18"/>
      <c r="H834" s="18"/>
      <c r="I834" s="18"/>
      <c r="J834" s="18"/>
    </row>
    <row r="835" spans="3:10" ht="15.75" customHeight="1">
      <c r="C835" s="18"/>
      <c r="D835" s="18"/>
      <c r="E835" s="18"/>
      <c r="F835" s="18"/>
      <c r="G835" s="18"/>
      <c r="H835" s="18"/>
      <c r="I835" s="18"/>
      <c r="J835" s="18"/>
    </row>
    <row r="836" spans="3:10" ht="15.75" customHeight="1">
      <c r="C836" s="18"/>
      <c r="D836" s="18"/>
      <c r="E836" s="18"/>
      <c r="F836" s="18"/>
      <c r="G836" s="18"/>
      <c r="H836" s="18"/>
      <c r="I836" s="18"/>
      <c r="J836" s="18"/>
    </row>
    <row r="837" spans="3:10" ht="15.75" customHeight="1">
      <c r="C837" s="18"/>
      <c r="D837" s="18"/>
      <c r="E837" s="18"/>
      <c r="F837" s="18"/>
      <c r="G837" s="18"/>
      <c r="H837" s="18"/>
      <c r="I837" s="18"/>
      <c r="J837" s="18"/>
    </row>
    <row r="838" spans="3:10" ht="15.75" customHeight="1">
      <c r="C838" s="18"/>
      <c r="D838" s="18"/>
      <c r="E838" s="18"/>
      <c r="F838" s="18"/>
      <c r="G838" s="18"/>
      <c r="H838" s="18"/>
      <c r="I838" s="18"/>
      <c r="J838" s="18"/>
    </row>
    <row r="839" spans="3:10" ht="15.75" customHeight="1">
      <c r="C839" s="18"/>
      <c r="D839" s="18"/>
      <c r="E839" s="18"/>
      <c r="F839" s="18"/>
      <c r="G839" s="18"/>
      <c r="H839" s="18"/>
      <c r="I839" s="18"/>
      <c r="J839" s="18"/>
    </row>
    <row r="840" spans="3:10" ht="15.75" customHeight="1">
      <c r="C840" s="18"/>
      <c r="D840" s="18"/>
      <c r="E840" s="18"/>
      <c r="F840" s="18"/>
      <c r="G840" s="18"/>
      <c r="H840" s="18"/>
      <c r="I840" s="18"/>
      <c r="J840" s="18"/>
    </row>
    <row r="841" spans="3:10" ht="15.75" customHeight="1">
      <c r="C841" s="18"/>
      <c r="D841" s="18"/>
      <c r="E841" s="18"/>
      <c r="F841" s="18"/>
      <c r="G841" s="18"/>
      <c r="H841" s="18"/>
      <c r="I841" s="18"/>
      <c r="J841" s="18"/>
    </row>
    <row r="842" spans="3:10" ht="15.75" customHeight="1">
      <c r="C842" s="18"/>
      <c r="D842" s="18"/>
      <c r="E842" s="18"/>
      <c r="F842" s="18"/>
      <c r="G842" s="18"/>
      <c r="H842" s="18"/>
      <c r="I842" s="18"/>
      <c r="J842" s="18"/>
    </row>
    <row r="843" spans="3:10" ht="15.75" customHeight="1">
      <c r="C843" s="18"/>
      <c r="D843" s="18"/>
      <c r="E843" s="18"/>
      <c r="F843" s="18"/>
      <c r="G843" s="18"/>
      <c r="H843" s="18"/>
      <c r="I843" s="18"/>
      <c r="J843" s="18"/>
    </row>
    <row r="844" spans="3:10" ht="15.75" customHeight="1">
      <c r="C844" s="18"/>
      <c r="D844" s="18"/>
      <c r="E844" s="18"/>
      <c r="F844" s="18"/>
      <c r="G844" s="18"/>
      <c r="H844" s="18"/>
      <c r="I844" s="18"/>
      <c r="J844" s="18"/>
    </row>
    <row r="845" spans="3:10" ht="15.75" customHeight="1">
      <c r="C845" s="18"/>
      <c r="D845" s="18"/>
      <c r="E845" s="18"/>
      <c r="F845" s="18"/>
      <c r="G845" s="18"/>
      <c r="H845" s="18"/>
      <c r="I845" s="18"/>
      <c r="J845" s="18"/>
    </row>
    <row r="846" spans="3:10" ht="15.75" customHeight="1">
      <c r="C846" s="18"/>
      <c r="D846" s="18"/>
      <c r="E846" s="18"/>
      <c r="F846" s="18"/>
      <c r="G846" s="18"/>
      <c r="H846" s="18"/>
      <c r="I846" s="18"/>
      <c r="J846" s="18"/>
    </row>
    <row r="847" spans="3:10" ht="15.75" customHeight="1">
      <c r="C847" s="18"/>
      <c r="D847" s="18"/>
      <c r="E847" s="18"/>
      <c r="F847" s="18"/>
      <c r="G847" s="18"/>
      <c r="H847" s="18"/>
      <c r="I847" s="18"/>
      <c r="J847" s="18"/>
    </row>
    <row r="848" spans="3:10" ht="15.75" customHeight="1">
      <c r="C848" s="18"/>
      <c r="D848" s="18"/>
      <c r="E848" s="18"/>
      <c r="F848" s="18"/>
      <c r="G848" s="18"/>
      <c r="H848" s="18"/>
      <c r="I848" s="18"/>
      <c r="J848" s="18"/>
    </row>
    <row r="849" spans="3:10" ht="15.75" customHeight="1">
      <c r="C849" s="18"/>
      <c r="D849" s="18"/>
      <c r="E849" s="18"/>
      <c r="F849" s="18"/>
      <c r="G849" s="18"/>
      <c r="H849" s="18"/>
      <c r="I849" s="18"/>
      <c r="J849" s="18"/>
    </row>
    <row r="850" spans="3:10" ht="15.75" customHeight="1">
      <c r="C850" s="18"/>
      <c r="D850" s="18"/>
      <c r="E850" s="18"/>
      <c r="F850" s="18"/>
      <c r="G850" s="18"/>
      <c r="H850" s="18"/>
      <c r="I850" s="18"/>
      <c r="J850" s="18"/>
    </row>
    <row r="851" spans="3:10" ht="15.75" customHeight="1">
      <c r="C851" s="18"/>
      <c r="D851" s="18"/>
      <c r="E851" s="18"/>
      <c r="F851" s="18"/>
      <c r="G851" s="18"/>
      <c r="H851" s="18"/>
      <c r="I851" s="18"/>
      <c r="J851" s="18"/>
    </row>
    <row r="852" spans="3:10" ht="15.75" customHeight="1">
      <c r="C852" s="18"/>
      <c r="D852" s="18"/>
      <c r="E852" s="18"/>
      <c r="F852" s="18"/>
      <c r="G852" s="18"/>
      <c r="H852" s="18"/>
      <c r="I852" s="18"/>
      <c r="J852" s="18"/>
    </row>
    <row r="853" spans="3:10" ht="15.75" customHeight="1">
      <c r="C853" s="18"/>
      <c r="D853" s="18"/>
      <c r="E853" s="18"/>
      <c r="F853" s="18"/>
      <c r="G853" s="18"/>
      <c r="H853" s="18"/>
      <c r="I853" s="18"/>
      <c r="J853" s="18"/>
    </row>
    <row r="854" spans="3:10" ht="15.75" customHeight="1">
      <c r="C854" s="18"/>
      <c r="D854" s="18"/>
      <c r="E854" s="18"/>
      <c r="F854" s="18"/>
      <c r="G854" s="18"/>
      <c r="H854" s="18"/>
      <c r="I854" s="18"/>
      <c r="J854" s="18"/>
    </row>
    <row r="855" spans="3:10" ht="15.75" customHeight="1">
      <c r="C855" s="18"/>
      <c r="D855" s="18"/>
      <c r="E855" s="18"/>
      <c r="F855" s="18"/>
      <c r="G855" s="18"/>
      <c r="H855" s="18"/>
      <c r="I855" s="18"/>
      <c r="J855" s="18"/>
    </row>
    <row r="856" spans="3:10" ht="15.75" customHeight="1">
      <c r="C856" s="18"/>
      <c r="D856" s="18"/>
      <c r="E856" s="18"/>
      <c r="F856" s="18"/>
      <c r="G856" s="18"/>
      <c r="H856" s="18"/>
      <c r="I856" s="18"/>
      <c r="J856" s="18"/>
    </row>
    <row r="857" spans="3:10" ht="15.75" customHeight="1">
      <c r="C857" s="18"/>
      <c r="D857" s="18"/>
      <c r="E857" s="18"/>
      <c r="F857" s="18"/>
      <c r="G857" s="18"/>
      <c r="H857" s="18"/>
      <c r="I857" s="18"/>
      <c r="J857" s="18"/>
    </row>
    <row r="858" spans="3:10" ht="15.75" customHeight="1">
      <c r="C858" s="18"/>
      <c r="D858" s="18"/>
      <c r="E858" s="18"/>
      <c r="F858" s="18"/>
      <c r="G858" s="18"/>
      <c r="H858" s="18"/>
      <c r="I858" s="18"/>
      <c r="J858" s="18"/>
    </row>
    <row r="859" spans="3:10" ht="15.75" customHeight="1">
      <c r="C859" s="18"/>
      <c r="D859" s="18"/>
      <c r="E859" s="18"/>
      <c r="F859" s="18"/>
      <c r="G859" s="18"/>
      <c r="H859" s="18"/>
      <c r="I859" s="18"/>
      <c r="J859" s="18"/>
    </row>
    <row r="860" spans="3:10" ht="15.75" customHeight="1">
      <c r="C860" s="18"/>
      <c r="D860" s="18"/>
      <c r="E860" s="18"/>
      <c r="F860" s="18"/>
      <c r="G860" s="18"/>
      <c r="H860" s="18"/>
      <c r="I860" s="18"/>
      <c r="J860" s="18"/>
    </row>
    <row r="861" spans="3:10" ht="15.75" customHeight="1">
      <c r="C861" s="18"/>
      <c r="D861" s="18"/>
      <c r="E861" s="18"/>
      <c r="F861" s="18"/>
      <c r="G861" s="18"/>
      <c r="H861" s="18"/>
      <c r="I861" s="18"/>
      <c r="J861" s="18"/>
    </row>
    <row r="862" spans="3:10" ht="15.75" customHeight="1">
      <c r="C862" s="18"/>
      <c r="D862" s="18"/>
      <c r="E862" s="18"/>
      <c r="F862" s="18"/>
      <c r="G862" s="18"/>
      <c r="H862" s="18"/>
      <c r="I862" s="18"/>
      <c r="J862" s="18"/>
    </row>
    <row r="863" spans="3:10" ht="15.75" customHeight="1">
      <c r="C863" s="18"/>
      <c r="D863" s="18"/>
      <c r="E863" s="18"/>
      <c r="F863" s="18"/>
      <c r="G863" s="18"/>
      <c r="H863" s="18"/>
      <c r="I863" s="18"/>
      <c r="J863" s="18"/>
    </row>
    <row r="864" spans="3:10" ht="15.75" customHeight="1">
      <c r="C864" s="18"/>
      <c r="D864" s="18"/>
      <c r="E864" s="18"/>
      <c r="F864" s="18"/>
      <c r="G864" s="18"/>
      <c r="H864" s="18"/>
      <c r="I864" s="18"/>
      <c r="J864" s="18"/>
    </row>
    <row r="865" spans="3:10" ht="15.75" customHeight="1">
      <c r="C865" s="18"/>
      <c r="D865" s="18"/>
      <c r="E865" s="18"/>
      <c r="F865" s="18"/>
      <c r="G865" s="18"/>
      <c r="H865" s="18"/>
      <c r="I865" s="18"/>
      <c r="J865" s="18"/>
    </row>
    <row r="866" spans="3:10" ht="15.75" customHeight="1">
      <c r="C866" s="18"/>
      <c r="D866" s="18"/>
      <c r="E866" s="18"/>
      <c r="F866" s="18"/>
      <c r="G866" s="18"/>
      <c r="H866" s="18"/>
      <c r="I866" s="18"/>
      <c r="J866" s="18"/>
    </row>
    <row r="867" spans="3:10" ht="15.75" customHeight="1">
      <c r="C867" s="18"/>
      <c r="D867" s="18"/>
      <c r="E867" s="18"/>
      <c r="F867" s="18"/>
      <c r="G867" s="18"/>
      <c r="H867" s="18"/>
      <c r="I867" s="18"/>
      <c r="J867" s="18"/>
    </row>
    <row r="868" spans="3:10" ht="15.75" customHeight="1">
      <c r="C868" s="18"/>
      <c r="D868" s="18"/>
      <c r="E868" s="18"/>
      <c r="F868" s="18"/>
      <c r="G868" s="18"/>
      <c r="H868" s="18"/>
      <c r="I868" s="18"/>
      <c r="J868" s="18"/>
    </row>
    <row r="869" spans="3:10" ht="15.75" customHeight="1">
      <c r="C869" s="18"/>
      <c r="D869" s="18"/>
      <c r="E869" s="18"/>
      <c r="F869" s="18"/>
      <c r="G869" s="18"/>
      <c r="H869" s="18"/>
      <c r="I869" s="18"/>
      <c r="J869" s="18"/>
    </row>
    <row r="870" spans="3:10" ht="15.75" customHeight="1">
      <c r="C870" s="18"/>
      <c r="D870" s="18"/>
      <c r="E870" s="18"/>
      <c r="F870" s="18"/>
      <c r="G870" s="18"/>
      <c r="H870" s="18"/>
      <c r="I870" s="18"/>
      <c r="J870" s="18"/>
    </row>
    <row r="871" spans="3:10" ht="15.75" customHeight="1">
      <c r="C871" s="18"/>
      <c r="D871" s="18"/>
      <c r="E871" s="18"/>
      <c r="F871" s="18"/>
      <c r="G871" s="18"/>
      <c r="H871" s="18"/>
      <c r="I871" s="18"/>
      <c r="J871" s="18"/>
    </row>
    <row r="872" spans="3:10" ht="15.75" customHeight="1">
      <c r="C872" s="18"/>
      <c r="D872" s="18"/>
      <c r="E872" s="18"/>
      <c r="F872" s="18"/>
      <c r="G872" s="18"/>
      <c r="H872" s="18"/>
      <c r="I872" s="18"/>
      <c r="J872" s="18"/>
    </row>
    <row r="873" spans="3:10" ht="15.75" customHeight="1">
      <c r="C873" s="18"/>
      <c r="D873" s="18"/>
      <c r="E873" s="18"/>
      <c r="F873" s="18"/>
      <c r="G873" s="18"/>
      <c r="H873" s="18"/>
      <c r="I873" s="18"/>
      <c r="J873" s="18"/>
    </row>
    <row r="874" spans="3:10" ht="15.75" customHeight="1">
      <c r="C874" s="18"/>
      <c r="D874" s="18"/>
      <c r="E874" s="18"/>
      <c r="F874" s="18"/>
      <c r="G874" s="18"/>
      <c r="H874" s="18"/>
      <c r="I874" s="18"/>
      <c r="J874" s="18"/>
    </row>
    <row r="875" spans="3:10" ht="15.75" customHeight="1">
      <c r="C875" s="18"/>
      <c r="D875" s="18"/>
      <c r="E875" s="18"/>
      <c r="F875" s="18"/>
      <c r="G875" s="18"/>
      <c r="H875" s="18"/>
      <c r="I875" s="18"/>
      <c r="J875" s="18"/>
    </row>
    <row r="876" spans="3:10" ht="15.75" customHeight="1">
      <c r="C876" s="18"/>
      <c r="D876" s="18"/>
      <c r="E876" s="18"/>
      <c r="F876" s="18"/>
      <c r="G876" s="18"/>
      <c r="H876" s="18"/>
      <c r="I876" s="18"/>
      <c r="J876" s="18"/>
    </row>
    <row r="877" spans="3:10" ht="15.75" customHeight="1">
      <c r="C877" s="18"/>
      <c r="D877" s="18"/>
      <c r="E877" s="18"/>
      <c r="F877" s="18"/>
      <c r="G877" s="18"/>
      <c r="H877" s="18"/>
      <c r="I877" s="18"/>
      <c r="J877" s="18"/>
    </row>
    <row r="878" spans="3:10" ht="15.75" customHeight="1">
      <c r="C878" s="18"/>
      <c r="D878" s="18"/>
      <c r="E878" s="18"/>
      <c r="F878" s="18"/>
      <c r="G878" s="18"/>
      <c r="H878" s="18"/>
      <c r="I878" s="18"/>
      <c r="J878" s="18"/>
    </row>
    <row r="879" spans="3:10" ht="15.75" customHeight="1">
      <c r="C879" s="18"/>
      <c r="D879" s="18"/>
      <c r="E879" s="18"/>
      <c r="F879" s="18"/>
      <c r="G879" s="18"/>
      <c r="H879" s="18"/>
      <c r="I879" s="18"/>
      <c r="J879" s="18"/>
    </row>
    <row r="880" spans="3:10" ht="15.75" customHeight="1">
      <c r="C880" s="18"/>
      <c r="D880" s="18"/>
      <c r="E880" s="18"/>
      <c r="F880" s="18"/>
      <c r="G880" s="18"/>
      <c r="H880" s="18"/>
      <c r="I880" s="18"/>
      <c r="J880" s="18"/>
    </row>
    <row r="881" spans="3:10" ht="15.75" customHeight="1">
      <c r="C881" s="18"/>
      <c r="D881" s="18"/>
      <c r="E881" s="18"/>
      <c r="F881" s="18"/>
      <c r="G881" s="18"/>
      <c r="H881" s="18"/>
      <c r="I881" s="18"/>
      <c r="J881" s="18"/>
    </row>
    <row r="882" spans="3:10" ht="15.75" customHeight="1">
      <c r="C882" s="18"/>
      <c r="D882" s="18"/>
      <c r="E882" s="18"/>
      <c r="F882" s="18"/>
      <c r="G882" s="18"/>
      <c r="H882" s="18"/>
      <c r="I882" s="18"/>
      <c r="J882" s="18"/>
    </row>
    <row r="883" spans="3:10" ht="15.75" customHeight="1">
      <c r="C883" s="18"/>
      <c r="D883" s="18"/>
      <c r="E883" s="18"/>
      <c r="F883" s="18"/>
      <c r="G883" s="18"/>
      <c r="H883" s="18"/>
      <c r="I883" s="18"/>
      <c r="J883" s="18"/>
    </row>
    <row r="884" spans="3:10" ht="15.75" customHeight="1">
      <c r="C884" s="18"/>
      <c r="D884" s="18"/>
      <c r="E884" s="18"/>
      <c r="F884" s="18"/>
      <c r="G884" s="18"/>
      <c r="H884" s="18"/>
      <c r="I884" s="18"/>
      <c r="J884" s="18"/>
    </row>
    <row r="885" spans="3:10" ht="15.75" customHeight="1">
      <c r="C885" s="18"/>
      <c r="D885" s="18"/>
      <c r="E885" s="18"/>
      <c r="F885" s="18"/>
      <c r="G885" s="18"/>
      <c r="H885" s="18"/>
      <c r="I885" s="18"/>
      <c r="J885" s="18"/>
    </row>
    <row r="886" spans="3:10" ht="15.75" customHeight="1">
      <c r="C886" s="18"/>
      <c r="D886" s="18"/>
      <c r="E886" s="18"/>
      <c r="F886" s="18"/>
      <c r="G886" s="18"/>
      <c r="H886" s="18"/>
      <c r="I886" s="18"/>
      <c r="J886" s="18"/>
    </row>
    <row r="887" spans="3:10" ht="15.75" customHeight="1">
      <c r="C887" s="18"/>
      <c r="D887" s="18"/>
      <c r="E887" s="18"/>
      <c r="F887" s="18"/>
      <c r="G887" s="18"/>
      <c r="H887" s="18"/>
      <c r="I887" s="18"/>
      <c r="J887" s="18"/>
    </row>
    <row r="888" spans="3:10" ht="15.75" customHeight="1">
      <c r="C888" s="18"/>
      <c r="D888" s="18"/>
      <c r="E888" s="18"/>
      <c r="F888" s="18"/>
      <c r="G888" s="18"/>
      <c r="H888" s="18"/>
      <c r="I888" s="18"/>
      <c r="J888" s="18"/>
    </row>
    <row r="889" spans="3:10" ht="15.75" customHeight="1">
      <c r="C889" s="18"/>
      <c r="D889" s="18"/>
      <c r="E889" s="18"/>
      <c r="F889" s="18"/>
      <c r="G889" s="18"/>
      <c r="H889" s="18"/>
      <c r="I889" s="18"/>
      <c r="J889" s="18"/>
    </row>
    <row r="890" spans="3:10" ht="15.75" customHeight="1">
      <c r="C890" s="18"/>
      <c r="D890" s="18"/>
      <c r="E890" s="18"/>
      <c r="F890" s="18"/>
      <c r="G890" s="18"/>
      <c r="H890" s="18"/>
      <c r="I890" s="18"/>
      <c r="J890" s="18"/>
    </row>
    <row r="891" spans="3:10" ht="15.75" customHeight="1">
      <c r="C891" s="18"/>
      <c r="D891" s="18"/>
      <c r="E891" s="18"/>
      <c r="F891" s="18"/>
      <c r="G891" s="18"/>
      <c r="H891" s="18"/>
      <c r="I891" s="18"/>
      <c r="J891" s="18"/>
    </row>
    <row r="892" spans="3:10" ht="15.75" customHeight="1">
      <c r="C892" s="18"/>
      <c r="D892" s="18"/>
      <c r="E892" s="18"/>
      <c r="F892" s="18"/>
      <c r="G892" s="18"/>
      <c r="H892" s="18"/>
      <c r="I892" s="18"/>
      <c r="J892" s="18"/>
    </row>
    <row r="893" spans="3:10" ht="15.75" customHeight="1">
      <c r="C893" s="18"/>
      <c r="D893" s="18"/>
      <c r="E893" s="18"/>
      <c r="F893" s="18"/>
      <c r="G893" s="18"/>
      <c r="H893" s="18"/>
      <c r="I893" s="18"/>
      <c r="J893" s="18"/>
    </row>
    <row r="894" spans="3:10" ht="15.75" customHeight="1">
      <c r="C894" s="18"/>
      <c r="D894" s="18"/>
      <c r="E894" s="18"/>
      <c r="F894" s="18"/>
      <c r="G894" s="18"/>
      <c r="H894" s="18"/>
      <c r="I894" s="18"/>
      <c r="J894" s="18"/>
    </row>
    <row r="895" spans="3:10" ht="15.75" customHeight="1">
      <c r="C895" s="18"/>
      <c r="D895" s="18"/>
      <c r="E895" s="18"/>
      <c r="F895" s="18"/>
      <c r="G895" s="18"/>
      <c r="H895" s="18"/>
      <c r="I895" s="18"/>
      <c r="J895" s="18"/>
    </row>
    <row r="896" spans="3:10" ht="15.75" customHeight="1">
      <c r="C896" s="18"/>
      <c r="D896" s="18"/>
      <c r="E896" s="18"/>
      <c r="F896" s="18"/>
      <c r="G896" s="18"/>
      <c r="H896" s="18"/>
      <c r="I896" s="18"/>
      <c r="J896" s="18"/>
    </row>
    <row r="897" spans="3:10" ht="15.75" customHeight="1">
      <c r="C897" s="18"/>
      <c r="D897" s="18"/>
      <c r="E897" s="18"/>
      <c r="F897" s="18"/>
      <c r="G897" s="18"/>
      <c r="H897" s="18"/>
      <c r="I897" s="18"/>
      <c r="J897" s="18"/>
    </row>
    <row r="898" spans="3:10" ht="15.75" customHeight="1">
      <c r="C898" s="18"/>
      <c r="D898" s="18"/>
      <c r="E898" s="18"/>
      <c r="F898" s="18"/>
      <c r="G898" s="18"/>
      <c r="H898" s="18"/>
      <c r="I898" s="18"/>
      <c r="J898" s="18"/>
    </row>
    <row r="899" spans="3:10" ht="15.75" customHeight="1">
      <c r="C899" s="18"/>
      <c r="D899" s="18"/>
      <c r="E899" s="18"/>
      <c r="F899" s="18"/>
      <c r="G899" s="18"/>
      <c r="H899" s="18"/>
      <c r="I899" s="18"/>
      <c r="J899" s="18"/>
    </row>
    <row r="900" spans="3:10" ht="15.75" customHeight="1">
      <c r="C900" s="18"/>
      <c r="D900" s="18"/>
      <c r="E900" s="18"/>
      <c r="F900" s="18"/>
      <c r="G900" s="18"/>
      <c r="H900" s="18"/>
      <c r="I900" s="18"/>
      <c r="J900" s="18"/>
    </row>
    <row r="901" spans="3:10" ht="15.75" customHeight="1">
      <c r="C901" s="18"/>
      <c r="D901" s="18"/>
      <c r="E901" s="18"/>
      <c r="F901" s="18"/>
      <c r="G901" s="18"/>
      <c r="H901" s="18"/>
      <c r="I901" s="18"/>
      <c r="J901" s="18"/>
    </row>
    <row r="902" spans="3:10" ht="15.75" customHeight="1">
      <c r="C902" s="18"/>
      <c r="D902" s="18"/>
      <c r="E902" s="18"/>
      <c r="F902" s="18"/>
      <c r="G902" s="18"/>
      <c r="H902" s="18"/>
      <c r="I902" s="18"/>
      <c r="J902" s="18"/>
    </row>
    <row r="903" spans="3:10" ht="15.75" customHeight="1">
      <c r="C903" s="18"/>
      <c r="D903" s="18"/>
      <c r="E903" s="18"/>
      <c r="F903" s="18"/>
      <c r="G903" s="18"/>
      <c r="H903" s="18"/>
      <c r="I903" s="18"/>
      <c r="J903" s="18"/>
    </row>
    <row r="904" spans="3:10" ht="15.75" customHeight="1">
      <c r="C904" s="18"/>
      <c r="D904" s="18"/>
      <c r="E904" s="18"/>
      <c r="F904" s="18"/>
      <c r="G904" s="18"/>
      <c r="H904" s="18"/>
      <c r="I904" s="18"/>
      <c r="J904" s="18"/>
    </row>
    <row r="905" spans="3:10" ht="15.75" customHeight="1">
      <c r="C905" s="18"/>
      <c r="D905" s="18"/>
      <c r="E905" s="18"/>
      <c r="F905" s="18"/>
      <c r="G905" s="18"/>
      <c r="H905" s="18"/>
      <c r="I905" s="18"/>
      <c r="J905" s="18"/>
    </row>
    <row r="906" spans="3:10" ht="15.75" customHeight="1">
      <c r="C906" s="18"/>
      <c r="D906" s="18"/>
      <c r="E906" s="18"/>
      <c r="F906" s="18"/>
      <c r="G906" s="18"/>
      <c r="H906" s="18"/>
      <c r="I906" s="18"/>
      <c r="J906" s="18"/>
    </row>
    <row r="907" spans="3:10" ht="15.75" customHeight="1">
      <c r="C907" s="18"/>
      <c r="D907" s="18"/>
      <c r="E907" s="18"/>
      <c r="F907" s="18"/>
      <c r="G907" s="18"/>
      <c r="H907" s="18"/>
      <c r="I907" s="18"/>
      <c r="J907" s="18"/>
    </row>
    <row r="908" spans="3:10" ht="15.75" customHeight="1">
      <c r="C908" s="18"/>
      <c r="D908" s="18"/>
      <c r="E908" s="18"/>
      <c r="F908" s="18"/>
      <c r="G908" s="18"/>
      <c r="H908" s="18"/>
      <c r="I908" s="18"/>
      <c r="J908" s="18"/>
    </row>
    <row r="909" spans="3:10" ht="15.75" customHeight="1">
      <c r="C909" s="18"/>
      <c r="D909" s="18"/>
      <c r="E909" s="18"/>
      <c r="F909" s="18"/>
      <c r="G909" s="18"/>
      <c r="H909" s="18"/>
      <c r="I909" s="18"/>
      <c r="J909" s="18"/>
    </row>
    <row r="910" spans="3:10" ht="15.75" customHeight="1">
      <c r="C910" s="18"/>
      <c r="D910" s="18"/>
      <c r="E910" s="18"/>
      <c r="F910" s="18"/>
      <c r="G910" s="18"/>
      <c r="H910" s="18"/>
      <c r="I910" s="18"/>
      <c r="J910" s="18"/>
    </row>
    <row r="911" spans="3:10" ht="15.75" customHeight="1">
      <c r="C911" s="18"/>
      <c r="D911" s="18"/>
      <c r="E911" s="18"/>
      <c r="F911" s="18"/>
      <c r="G911" s="18"/>
      <c r="H911" s="18"/>
      <c r="I911" s="18"/>
      <c r="J911" s="18"/>
    </row>
    <row r="912" spans="3:10" ht="15.75" customHeight="1">
      <c r="C912" s="18"/>
      <c r="D912" s="18"/>
      <c r="E912" s="18"/>
      <c r="F912" s="18"/>
      <c r="G912" s="18"/>
      <c r="H912" s="18"/>
      <c r="I912" s="18"/>
      <c r="J912" s="18"/>
    </row>
    <row r="913" spans="3:10" ht="15.75" customHeight="1">
      <c r="C913" s="18"/>
      <c r="D913" s="18"/>
      <c r="E913" s="18"/>
      <c r="F913" s="18"/>
      <c r="G913" s="18"/>
      <c r="H913" s="18"/>
      <c r="I913" s="18"/>
      <c r="J913" s="18"/>
    </row>
    <row r="914" spans="3:10" ht="15.75" customHeight="1">
      <c r="C914" s="18"/>
      <c r="D914" s="18"/>
      <c r="E914" s="18"/>
      <c r="F914" s="18"/>
      <c r="G914" s="18"/>
      <c r="H914" s="18"/>
      <c r="I914" s="18"/>
      <c r="J914" s="18"/>
    </row>
    <row r="915" spans="3:10" ht="15.75" customHeight="1">
      <c r="C915" s="18"/>
      <c r="D915" s="18"/>
      <c r="E915" s="18"/>
      <c r="F915" s="18"/>
      <c r="G915" s="18"/>
      <c r="H915" s="18"/>
      <c r="I915" s="18"/>
      <c r="J915" s="18"/>
    </row>
    <row r="916" spans="3:10" ht="15.75" customHeight="1">
      <c r="C916" s="18"/>
      <c r="D916" s="18"/>
      <c r="E916" s="18"/>
      <c r="F916" s="18"/>
      <c r="G916" s="18"/>
      <c r="H916" s="18"/>
      <c r="I916" s="18"/>
      <c r="J916" s="18"/>
    </row>
    <row r="917" spans="3:10" ht="15.75" customHeight="1">
      <c r="C917" s="18"/>
      <c r="D917" s="18"/>
      <c r="E917" s="18"/>
      <c r="F917" s="18"/>
      <c r="G917" s="18"/>
      <c r="H917" s="18"/>
      <c r="I917" s="18"/>
      <c r="J917" s="18"/>
    </row>
    <row r="918" spans="3:10" ht="15.75" customHeight="1">
      <c r="C918" s="18"/>
      <c r="D918" s="18"/>
      <c r="E918" s="18"/>
      <c r="F918" s="18"/>
      <c r="G918" s="18"/>
      <c r="H918" s="18"/>
      <c r="I918" s="18"/>
      <c r="J918" s="18"/>
    </row>
    <row r="919" spans="3:10" ht="15.75" customHeight="1">
      <c r="C919" s="18"/>
      <c r="D919" s="18"/>
      <c r="E919" s="18"/>
      <c r="F919" s="18"/>
      <c r="G919" s="18"/>
      <c r="H919" s="18"/>
      <c r="I919" s="18"/>
      <c r="J919" s="18"/>
    </row>
    <row r="920" spans="3:10" ht="15.75" customHeight="1">
      <c r="C920" s="18"/>
      <c r="D920" s="18"/>
      <c r="E920" s="18"/>
      <c r="F920" s="18"/>
      <c r="G920" s="18"/>
      <c r="H920" s="18"/>
      <c r="I920" s="18"/>
      <c r="J920" s="18"/>
    </row>
    <row r="921" spans="3:10" ht="15.75" customHeight="1">
      <c r="C921" s="18"/>
      <c r="D921" s="18"/>
      <c r="E921" s="18"/>
      <c r="F921" s="18"/>
      <c r="G921" s="18"/>
      <c r="H921" s="18"/>
      <c r="I921" s="18"/>
      <c r="J921" s="18"/>
    </row>
    <row r="922" spans="3:10" ht="15.75" customHeight="1">
      <c r="C922" s="18"/>
      <c r="D922" s="18"/>
      <c r="E922" s="18"/>
      <c r="F922" s="18"/>
      <c r="G922" s="18"/>
      <c r="H922" s="18"/>
      <c r="I922" s="18"/>
      <c r="J922" s="18"/>
    </row>
    <row r="923" spans="3:10" ht="15.75" customHeight="1">
      <c r="C923" s="18"/>
      <c r="D923" s="18"/>
      <c r="E923" s="18"/>
      <c r="F923" s="18"/>
      <c r="G923" s="18"/>
      <c r="H923" s="18"/>
      <c r="I923" s="18"/>
      <c r="J923" s="18"/>
    </row>
    <row r="924" spans="3:10" ht="15.75" customHeight="1">
      <c r="C924" s="18"/>
      <c r="D924" s="18"/>
      <c r="E924" s="18"/>
      <c r="F924" s="18"/>
      <c r="G924" s="18"/>
      <c r="H924" s="18"/>
      <c r="I924" s="18"/>
      <c r="J924" s="18"/>
    </row>
    <row r="925" spans="3:10" ht="15.75" customHeight="1">
      <c r="C925" s="18"/>
      <c r="D925" s="18"/>
      <c r="E925" s="18"/>
      <c r="F925" s="18"/>
      <c r="G925" s="18"/>
      <c r="H925" s="18"/>
      <c r="I925" s="18"/>
      <c r="J925" s="18"/>
    </row>
    <row r="926" spans="3:10" ht="15.75" customHeight="1">
      <c r="C926" s="18"/>
      <c r="D926" s="18"/>
      <c r="E926" s="18"/>
      <c r="F926" s="18"/>
      <c r="G926" s="18"/>
      <c r="H926" s="18"/>
      <c r="I926" s="18"/>
      <c r="J926" s="18"/>
    </row>
    <row r="927" spans="3:10" ht="15.75" customHeight="1">
      <c r="C927" s="18"/>
      <c r="D927" s="18"/>
      <c r="E927" s="18"/>
      <c r="F927" s="18"/>
      <c r="G927" s="18"/>
      <c r="H927" s="18"/>
      <c r="I927" s="18"/>
      <c r="J927" s="18"/>
    </row>
    <row r="928" spans="3:10" ht="15.75" customHeight="1">
      <c r="C928" s="18"/>
      <c r="D928" s="18"/>
      <c r="E928" s="18"/>
      <c r="F928" s="18"/>
      <c r="G928" s="18"/>
      <c r="H928" s="18"/>
      <c r="I928" s="18"/>
      <c r="J928" s="18"/>
    </row>
    <row r="929" spans="3:10" ht="15.75" customHeight="1">
      <c r="C929" s="18"/>
      <c r="D929" s="18"/>
      <c r="E929" s="18"/>
      <c r="F929" s="18"/>
      <c r="G929" s="18"/>
      <c r="H929" s="18"/>
      <c r="I929" s="18"/>
      <c r="J929" s="18"/>
    </row>
    <row r="930" spans="3:10" ht="15.75" customHeight="1">
      <c r="C930" s="18"/>
      <c r="D930" s="18"/>
      <c r="E930" s="18"/>
      <c r="F930" s="18"/>
      <c r="G930" s="18"/>
      <c r="H930" s="18"/>
      <c r="I930" s="18"/>
      <c r="J930" s="18"/>
    </row>
    <row r="931" spans="3:10" ht="15.75" customHeight="1">
      <c r="C931" s="18"/>
      <c r="D931" s="18"/>
      <c r="E931" s="18"/>
      <c r="F931" s="18"/>
      <c r="G931" s="18"/>
      <c r="H931" s="18"/>
      <c r="I931" s="18"/>
      <c r="J931" s="18"/>
    </row>
    <row r="932" spans="3:10" ht="15.75" customHeight="1">
      <c r="C932" s="18"/>
      <c r="D932" s="18"/>
      <c r="E932" s="18"/>
      <c r="F932" s="18"/>
      <c r="G932" s="18"/>
      <c r="H932" s="18"/>
      <c r="I932" s="18"/>
      <c r="J932" s="18"/>
    </row>
    <row r="933" spans="3:10" ht="15.75" customHeight="1">
      <c r="C933" s="18"/>
      <c r="D933" s="18"/>
      <c r="E933" s="18"/>
      <c r="F933" s="18"/>
      <c r="G933" s="18"/>
      <c r="H933" s="18"/>
      <c r="I933" s="18"/>
      <c r="J933" s="18"/>
    </row>
    <row r="934" spans="3:10" ht="15.75" customHeight="1">
      <c r="C934" s="18"/>
      <c r="D934" s="18"/>
      <c r="E934" s="18"/>
      <c r="F934" s="18"/>
      <c r="G934" s="18"/>
      <c r="H934" s="18"/>
      <c r="I934" s="18"/>
      <c r="J934" s="18"/>
    </row>
    <row r="935" spans="3:10" ht="15.75" customHeight="1">
      <c r="C935" s="18"/>
      <c r="D935" s="18"/>
      <c r="E935" s="18"/>
      <c r="F935" s="18"/>
      <c r="G935" s="18"/>
      <c r="H935" s="18"/>
      <c r="I935" s="18"/>
      <c r="J935" s="18"/>
    </row>
    <row r="936" spans="3:10" ht="15.75" customHeight="1">
      <c r="C936" s="18"/>
      <c r="D936" s="18"/>
      <c r="E936" s="18"/>
      <c r="F936" s="18"/>
      <c r="G936" s="18"/>
      <c r="H936" s="18"/>
      <c r="I936" s="18"/>
      <c r="J936" s="18"/>
    </row>
    <row r="937" spans="3:10" ht="15.75" customHeight="1">
      <c r="C937" s="18"/>
      <c r="D937" s="18"/>
      <c r="E937" s="18"/>
      <c r="F937" s="18"/>
      <c r="G937" s="18"/>
      <c r="H937" s="18"/>
      <c r="I937" s="18"/>
      <c r="J937" s="18"/>
    </row>
    <row r="938" spans="3:10" ht="15.75" customHeight="1">
      <c r="C938" s="18"/>
      <c r="D938" s="18"/>
      <c r="E938" s="18"/>
      <c r="F938" s="18"/>
      <c r="G938" s="18"/>
      <c r="H938" s="18"/>
      <c r="I938" s="18"/>
      <c r="J938" s="18"/>
    </row>
    <row r="939" spans="3:10" ht="15.75" customHeight="1">
      <c r="C939" s="18"/>
      <c r="D939" s="18"/>
      <c r="E939" s="18"/>
      <c r="F939" s="18"/>
      <c r="G939" s="18"/>
      <c r="H939" s="18"/>
      <c r="I939" s="18"/>
      <c r="J939" s="18"/>
    </row>
    <row r="940" spans="3:10" ht="15.75" customHeight="1">
      <c r="C940" s="18"/>
      <c r="D940" s="18"/>
      <c r="E940" s="18"/>
      <c r="F940" s="18"/>
      <c r="G940" s="18"/>
      <c r="H940" s="18"/>
      <c r="I940" s="18"/>
      <c r="J940" s="18"/>
    </row>
    <row r="941" spans="3:10" ht="15.75" customHeight="1">
      <c r="C941" s="18"/>
      <c r="D941" s="18"/>
      <c r="E941" s="18"/>
      <c r="F941" s="18"/>
      <c r="G941" s="18"/>
      <c r="H941" s="18"/>
      <c r="I941" s="18"/>
      <c r="J941" s="18"/>
    </row>
    <row r="942" spans="3:10" ht="15.75" customHeight="1">
      <c r="C942" s="18"/>
      <c r="D942" s="18"/>
      <c r="E942" s="18"/>
      <c r="F942" s="18"/>
      <c r="G942" s="18"/>
      <c r="H942" s="18"/>
      <c r="I942" s="18"/>
      <c r="J942" s="18"/>
    </row>
    <row r="943" spans="3:10" ht="15.75" customHeight="1">
      <c r="C943" s="18"/>
      <c r="D943" s="18"/>
      <c r="E943" s="18"/>
      <c r="F943" s="18"/>
      <c r="G943" s="18"/>
      <c r="H943" s="18"/>
      <c r="I943" s="18"/>
      <c r="J943" s="18"/>
    </row>
    <row r="944" spans="3:10" ht="15.75" customHeight="1">
      <c r="C944" s="18"/>
      <c r="D944" s="18"/>
      <c r="E944" s="18"/>
      <c r="F944" s="18"/>
      <c r="G944" s="18"/>
      <c r="H944" s="18"/>
      <c r="I944" s="18"/>
      <c r="J944" s="18"/>
    </row>
    <row r="945" spans="3:10" ht="15.75" customHeight="1">
      <c r="C945" s="18"/>
      <c r="D945" s="18"/>
      <c r="E945" s="18"/>
      <c r="F945" s="18"/>
      <c r="G945" s="18"/>
      <c r="H945" s="18"/>
      <c r="I945" s="18"/>
      <c r="J945" s="18"/>
    </row>
    <row r="946" spans="3:10" ht="15.75" customHeight="1">
      <c r="C946" s="18"/>
      <c r="D946" s="18"/>
      <c r="E946" s="18"/>
      <c r="F946" s="18"/>
      <c r="G946" s="18"/>
      <c r="H946" s="18"/>
      <c r="I946" s="18"/>
      <c r="J946" s="18"/>
    </row>
    <row r="947" spans="3:10" ht="15.75" customHeight="1">
      <c r="C947" s="18"/>
      <c r="D947" s="18"/>
      <c r="E947" s="18"/>
      <c r="F947" s="18"/>
      <c r="G947" s="18"/>
      <c r="H947" s="18"/>
      <c r="I947" s="18"/>
      <c r="J947" s="18"/>
    </row>
    <row r="948" spans="3:10" ht="15.75" customHeight="1">
      <c r="C948" s="18"/>
      <c r="D948" s="18"/>
      <c r="E948" s="18"/>
      <c r="F948" s="18"/>
      <c r="G948" s="18"/>
      <c r="H948" s="18"/>
      <c r="I948" s="18"/>
      <c r="J948" s="18"/>
    </row>
    <row r="949" spans="3:10" ht="15.75" customHeight="1">
      <c r="C949" s="18"/>
      <c r="D949" s="18"/>
      <c r="E949" s="18"/>
      <c r="F949" s="18"/>
      <c r="G949" s="18"/>
      <c r="H949" s="18"/>
      <c r="I949" s="18"/>
      <c r="J949" s="18"/>
    </row>
    <row r="950" spans="3:10" ht="15.75" customHeight="1">
      <c r="C950" s="18"/>
      <c r="D950" s="18"/>
      <c r="E950" s="18"/>
      <c r="F950" s="18"/>
      <c r="G950" s="18"/>
      <c r="H950" s="18"/>
      <c r="I950" s="18"/>
      <c r="J950" s="18"/>
    </row>
    <row r="951" spans="3:10" ht="15.75" customHeight="1">
      <c r="C951" s="18"/>
      <c r="D951" s="18"/>
      <c r="E951" s="18"/>
      <c r="F951" s="18"/>
      <c r="G951" s="18"/>
      <c r="H951" s="18"/>
      <c r="I951" s="18"/>
      <c r="J951" s="18"/>
    </row>
    <row r="952" spans="3:10" ht="15.75" customHeight="1">
      <c r="C952" s="18"/>
      <c r="D952" s="18"/>
      <c r="E952" s="18"/>
      <c r="F952" s="18"/>
      <c r="G952" s="18"/>
      <c r="H952" s="18"/>
      <c r="I952" s="18"/>
      <c r="J952" s="18"/>
    </row>
    <row r="953" spans="3:10" ht="15.75" customHeight="1">
      <c r="C953" s="18"/>
      <c r="D953" s="18"/>
      <c r="E953" s="18"/>
      <c r="F953" s="18"/>
      <c r="G953" s="18"/>
      <c r="H953" s="18"/>
      <c r="I953" s="18"/>
      <c r="J953" s="18"/>
    </row>
    <row r="954" spans="3:10" ht="15.75" customHeight="1">
      <c r="C954" s="18"/>
      <c r="D954" s="18"/>
      <c r="E954" s="18"/>
      <c r="F954" s="18"/>
      <c r="G954" s="18"/>
      <c r="H954" s="18"/>
      <c r="I954" s="18"/>
      <c r="J954" s="18"/>
    </row>
    <row r="955" spans="3:10" ht="15.75" customHeight="1">
      <c r="C955" s="18"/>
      <c r="D955" s="18"/>
      <c r="E955" s="18"/>
      <c r="F955" s="18"/>
      <c r="G955" s="18"/>
      <c r="H955" s="18"/>
      <c r="I955" s="18"/>
      <c r="J955" s="18"/>
    </row>
    <row r="956" spans="3:10" ht="15.75" customHeight="1">
      <c r="C956" s="18"/>
      <c r="D956" s="18"/>
      <c r="E956" s="18"/>
      <c r="F956" s="18"/>
      <c r="G956" s="18"/>
      <c r="H956" s="18"/>
      <c r="I956" s="18"/>
      <c r="J956" s="18"/>
    </row>
    <row r="957" spans="3:10" ht="15.75" customHeight="1">
      <c r="C957" s="18"/>
      <c r="D957" s="18"/>
      <c r="E957" s="18"/>
      <c r="F957" s="18"/>
      <c r="G957" s="18"/>
      <c r="H957" s="18"/>
      <c r="I957" s="18"/>
      <c r="J957" s="18"/>
    </row>
    <row r="958" spans="3:10" ht="15.75" customHeight="1">
      <c r="C958" s="18"/>
      <c r="D958" s="18"/>
      <c r="E958" s="18"/>
      <c r="F958" s="18"/>
      <c r="G958" s="18"/>
      <c r="H958" s="18"/>
      <c r="I958" s="18"/>
      <c r="J958" s="18"/>
    </row>
    <row r="959" spans="3:10" ht="15.75" customHeight="1">
      <c r="C959" s="18"/>
      <c r="D959" s="18"/>
      <c r="E959" s="18"/>
      <c r="F959" s="18"/>
      <c r="G959" s="18"/>
      <c r="H959" s="18"/>
      <c r="I959" s="18"/>
      <c r="J959" s="18"/>
    </row>
    <row r="960" spans="3:10" ht="15.75" customHeight="1">
      <c r="C960" s="18"/>
      <c r="D960" s="18"/>
      <c r="E960" s="18"/>
      <c r="F960" s="18"/>
      <c r="G960" s="18"/>
      <c r="H960" s="18"/>
      <c r="I960" s="18"/>
      <c r="J960" s="18"/>
    </row>
    <row r="961" spans="3:10" ht="15.75" customHeight="1">
      <c r="C961" s="18"/>
      <c r="D961" s="18"/>
      <c r="E961" s="18"/>
      <c r="F961" s="18"/>
      <c r="G961" s="18"/>
      <c r="H961" s="18"/>
      <c r="I961" s="18"/>
      <c r="J961" s="18"/>
    </row>
    <row r="962" spans="3:10" ht="15.75" customHeight="1">
      <c r="C962" s="18"/>
      <c r="D962" s="18"/>
      <c r="E962" s="18"/>
      <c r="F962" s="18"/>
      <c r="G962" s="18"/>
      <c r="H962" s="18"/>
      <c r="I962" s="18"/>
      <c r="J962" s="18"/>
    </row>
    <row r="963" spans="3:10" ht="15.75" customHeight="1">
      <c r="C963" s="18"/>
      <c r="D963" s="18"/>
      <c r="E963" s="18"/>
      <c r="F963" s="18"/>
      <c r="G963" s="18"/>
      <c r="H963" s="18"/>
      <c r="I963" s="18"/>
      <c r="J963" s="18"/>
    </row>
    <row r="964" spans="3:10" ht="15.75" customHeight="1">
      <c r="C964" s="18"/>
      <c r="D964" s="18"/>
      <c r="E964" s="18"/>
      <c r="F964" s="18"/>
      <c r="G964" s="18"/>
      <c r="H964" s="18"/>
      <c r="I964" s="18"/>
      <c r="J964" s="18"/>
    </row>
    <row r="965" spans="3:10" ht="15.75" customHeight="1">
      <c r="C965" s="18"/>
      <c r="D965" s="18"/>
      <c r="E965" s="18"/>
      <c r="F965" s="18"/>
      <c r="G965" s="18"/>
      <c r="H965" s="18"/>
      <c r="I965" s="18"/>
      <c r="J965" s="18"/>
    </row>
    <row r="966" spans="3:10" ht="15.75" customHeight="1">
      <c r="C966" s="18"/>
      <c r="D966" s="18"/>
      <c r="E966" s="18"/>
      <c r="F966" s="18"/>
      <c r="G966" s="18"/>
      <c r="H966" s="18"/>
      <c r="I966" s="18"/>
      <c r="J966" s="18"/>
    </row>
    <row r="967" spans="3:10" ht="15.75" customHeight="1">
      <c r="C967" s="18"/>
      <c r="D967" s="18"/>
      <c r="E967" s="18"/>
      <c r="F967" s="18"/>
      <c r="G967" s="18"/>
      <c r="H967" s="18"/>
      <c r="I967" s="18"/>
      <c r="J967" s="18"/>
    </row>
    <row r="968" spans="3:10" ht="15.75" customHeight="1">
      <c r="C968" s="18"/>
      <c r="D968" s="18"/>
      <c r="E968" s="18"/>
      <c r="F968" s="18"/>
      <c r="G968" s="18"/>
      <c r="H968" s="18"/>
      <c r="I968" s="18"/>
      <c r="J968" s="18"/>
    </row>
    <row r="969" spans="3:10" ht="15.75" customHeight="1">
      <c r="C969" s="18"/>
      <c r="D969" s="18"/>
      <c r="E969" s="18"/>
      <c r="F969" s="18"/>
      <c r="G969" s="18"/>
      <c r="H969" s="18"/>
      <c r="I969" s="18"/>
      <c r="J969" s="18"/>
    </row>
    <row r="970" spans="3:10" ht="15.75" customHeight="1">
      <c r="C970" s="18"/>
      <c r="D970" s="18"/>
      <c r="E970" s="18"/>
      <c r="F970" s="18"/>
      <c r="G970" s="18"/>
      <c r="H970" s="18"/>
      <c r="I970" s="18"/>
      <c r="J970" s="18"/>
    </row>
    <row r="971" spans="3:10" ht="15.75" customHeight="1">
      <c r="C971" s="18"/>
      <c r="D971" s="18"/>
      <c r="E971" s="18"/>
      <c r="F971" s="18"/>
      <c r="G971" s="18"/>
      <c r="H971" s="18"/>
      <c r="I971" s="18"/>
      <c r="J971" s="18"/>
    </row>
    <row r="972" spans="3:10" ht="15.75" customHeight="1">
      <c r="C972" s="18"/>
      <c r="D972" s="18"/>
      <c r="E972" s="18"/>
      <c r="F972" s="18"/>
      <c r="G972" s="18"/>
      <c r="H972" s="18"/>
      <c r="I972" s="18"/>
      <c r="J972" s="18"/>
    </row>
    <row r="973" spans="3:10" ht="15.75" customHeight="1">
      <c r="C973" s="18"/>
      <c r="D973" s="18"/>
      <c r="E973" s="18"/>
      <c r="F973" s="18"/>
      <c r="G973" s="18"/>
      <c r="H973" s="18"/>
      <c r="I973" s="18"/>
      <c r="J973" s="18"/>
    </row>
    <row r="974" spans="3:10" ht="15.75" customHeight="1">
      <c r="C974" s="18"/>
      <c r="D974" s="18"/>
      <c r="E974" s="18"/>
      <c r="F974" s="18"/>
      <c r="G974" s="18"/>
      <c r="H974" s="18"/>
      <c r="I974" s="18"/>
      <c r="J974" s="18"/>
    </row>
    <row r="975" spans="3:10" ht="15.75" customHeight="1">
      <c r="C975" s="18"/>
      <c r="D975" s="18"/>
      <c r="E975" s="18"/>
      <c r="F975" s="18"/>
      <c r="G975" s="18"/>
      <c r="H975" s="18"/>
      <c r="I975" s="18"/>
      <c r="J975" s="18"/>
    </row>
    <row r="976" spans="3:10" ht="15.75" customHeight="1">
      <c r="C976" s="18"/>
      <c r="D976" s="18"/>
      <c r="E976" s="18"/>
      <c r="F976" s="18"/>
      <c r="G976" s="18"/>
      <c r="H976" s="18"/>
      <c r="I976" s="18"/>
      <c r="J976" s="18"/>
    </row>
    <row r="977" spans="3:10" ht="15.75" customHeight="1">
      <c r="C977" s="18"/>
      <c r="D977" s="18"/>
      <c r="E977" s="18"/>
      <c r="F977" s="18"/>
      <c r="G977" s="18"/>
      <c r="H977" s="18"/>
      <c r="I977" s="18"/>
      <c r="J977" s="18"/>
    </row>
    <row r="978" spans="3:10" ht="15.75" customHeight="1">
      <c r="C978" s="18"/>
      <c r="D978" s="18"/>
      <c r="E978" s="18"/>
      <c r="F978" s="18"/>
      <c r="G978" s="18"/>
      <c r="H978" s="18"/>
      <c r="I978" s="18"/>
      <c r="J978" s="18"/>
    </row>
    <row r="979" spans="3:10" ht="15.75" customHeight="1">
      <c r="C979" s="18"/>
      <c r="D979" s="18"/>
      <c r="E979" s="18"/>
      <c r="F979" s="18"/>
      <c r="G979" s="18"/>
      <c r="H979" s="18"/>
      <c r="I979" s="18"/>
      <c r="J979" s="18"/>
    </row>
    <row r="980" spans="3:10" ht="15.75" customHeight="1">
      <c r="C980" s="18"/>
      <c r="D980" s="18"/>
      <c r="E980" s="18"/>
      <c r="F980" s="18"/>
      <c r="G980" s="18"/>
      <c r="H980" s="18"/>
      <c r="I980" s="18"/>
      <c r="J980" s="18"/>
    </row>
    <row r="981" spans="3:10" ht="15.75" customHeight="1">
      <c r="C981" s="18"/>
      <c r="D981" s="18"/>
      <c r="E981" s="18"/>
      <c r="F981" s="18"/>
      <c r="G981" s="18"/>
      <c r="H981" s="18"/>
      <c r="I981" s="18"/>
      <c r="J981" s="18"/>
    </row>
    <row r="982" spans="3:10" ht="15.75" customHeight="1">
      <c r="C982" s="18"/>
      <c r="D982" s="18"/>
      <c r="E982" s="18"/>
      <c r="F982" s="18"/>
      <c r="G982" s="18"/>
      <c r="H982" s="18"/>
      <c r="I982" s="18"/>
      <c r="J982" s="18"/>
    </row>
    <row r="983" spans="3:10" ht="15.75" customHeight="1">
      <c r="C983" s="18"/>
      <c r="D983" s="18"/>
      <c r="E983" s="18"/>
      <c r="F983" s="18"/>
      <c r="G983" s="18"/>
      <c r="H983" s="18"/>
      <c r="I983" s="18"/>
      <c r="J983" s="18"/>
    </row>
    <row r="984" spans="3:10" ht="15.75" customHeight="1">
      <c r="C984" s="18"/>
      <c r="D984" s="18"/>
      <c r="E984" s="18"/>
      <c r="F984" s="18"/>
      <c r="G984" s="18"/>
      <c r="H984" s="18"/>
      <c r="I984" s="18"/>
      <c r="J984" s="18"/>
    </row>
    <row r="985" spans="3:10" ht="15.75" customHeight="1">
      <c r="C985" s="18"/>
      <c r="D985" s="18"/>
      <c r="E985" s="18"/>
      <c r="F985" s="18"/>
      <c r="G985" s="18"/>
      <c r="H985" s="18"/>
      <c r="I985" s="18"/>
      <c r="J985" s="18"/>
    </row>
    <row r="986" spans="3:10" ht="15.75" customHeight="1">
      <c r="C986" s="18"/>
      <c r="D986" s="18"/>
      <c r="E986" s="18"/>
      <c r="F986" s="18"/>
      <c r="G986" s="18"/>
      <c r="H986" s="18"/>
      <c r="I986" s="18"/>
      <c r="J986" s="18"/>
    </row>
    <row r="987" spans="3:10" ht="15.75" customHeight="1">
      <c r="C987" s="18"/>
      <c r="D987" s="18"/>
      <c r="E987" s="18"/>
      <c r="F987" s="18"/>
      <c r="G987" s="18"/>
      <c r="H987" s="18"/>
      <c r="I987" s="18"/>
      <c r="J987" s="18"/>
    </row>
    <row r="988" spans="3:10" ht="15.75" customHeight="1">
      <c r="C988" s="18"/>
      <c r="D988" s="18"/>
      <c r="E988" s="18"/>
      <c r="F988" s="18"/>
      <c r="G988" s="18"/>
      <c r="H988" s="18"/>
      <c r="I988" s="18"/>
      <c r="J988" s="18"/>
    </row>
    <row r="989" spans="3:10" ht="15.75" customHeight="1">
      <c r="C989" s="18"/>
      <c r="D989" s="18"/>
      <c r="E989" s="18"/>
      <c r="F989" s="18"/>
      <c r="G989" s="18"/>
      <c r="H989" s="18"/>
      <c r="I989" s="18"/>
      <c r="J989" s="18"/>
    </row>
    <row r="990" spans="3:10" ht="15.75" customHeight="1">
      <c r="C990" s="18"/>
      <c r="D990" s="18"/>
      <c r="E990" s="18"/>
      <c r="F990" s="18"/>
      <c r="G990" s="18"/>
      <c r="H990" s="18"/>
      <c r="I990" s="18"/>
      <c r="J990" s="18"/>
    </row>
    <row r="991" spans="3:10" ht="15.75" customHeight="1">
      <c r="C991" s="18"/>
      <c r="D991" s="18"/>
      <c r="E991" s="18"/>
      <c r="F991" s="18"/>
      <c r="G991" s="18"/>
      <c r="H991" s="18"/>
      <c r="I991" s="18"/>
      <c r="J991" s="18"/>
    </row>
    <row r="992" spans="3:10" ht="15.75" customHeight="1">
      <c r="C992" s="18"/>
      <c r="D992" s="18"/>
      <c r="E992" s="18"/>
      <c r="F992" s="18"/>
      <c r="G992" s="18"/>
      <c r="H992" s="18"/>
      <c r="I992" s="18"/>
      <c r="J992" s="18"/>
    </row>
    <row r="993" spans="3:10" ht="15.75" customHeight="1">
      <c r="C993" s="18"/>
      <c r="D993" s="18"/>
      <c r="E993" s="18"/>
      <c r="F993" s="18"/>
      <c r="G993" s="18"/>
      <c r="H993" s="18"/>
      <c r="I993" s="18"/>
      <c r="J993" s="18"/>
    </row>
    <row r="994" spans="3:10" ht="15.75" customHeight="1">
      <c r="C994" s="18"/>
      <c r="D994" s="18"/>
      <c r="E994" s="18"/>
      <c r="F994" s="18"/>
      <c r="G994" s="18"/>
      <c r="H994" s="18"/>
      <c r="I994" s="18"/>
      <c r="J994" s="18"/>
    </row>
    <row r="995" spans="3:10" ht="15.75" customHeight="1">
      <c r="C995" s="18"/>
      <c r="D995" s="18"/>
      <c r="E995" s="18"/>
      <c r="F995" s="18"/>
      <c r="G995" s="18"/>
      <c r="H995" s="18"/>
      <c r="I995" s="18"/>
      <c r="J995" s="18"/>
    </row>
    <row r="996" spans="3:10" ht="15.75" customHeight="1">
      <c r="C996" s="18"/>
      <c r="D996" s="18"/>
      <c r="E996" s="18"/>
      <c r="F996" s="18"/>
      <c r="G996" s="18"/>
      <c r="H996" s="18"/>
      <c r="I996" s="18"/>
      <c r="J996" s="18"/>
    </row>
    <row r="997" spans="3:10" ht="15.75" customHeight="1">
      <c r="C997" s="18"/>
      <c r="D997" s="18"/>
      <c r="E997" s="18"/>
      <c r="F997" s="18"/>
      <c r="G997" s="18"/>
      <c r="H997" s="18"/>
      <c r="I997" s="18"/>
      <c r="J997" s="18"/>
    </row>
    <row r="998" spans="3:10" ht="15.75" customHeight="1">
      <c r="C998" s="18"/>
      <c r="D998" s="18"/>
      <c r="E998" s="18"/>
      <c r="F998" s="18"/>
      <c r="G998" s="18"/>
      <c r="H998" s="18"/>
      <c r="I998" s="18"/>
      <c r="J998" s="18"/>
    </row>
    <row r="999" spans="3:10" ht="15.75" customHeight="1">
      <c r="C999" s="18"/>
      <c r="D999" s="18"/>
      <c r="E999" s="18"/>
      <c r="F999" s="18"/>
      <c r="G999" s="18"/>
      <c r="H999" s="18"/>
      <c r="I999" s="18"/>
      <c r="J999" s="18"/>
    </row>
    <row r="1000" spans="3:10" ht="15.75" customHeight="1">
      <c r="C1000" s="18"/>
      <c r="D1000" s="18"/>
      <c r="E1000" s="18"/>
      <c r="F1000" s="18"/>
      <c r="G1000" s="18"/>
      <c r="H1000" s="18"/>
      <c r="I1000" s="18"/>
      <c r="J1000" s="18"/>
    </row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topLeftCell="A30" workbookViewId="0">
      <selection activeCell="A65" sqref="A65"/>
    </sheetView>
  </sheetViews>
  <sheetFormatPr defaultColWidth="14.42578125" defaultRowHeight="15" customHeight="1"/>
  <cols>
    <col min="1" max="1" width="24" customWidth="1"/>
    <col min="2" max="2" width="13.7109375" customWidth="1"/>
    <col min="3" max="3" width="11.42578125" customWidth="1"/>
    <col min="4" max="4" width="14.140625" customWidth="1"/>
    <col min="5" max="5" width="6.85546875" customWidth="1"/>
    <col min="6" max="6" width="9.140625" customWidth="1"/>
    <col min="7" max="7" width="6.42578125" customWidth="1"/>
    <col min="8" max="8" width="9.28515625" customWidth="1"/>
    <col min="9" max="9" width="9.42578125" customWidth="1"/>
    <col min="10" max="10" width="6.7109375" customWidth="1"/>
    <col min="11" max="11" width="6.42578125" customWidth="1"/>
    <col min="12" max="26" width="8" customWidth="1"/>
  </cols>
  <sheetData>
    <row r="1" spans="1:26" ht="30" customHeight="1">
      <c r="A1" s="19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20" t="s">
        <v>10</v>
      </c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>
      <c r="A2" s="55" t="s">
        <v>153</v>
      </c>
      <c r="B2" s="42" t="s">
        <v>31</v>
      </c>
      <c r="C2" s="42">
        <v>3</v>
      </c>
      <c r="D2" s="42">
        <v>3</v>
      </c>
      <c r="E2" s="42">
        <v>1</v>
      </c>
      <c r="F2" s="42">
        <v>6</v>
      </c>
      <c r="G2" s="42">
        <v>5</v>
      </c>
      <c r="H2" s="42">
        <v>2</v>
      </c>
      <c r="I2" s="42">
        <v>3</v>
      </c>
      <c r="J2" s="42">
        <v>1</v>
      </c>
      <c r="K2" s="41">
        <f t="shared" ref="K2:K33" si="0">SUM(C2:J2)</f>
        <v>24</v>
      </c>
    </row>
    <row r="3" spans="1:26">
      <c r="A3" s="41" t="s">
        <v>82</v>
      </c>
      <c r="B3" s="42" t="s">
        <v>215</v>
      </c>
      <c r="C3" s="42">
        <v>9</v>
      </c>
      <c r="D3" s="42">
        <v>10</v>
      </c>
      <c r="E3" s="42">
        <v>4</v>
      </c>
      <c r="F3" s="42">
        <v>8</v>
      </c>
      <c r="G3" s="42">
        <v>8</v>
      </c>
      <c r="H3" s="42">
        <v>5</v>
      </c>
      <c r="I3" s="42">
        <v>9</v>
      </c>
      <c r="J3" s="42">
        <v>5</v>
      </c>
      <c r="K3" s="41">
        <f t="shared" si="0"/>
        <v>58</v>
      </c>
    </row>
    <row r="4" spans="1:26">
      <c r="A4" s="55" t="s">
        <v>154</v>
      </c>
      <c r="B4" s="42" t="s">
        <v>200</v>
      </c>
      <c r="C4" s="42">
        <v>5</v>
      </c>
      <c r="D4" s="42">
        <v>5</v>
      </c>
      <c r="E4" s="42">
        <v>3</v>
      </c>
      <c r="F4" s="42">
        <v>2</v>
      </c>
      <c r="G4" s="42">
        <v>7</v>
      </c>
      <c r="H4" s="42">
        <v>5</v>
      </c>
      <c r="I4" s="42">
        <v>5</v>
      </c>
      <c r="J4" s="42">
        <v>7</v>
      </c>
      <c r="K4" s="41">
        <f t="shared" si="0"/>
        <v>39</v>
      </c>
    </row>
    <row r="5" spans="1:26">
      <c r="A5" s="55" t="s">
        <v>208</v>
      </c>
      <c r="B5" s="42" t="s">
        <v>46</v>
      </c>
      <c r="C5" s="42">
        <v>2</v>
      </c>
      <c r="D5" s="42">
        <v>4</v>
      </c>
      <c r="E5" s="42">
        <v>1</v>
      </c>
      <c r="F5" s="42">
        <v>3</v>
      </c>
      <c r="G5" s="42">
        <v>2</v>
      </c>
      <c r="H5" s="42">
        <v>4</v>
      </c>
      <c r="I5" s="42">
        <v>5</v>
      </c>
      <c r="J5" s="42">
        <v>2</v>
      </c>
      <c r="K5" s="41">
        <f t="shared" si="0"/>
        <v>23</v>
      </c>
    </row>
    <row r="6" spans="1:26">
      <c r="A6" s="41" t="s">
        <v>57</v>
      </c>
      <c r="B6" s="42" t="s">
        <v>53</v>
      </c>
      <c r="C6" s="42">
        <v>6</v>
      </c>
      <c r="D6" s="42">
        <v>4</v>
      </c>
      <c r="E6" s="42">
        <v>4</v>
      </c>
      <c r="F6" s="42">
        <v>7</v>
      </c>
      <c r="G6" s="42">
        <v>4</v>
      </c>
      <c r="H6" s="42">
        <v>6</v>
      </c>
      <c r="I6" s="42">
        <v>7</v>
      </c>
      <c r="J6" s="42">
        <v>7</v>
      </c>
      <c r="K6" s="41">
        <f t="shared" si="0"/>
        <v>45</v>
      </c>
    </row>
    <row r="7" spans="1:26">
      <c r="A7" s="55" t="s">
        <v>29</v>
      </c>
      <c r="B7" s="42" t="s">
        <v>28</v>
      </c>
      <c r="C7" s="42">
        <v>5</v>
      </c>
      <c r="D7" s="42">
        <v>3</v>
      </c>
      <c r="E7" s="42">
        <v>4</v>
      </c>
      <c r="F7" s="42">
        <v>8</v>
      </c>
      <c r="G7" s="42">
        <v>4</v>
      </c>
      <c r="H7" s="42">
        <v>5</v>
      </c>
      <c r="I7" s="42">
        <v>6</v>
      </c>
      <c r="J7" s="42">
        <v>4</v>
      </c>
      <c r="K7" s="41">
        <f t="shared" si="0"/>
        <v>39</v>
      </c>
    </row>
    <row r="8" spans="1:26">
      <c r="A8" s="41" t="s">
        <v>20</v>
      </c>
      <c r="B8" s="42" t="s">
        <v>21</v>
      </c>
      <c r="C8" s="42">
        <v>8</v>
      </c>
      <c r="D8" s="42">
        <v>7</v>
      </c>
      <c r="E8" s="42">
        <v>4</v>
      </c>
      <c r="F8" s="42">
        <v>12</v>
      </c>
      <c r="G8" s="42">
        <v>9</v>
      </c>
      <c r="H8" s="42">
        <v>6</v>
      </c>
      <c r="I8" s="42">
        <v>7</v>
      </c>
      <c r="J8" s="42">
        <v>3</v>
      </c>
      <c r="K8" s="41">
        <f t="shared" si="0"/>
        <v>56</v>
      </c>
    </row>
    <row r="9" spans="1:26">
      <c r="A9" s="41" t="s">
        <v>39</v>
      </c>
      <c r="B9" s="42" t="s">
        <v>40</v>
      </c>
      <c r="C9" s="42">
        <v>7</v>
      </c>
      <c r="D9" s="42">
        <v>8</v>
      </c>
      <c r="E9" s="42">
        <v>7</v>
      </c>
      <c r="F9" s="42">
        <v>7</v>
      </c>
      <c r="G9" s="42">
        <v>6</v>
      </c>
      <c r="H9" s="42">
        <v>11</v>
      </c>
      <c r="I9" s="42">
        <v>5</v>
      </c>
      <c r="J9" s="42">
        <v>6</v>
      </c>
      <c r="K9" s="41">
        <f t="shared" si="0"/>
        <v>57</v>
      </c>
    </row>
    <row r="10" spans="1:26">
      <c r="A10" s="55" t="s">
        <v>157</v>
      </c>
      <c r="B10" s="42" t="s">
        <v>158</v>
      </c>
      <c r="C10" s="42">
        <v>7</v>
      </c>
      <c r="D10" s="42">
        <v>10</v>
      </c>
      <c r="E10" s="42">
        <v>2</v>
      </c>
      <c r="F10" s="42">
        <v>11</v>
      </c>
      <c r="G10" s="42">
        <v>12</v>
      </c>
      <c r="H10" s="42">
        <v>6</v>
      </c>
      <c r="I10" s="42">
        <v>5</v>
      </c>
      <c r="J10" s="42">
        <v>10</v>
      </c>
      <c r="K10" s="41">
        <f t="shared" si="0"/>
        <v>63</v>
      </c>
    </row>
    <row r="11" spans="1:26">
      <c r="A11" s="41" t="s">
        <v>67</v>
      </c>
      <c r="B11" s="42" t="s">
        <v>61</v>
      </c>
      <c r="C11" s="42">
        <v>6</v>
      </c>
      <c r="D11" s="42">
        <v>6</v>
      </c>
      <c r="E11" s="42">
        <v>4</v>
      </c>
      <c r="F11" s="42">
        <v>8</v>
      </c>
      <c r="G11" s="42">
        <v>10</v>
      </c>
      <c r="H11" s="42">
        <v>5</v>
      </c>
      <c r="I11" s="42">
        <v>5</v>
      </c>
      <c r="J11" s="42">
        <v>5</v>
      </c>
      <c r="K11" s="41">
        <f t="shared" si="0"/>
        <v>49</v>
      </c>
    </row>
    <row r="12" spans="1:26">
      <c r="A12" s="55" t="s">
        <v>160</v>
      </c>
      <c r="B12" s="42" t="s">
        <v>200</v>
      </c>
      <c r="C12" s="42">
        <v>3</v>
      </c>
      <c r="D12" s="42">
        <v>2</v>
      </c>
      <c r="E12" s="42">
        <v>1</v>
      </c>
      <c r="F12" s="42">
        <v>1</v>
      </c>
      <c r="G12" s="42">
        <v>5</v>
      </c>
      <c r="H12" s="42">
        <v>2</v>
      </c>
      <c r="I12" s="42">
        <v>3</v>
      </c>
      <c r="J12" s="42">
        <v>7</v>
      </c>
      <c r="K12" s="41">
        <f t="shared" si="0"/>
        <v>24</v>
      </c>
    </row>
    <row r="13" spans="1:26">
      <c r="A13" s="41" t="s">
        <v>107</v>
      </c>
      <c r="B13" s="42" t="s">
        <v>53</v>
      </c>
      <c r="C13" s="42">
        <v>8</v>
      </c>
      <c r="D13" s="42">
        <v>8</v>
      </c>
      <c r="E13" s="42">
        <v>5</v>
      </c>
      <c r="F13" s="42">
        <v>8</v>
      </c>
      <c r="G13" s="42">
        <v>8</v>
      </c>
      <c r="H13" s="42">
        <v>7</v>
      </c>
      <c r="I13" s="42">
        <v>6</v>
      </c>
      <c r="J13" s="42">
        <v>4</v>
      </c>
      <c r="K13" s="41">
        <f t="shared" si="0"/>
        <v>54</v>
      </c>
    </row>
    <row r="14" spans="1:26">
      <c r="A14" s="41" t="s">
        <v>26</v>
      </c>
      <c r="B14" s="42" t="s">
        <v>21</v>
      </c>
      <c r="C14" s="42">
        <v>8</v>
      </c>
      <c r="D14" s="42">
        <v>10</v>
      </c>
      <c r="E14" s="42">
        <v>4</v>
      </c>
      <c r="F14" s="42">
        <v>7</v>
      </c>
      <c r="G14" s="42">
        <v>5</v>
      </c>
      <c r="H14" s="42">
        <v>9</v>
      </c>
      <c r="I14" s="42">
        <v>3</v>
      </c>
      <c r="J14" s="42">
        <v>7</v>
      </c>
      <c r="K14" s="41">
        <f t="shared" si="0"/>
        <v>53</v>
      </c>
    </row>
    <row r="15" spans="1:26">
      <c r="A15" s="41" t="s">
        <v>23</v>
      </c>
      <c r="B15" s="42" t="s">
        <v>21</v>
      </c>
      <c r="C15" s="42">
        <v>6</v>
      </c>
      <c r="D15" s="42">
        <v>7</v>
      </c>
      <c r="E15" s="42">
        <v>6</v>
      </c>
      <c r="F15" s="42">
        <v>10</v>
      </c>
      <c r="G15" s="42">
        <v>14</v>
      </c>
      <c r="H15" s="42">
        <v>6</v>
      </c>
      <c r="I15" s="42">
        <v>6</v>
      </c>
      <c r="J15" s="42">
        <v>7</v>
      </c>
      <c r="K15" s="41">
        <f t="shared" si="0"/>
        <v>62</v>
      </c>
    </row>
    <row r="16" spans="1:26">
      <c r="A16" s="55" t="s">
        <v>162</v>
      </c>
      <c r="B16" s="42" t="s">
        <v>31</v>
      </c>
      <c r="C16" s="42">
        <v>7</v>
      </c>
      <c r="D16" s="42">
        <v>4</v>
      </c>
      <c r="E16" s="42">
        <v>3</v>
      </c>
      <c r="F16" s="42">
        <v>6</v>
      </c>
      <c r="G16" s="42">
        <v>9</v>
      </c>
      <c r="H16" s="42">
        <v>5</v>
      </c>
      <c r="I16" s="42">
        <v>2</v>
      </c>
      <c r="J16" s="42">
        <v>5</v>
      </c>
      <c r="K16" s="41">
        <f t="shared" si="0"/>
        <v>41</v>
      </c>
    </row>
    <row r="17" spans="1:11">
      <c r="A17" s="55" t="s">
        <v>127</v>
      </c>
      <c r="B17" s="42" t="s">
        <v>76</v>
      </c>
      <c r="C17" s="42">
        <v>10</v>
      </c>
      <c r="D17" s="42">
        <v>9</v>
      </c>
      <c r="E17" s="42">
        <v>6</v>
      </c>
      <c r="F17" s="42">
        <v>14</v>
      </c>
      <c r="G17" s="42">
        <v>14</v>
      </c>
      <c r="H17" s="42">
        <v>7</v>
      </c>
      <c r="I17" s="42">
        <v>6</v>
      </c>
      <c r="J17" s="42">
        <v>9</v>
      </c>
      <c r="K17" s="41">
        <f t="shared" si="0"/>
        <v>75</v>
      </c>
    </row>
    <row r="18" spans="1:11">
      <c r="A18" s="41" t="s">
        <v>71</v>
      </c>
      <c r="B18" s="42" t="s">
        <v>69</v>
      </c>
      <c r="C18" s="42">
        <v>6</v>
      </c>
      <c r="D18" s="42">
        <v>6</v>
      </c>
      <c r="E18" s="42">
        <v>3</v>
      </c>
      <c r="F18" s="42">
        <v>8</v>
      </c>
      <c r="G18" s="42">
        <v>10</v>
      </c>
      <c r="H18" s="42">
        <v>6</v>
      </c>
      <c r="I18" s="42">
        <v>6</v>
      </c>
      <c r="J18" s="42">
        <v>4</v>
      </c>
      <c r="K18" s="41">
        <f t="shared" si="0"/>
        <v>49</v>
      </c>
    </row>
    <row r="19" spans="1:11">
      <c r="A19" s="55" t="s">
        <v>163</v>
      </c>
      <c r="B19" s="42" t="s">
        <v>76</v>
      </c>
      <c r="C19" s="42">
        <v>8</v>
      </c>
      <c r="D19" s="42">
        <v>9</v>
      </c>
      <c r="E19" s="42">
        <v>8</v>
      </c>
      <c r="F19" s="42">
        <v>12</v>
      </c>
      <c r="G19" s="42">
        <v>10</v>
      </c>
      <c r="H19" s="42">
        <v>10</v>
      </c>
      <c r="I19" s="42">
        <v>9</v>
      </c>
      <c r="J19" s="42">
        <v>9</v>
      </c>
      <c r="K19" s="41">
        <f t="shared" si="0"/>
        <v>75</v>
      </c>
    </row>
    <row r="20" spans="1:11">
      <c r="A20" s="41" t="s">
        <v>55</v>
      </c>
      <c r="B20" s="42" t="s">
        <v>53</v>
      </c>
      <c r="C20" s="42">
        <v>8</v>
      </c>
      <c r="D20" s="42">
        <v>10</v>
      </c>
      <c r="E20" s="42">
        <v>5</v>
      </c>
      <c r="F20" s="42">
        <v>8</v>
      </c>
      <c r="G20" s="42">
        <v>6</v>
      </c>
      <c r="H20" s="42">
        <v>10</v>
      </c>
      <c r="I20" s="42">
        <v>2</v>
      </c>
      <c r="J20" s="42">
        <v>4</v>
      </c>
      <c r="K20" s="41">
        <f t="shared" si="0"/>
        <v>53</v>
      </c>
    </row>
    <row r="21" spans="1:11" ht="15.75" customHeight="1">
      <c r="A21" s="55" t="s">
        <v>164</v>
      </c>
      <c r="B21" s="42" t="s">
        <v>200</v>
      </c>
      <c r="C21" s="42">
        <v>3</v>
      </c>
      <c r="D21" s="42">
        <v>3</v>
      </c>
      <c r="E21" s="42">
        <v>3</v>
      </c>
      <c r="F21" s="42">
        <v>3</v>
      </c>
      <c r="G21" s="42">
        <v>4</v>
      </c>
      <c r="H21" s="42">
        <v>4</v>
      </c>
      <c r="I21" s="42">
        <v>4</v>
      </c>
      <c r="J21" s="42">
        <v>7</v>
      </c>
      <c r="K21" s="41">
        <f t="shared" si="0"/>
        <v>31</v>
      </c>
    </row>
    <row r="22" spans="1:11" ht="15.75" customHeight="1">
      <c r="A22" s="41" t="s">
        <v>25</v>
      </c>
      <c r="B22" s="42" t="s">
        <v>21</v>
      </c>
      <c r="C22" s="42">
        <v>9</v>
      </c>
      <c r="D22" s="42">
        <v>5</v>
      </c>
      <c r="E22" s="42">
        <v>3</v>
      </c>
      <c r="F22" s="42">
        <v>6</v>
      </c>
      <c r="G22" s="42">
        <v>7</v>
      </c>
      <c r="H22" s="42">
        <v>6</v>
      </c>
      <c r="I22" s="42">
        <v>4</v>
      </c>
      <c r="J22" s="42">
        <v>13</v>
      </c>
      <c r="K22" s="41">
        <f t="shared" si="0"/>
        <v>53</v>
      </c>
    </row>
    <row r="23" spans="1:11" ht="15.75" customHeight="1">
      <c r="A23" s="55" t="s">
        <v>201</v>
      </c>
      <c r="B23" s="42" t="s">
        <v>158</v>
      </c>
      <c r="C23" s="42">
        <v>5</v>
      </c>
      <c r="D23" s="42">
        <v>4</v>
      </c>
      <c r="E23" s="42">
        <v>1</v>
      </c>
      <c r="F23" s="42">
        <v>8</v>
      </c>
      <c r="G23" s="42">
        <v>4</v>
      </c>
      <c r="H23" s="42">
        <v>5</v>
      </c>
      <c r="I23" s="42">
        <v>8</v>
      </c>
      <c r="J23" s="42">
        <v>6</v>
      </c>
      <c r="K23" s="41">
        <f t="shared" si="0"/>
        <v>41</v>
      </c>
    </row>
    <row r="24" spans="1:11" ht="15.75" customHeight="1">
      <c r="A24" s="55" t="s">
        <v>168</v>
      </c>
      <c r="B24" s="42" t="s">
        <v>59</v>
      </c>
      <c r="C24" s="42">
        <v>9</v>
      </c>
      <c r="D24" s="42">
        <v>9</v>
      </c>
      <c r="E24" s="42">
        <v>9</v>
      </c>
      <c r="F24" s="42">
        <v>5</v>
      </c>
      <c r="G24" s="42">
        <v>9</v>
      </c>
      <c r="H24" s="42">
        <v>11</v>
      </c>
      <c r="I24" s="42">
        <v>6</v>
      </c>
      <c r="J24" s="42">
        <v>7</v>
      </c>
      <c r="K24" s="41">
        <f t="shared" si="0"/>
        <v>65</v>
      </c>
    </row>
    <row r="25" spans="1:11" ht="15.75" customHeight="1">
      <c r="A25" s="41" t="s">
        <v>169</v>
      </c>
      <c r="B25" s="42" t="s">
        <v>170</v>
      </c>
      <c r="C25" s="42">
        <v>7</v>
      </c>
      <c r="D25" s="42">
        <v>5</v>
      </c>
      <c r="E25" s="42">
        <v>4</v>
      </c>
      <c r="F25" s="42">
        <v>4</v>
      </c>
      <c r="G25" s="42">
        <v>6</v>
      </c>
      <c r="H25" s="42">
        <v>7</v>
      </c>
      <c r="I25" s="42">
        <v>8</v>
      </c>
      <c r="J25" s="42">
        <v>13</v>
      </c>
      <c r="K25" s="41">
        <f t="shared" si="0"/>
        <v>54</v>
      </c>
    </row>
    <row r="26" spans="1:11" ht="15.75" customHeight="1">
      <c r="A26" s="41" t="s">
        <v>17</v>
      </c>
      <c r="B26" s="42" t="s">
        <v>18</v>
      </c>
      <c r="C26" s="42">
        <v>14</v>
      </c>
      <c r="D26" s="42">
        <v>14</v>
      </c>
      <c r="E26" s="42">
        <v>8</v>
      </c>
      <c r="F26" s="42">
        <v>11</v>
      </c>
      <c r="G26" s="42">
        <v>12</v>
      </c>
      <c r="H26" s="42">
        <v>13</v>
      </c>
      <c r="I26" s="42">
        <v>8</v>
      </c>
      <c r="J26" s="42">
        <v>8</v>
      </c>
      <c r="K26" s="41">
        <f t="shared" si="0"/>
        <v>88</v>
      </c>
    </row>
    <row r="27" spans="1:11" ht="15.75" customHeight="1">
      <c r="A27" s="55" t="s">
        <v>75</v>
      </c>
      <c r="B27" s="42" t="s">
        <v>76</v>
      </c>
      <c r="C27" s="42">
        <v>12</v>
      </c>
      <c r="D27" s="42">
        <v>6</v>
      </c>
      <c r="E27" s="42">
        <v>6</v>
      </c>
      <c r="F27" s="42">
        <v>11</v>
      </c>
      <c r="G27" s="42">
        <v>13</v>
      </c>
      <c r="H27" s="42">
        <v>5</v>
      </c>
      <c r="I27" s="42">
        <v>4</v>
      </c>
      <c r="J27" s="42">
        <v>13</v>
      </c>
      <c r="K27" s="41">
        <f t="shared" si="0"/>
        <v>70</v>
      </c>
    </row>
    <row r="28" spans="1:11" ht="15.75" customHeight="1">
      <c r="A28" s="41" t="s">
        <v>19</v>
      </c>
      <c r="B28" s="42" t="s">
        <v>18</v>
      </c>
      <c r="C28" s="42">
        <v>6</v>
      </c>
      <c r="D28" s="42">
        <v>3</v>
      </c>
      <c r="E28" s="42">
        <v>3</v>
      </c>
      <c r="F28" s="42">
        <v>12</v>
      </c>
      <c r="G28" s="42">
        <v>11</v>
      </c>
      <c r="H28" s="42">
        <v>7</v>
      </c>
      <c r="I28" s="42">
        <v>6</v>
      </c>
      <c r="J28" s="42">
        <v>1</v>
      </c>
      <c r="K28" s="41">
        <f t="shared" si="0"/>
        <v>49</v>
      </c>
    </row>
    <row r="29" spans="1:11" ht="15.75" customHeight="1">
      <c r="A29" s="55" t="s">
        <v>149</v>
      </c>
      <c r="B29" s="42" t="s">
        <v>156</v>
      </c>
      <c r="C29" s="42">
        <v>7</v>
      </c>
      <c r="D29" s="42">
        <v>7</v>
      </c>
      <c r="E29" s="42">
        <v>4</v>
      </c>
      <c r="F29" s="42">
        <v>7</v>
      </c>
      <c r="G29" s="42">
        <v>9</v>
      </c>
      <c r="H29" s="42">
        <v>10</v>
      </c>
      <c r="I29" s="42">
        <v>7</v>
      </c>
      <c r="J29" s="42">
        <v>6</v>
      </c>
      <c r="K29" s="41">
        <f t="shared" si="0"/>
        <v>57</v>
      </c>
    </row>
    <row r="30" spans="1:11" ht="15.75" customHeight="1">
      <c r="A30" s="55" t="s">
        <v>91</v>
      </c>
      <c r="B30" s="42" t="s">
        <v>90</v>
      </c>
      <c r="C30" s="42">
        <v>12</v>
      </c>
      <c r="D30" s="42">
        <v>12</v>
      </c>
      <c r="E30" s="42">
        <v>8</v>
      </c>
      <c r="F30" s="42">
        <v>11</v>
      </c>
      <c r="G30" s="42">
        <v>10</v>
      </c>
      <c r="H30" s="42">
        <v>12</v>
      </c>
      <c r="I30" s="42">
        <v>6</v>
      </c>
      <c r="J30" s="42">
        <v>8</v>
      </c>
      <c r="K30" s="41">
        <f t="shared" si="0"/>
        <v>79</v>
      </c>
    </row>
    <row r="31" spans="1:11" ht="15.75" customHeight="1">
      <c r="A31" s="55" t="s">
        <v>36</v>
      </c>
      <c r="B31" s="42" t="s">
        <v>31</v>
      </c>
      <c r="C31" s="42">
        <v>8</v>
      </c>
      <c r="D31" s="42">
        <v>7</v>
      </c>
      <c r="E31" s="42">
        <v>7</v>
      </c>
      <c r="F31" s="42">
        <v>5</v>
      </c>
      <c r="G31" s="42">
        <v>5</v>
      </c>
      <c r="H31" s="42">
        <v>8</v>
      </c>
      <c r="I31" s="42">
        <v>5</v>
      </c>
      <c r="J31" s="42">
        <v>4</v>
      </c>
      <c r="K31" s="41">
        <f t="shared" si="0"/>
        <v>49</v>
      </c>
    </row>
    <row r="32" spans="1:11" ht="15.75" customHeight="1">
      <c r="A32" s="55" t="s">
        <v>34</v>
      </c>
      <c r="B32" s="42" t="s">
        <v>31</v>
      </c>
      <c r="C32" s="42">
        <v>7</v>
      </c>
      <c r="D32" s="42">
        <v>8</v>
      </c>
      <c r="E32" s="42">
        <v>5</v>
      </c>
      <c r="F32" s="42">
        <v>3</v>
      </c>
      <c r="G32" s="42">
        <v>3</v>
      </c>
      <c r="H32" s="42">
        <v>10</v>
      </c>
      <c r="I32" s="42">
        <v>4</v>
      </c>
      <c r="J32" s="42">
        <v>3</v>
      </c>
      <c r="K32" s="41">
        <f t="shared" si="0"/>
        <v>43</v>
      </c>
    </row>
    <row r="33" spans="1:11" ht="15.75" customHeight="1">
      <c r="A33" s="41" t="s">
        <v>99</v>
      </c>
      <c r="B33" s="42" t="s">
        <v>40</v>
      </c>
      <c r="C33" s="42">
        <v>11</v>
      </c>
      <c r="D33" s="42">
        <v>7</v>
      </c>
      <c r="E33" s="42">
        <v>5</v>
      </c>
      <c r="F33" s="42">
        <v>13</v>
      </c>
      <c r="G33" s="42">
        <v>11</v>
      </c>
      <c r="H33" s="42">
        <v>9</v>
      </c>
      <c r="I33" s="42">
        <v>5</v>
      </c>
      <c r="J33" s="42">
        <v>10</v>
      </c>
      <c r="K33" s="41">
        <f t="shared" si="0"/>
        <v>71</v>
      </c>
    </row>
    <row r="34" spans="1:11" ht="15.75" customHeight="1">
      <c r="A34" s="41" t="s">
        <v>110</v>
      </c>
      <c r="B34" s="42" t="s">
        <v>61</v>
      </c>
      <c r="C34" s="42">
        <v>6</v>
      </c>
      <c r="D34" s="42">
        <v>4</v>
      </c>
      <c r="E34" s="42">
        <v>2</v>
      </c>
      <c r="F34" s="42">
        <v>7</v>
      </c>
      <c r="G34" s="42">
        <v>10</v>
      </c>
      <c r="H34" s="42">
        <v>4</v>
      </c>
      <c r="I34" s="42">
        <v>4</v>
      </c>
      <c r="J34" s="42">
        <v>5</v>
      </c>
      <c r="K34" s="41">
        <f t="shared" ref="K34:K65" si="1">SUM(C34:J34)</f>
        <v>42</v>
      </c>
    </row>
    <row r="35" spans="1:11" ht="15.75" customHeight="1">
      <c r="A35" s="60" t="s">
        <v>150</v>
      </c>
      <c r="B35" s="42" t="s">
        <v>77</v>
      </c>
      <c r="C35" s="42">
        <v>5</v>
      </c>
      <c r="D35" s="42">
        <v>5</v>
      </c>
      <c r="E35" s="42">
        <v>4</v>
      </c>
      <c r="F35" s="42">
        <v>5</v>
      </c>
      <c r="G35" s="42">
        <v>6</v>
      </c>
      <c r="H35" s="42">
        <v>6</v>
      </c>
      <c r="I35" s="42">
        <v>5</v>
      </c>
      <c r="J35" s="42">
        <v>2</v>
      </c>
      <c r="K35" s="41">
        <f t="shared" si="1"/>
        <v>38</v>
      </c>
    </row>
    <row r="36" spans="1:11" ht="15.75" customHeight="1">
      <c r="A36" s="55" t="s">
        <v>47</v>
      </c>
      <c r="B36" s="42" t="s">
        <v>46</v>
      </c>
      <c r="C36" s="42">
        <v>9</v>
      </c>
      <c r="D36" s="42">
        <v>10</v>
      </c>
      <c r="E36" s="42">
        <v>5</v>
      </c>
      <c r="F36" s="42">
        <v>14</v>
      </c>
      <c r="G36" s="42">
        <v>14</v>
      </c>
      <c r="H36" s="42">
        <v>8</v>
      </c>
      <c r="I36" s="42">
        <v>2</v>
      </c>
      <c r="J36" s="42">
        <v>9</v>
      </c>
      <c r="K36" s="41">
        <f t="shared" si="1"/>
        <v>71</v>
      </c>
    </row>
    <row r="37" spans="1:11" ht="15.75" customHeight="1">
      <c r="A37" s="55" t="s">
        <v>124</v>
      </c>
      <c r="B37" s="42" t="s">
        <v>90</v>
      </c>
      <c r="C37" s="42">
        <v>9</v>
      </c>
      <c r="D37" s="42">
        <v>7</v>
      </c>
      <c r="E37" s="42">
        <v>2</v>
      </c>
      <c r="F37" s="42">
        <v>7</v>
      </c>
      <c r="G37" s="42">
        <v>5</v>
      </c>
      <c r="H37" s="42">
        <v>2</v>
      </c>
      <c r="I37" s="42">
        <v>3</v>
      </c>
      <c r="J37" s="42">
        <v>6</v>
      </c>
      <c r="K37" s="41">
        <f t="shared" si="1"/>
        <v>41</v>
      </c>
    </row>
    <row r="38" spans="1:11" ht="15.75" customHeight="1">
      <c r="A38" s="41" t="s">
        <v>177</v>
      </c>
      <c r="B38" s="42" t="s">
        <v>170</v>
      </c>
      <c r="C38" s="42">
        <v>11</v>
      </c>
      <c r="D38" s="42">
        <v>9</v>
      </c>
      <c r="E38" s="42">
        <v>5</v>
      </c>
      <c r="F38" s="42">
        <v>9</v>
      </c>
      <c r="G38" s="42">
        <v>12</v>
      </c>
      <c r="H38" s="42">
        <v>13</v>
      </c>
      <c r="I38" s="42">
        <v>10</v>
      </c>
      <c r="J38" s="42">
        <v>11</v>
      </c>
      <c r="K38" s="41">
        <f t="shared" si="1"/>
        <v>80</v>
      </c>
    </row>
    <row r="39" spans="1:11" ht="15.75" customHeight="1">
      <c r="A39" s="55" t="s">
        <v>11</v>
      </c>
      <c r="B39" s="42" t="s">
        <v>12</v>
      </c>
      <c r="C39" s="42">
        <v>12</v>
      </c>
      <c r="D39" s="42">
        <v>10</v>
      </c>
      <c r="E39" s="42">
        <v>8</v>
      </c>
      <c r="F39" s="42">
        <v>11</v>
      </c>
      <c r="G39" s="42">
        <v>13</v>
      </c>
      <c r="H39" s="42">
        <v>10</v>
      </c>
      <c r="I39" s="42">
        <v>6</v>
      </c>
      <c r="J39" s="42">
        <v>10</v>
      </c>
      <c r="K39" s="41">
        <f t="shared" si="1"/>
        <v>80</v>
      </c>
    </row>
    <row r="40" spans="1:11" ht="15.75" customHeight="1">
      <c r="A40" s="55" t="s">
        <v>35</v>
      </c>
      <c r="B40" s="42" t="s">
        <v>31</v>
      </c>
      <c r="C40" s="42">
        <v>6</v>
      </c>
      <c r="D40" s="42">
        <v>7</v>
      </c>
      <c r="E40" s="42">
        <v>4</v>
      </c>
      <c r="F40" s="42">
        <v>6</v>
      </c>
      <c r="G40" s="42">
        <v>15</v>
      </c>
      <c r="H40" s="42">
        <v>8</v>
      </c>
      <c r="I40" s="42">
        <v>7</v>
      </c>
      <c r="J40" s="42">
        <v>6</v>
      </c>
      <c r="K40" s="41">
        <f t="shared" si="1"/>
        <v>59</v>
      </c>
    </row>
    <row r="41" spans="1:11" ht="15.75" customHeight="1">
      <c r="A41" s="41" t="s">
        <v>179</v>
      </c>
      <c r="B41" s="42" t="s">
        <v>167</v>
      </c>
      <c r="C41" s="42">
        <v>8</v>
      </c>
      <c r="D41" s="42">
        <v>10</v>
      </c>
      <c r="E41" s="42">
        <v>5</v>
      </c>
      <c r="F41" s="42">
        <v>9</v>
      </c>
      <c r="G41" s="42">
        <v>9</v>
      </c>
      <c r="H41" s="42">
        <v>5</v>
      </c>
      <c r="I41" s="42">
        <v>3</v>
      </c>
      <c r="J41" s="42">
        <v>6</v>
      </c>
      <c r="K41" s="41">
        <f t="shared" si="1"/>
        <v>55</v>
      </c>
    </row>
    <row r="42" spans="1:11" ht="15.75" customHeight="1">
      <c r="A42" s="41" t="s">
        <v>54</v>
      </c>
      <c r="B42" s="42" t="s">
        <v>53</v>
      </c>
      <c r="C42" s="42">
        <v>8</v>
      </c>
      <c r="D42" s="42">
        <v>7</v>
      </c>
      <c r="E42" s="42">
        <v>3</v>
      </c>
      <c r="F42" s="42">
        <v>8</v>
      </c>
      <c r="G42" s="42">
        <v>8</v>
      </c>
      <c r="H42" s="42">
        <v>6</v>
      </c>
      <c r="I42" s="42">
        <v>6</v>
      </c>
      <c r="J42" s="42">
        <v>4</v>
      </c>
      <c r="K42" s="41">
        <f t="shared" si="1"/>
        <v>50</v>
      </c>
    </row>
    <row r="43" spans="1:11" ht="15.75" customHeight="1">
      <c r="A43" s="60" t="s">
        <v>85</v>
      </c>
      <c r="B43" s="42" t="s">
        <v>77</v>
      </c>
      <c r="C43" s="42">
        <v>9</v>
      </c>
      <c r="D43" s="42">
        <v>12</v>
      </c>
      <c r="E43" s="42">
        <v>6</v>
      </c>
      <c r="F43" s="42">
        <v>6</v>
      </c>
      <c r="G43" s="42">
        <v>6</v>
      </c>
      <c r="H43" s="42">
        <v>8</v>
      </c>
      <c r="I43" s="42">
        <v>2</v>
      </c>
      <c r="J43" s="42">
        <v>7</v>
      </c>
      <c r="K43" s="41">
        <f t="shared" si="1"/>
        <v>56</v>
      </c>
    </row>
    <row r="44" spans="1:11" ht="15.75" customHeight="1">
      <c r="A44" s="41" t="s">
        <v>72</v>
      </c>
      <c r="B44" s="42" t="s">
        <v>69</v>
      </c>
      <c r="C44" s="42">
        <v>7</v>
      </c>
      <c r="D44" s="42">
        <v>7</v>
      </c>
      <c r="E44" s="42">
        <v>4</v>
      </c>
      <c r="F44" s="42">
        <v>4</v>
      </c>
      <c r="G44" s="42">
        <v>4</v>
      </c>
      <c r="H44" s="42">
        <v>7</v>
      </c>
      <c r="I44" s="42">
        <v>4</v>
      </c>
      <c r="J44" s="42">
        <v>6</v>
      </c>
      <c r="K44" s="41">
        <f t="shared" si="1"/>
        <v>43</v>
      </c>
    </row>
    <row r="45" spans="1:11" ht="15.75" customHeight="1">
      <c r="A45" s="64" t="s">
        <v>37</v>
      </c>
      <c r="B45" s="65" t="s">
        <v>38</v>
      </c>
      <c r="C45" s="65">
        <v>11</v>
      </c>
      <c r="D45" s="65">
        <v>10</v>
      </c>
      <c r="E45" s="65">
        <v>8</v>
      </c>
      <c r="F45" s="65">
        <v>7</v>
      </c>
      <c r="G45" s="65">
        <v>13</v>
      </c>
      <c r="H45" s="65">
        <v>9</v>
      </c>
      <c r="I45" s="65">
        <v>4</v>
      </c>
      <c r="J45" s="65">
        <v>6</v>
      </c>
      <c r="K45" s="41">
        <f t="shared" si="1"/>
        <v>68</v>
      </c>
    </row>
    <row r="46" spans="1:11" ht="15.75" customHeight="1">
      <c r="A46" s="60" t="s">
        <v>83</v>
      </c>
      <c r="B46" s="42" t="s">
        <v>77</v>
      </c>
      <c r="C46" s="42">
        <v>10</v>
      </c>
      <c r="D46" s="42">
        <v>6</v>
      </c>
      <c r="E46" s="42">
        <v>2</v>
      </c>
      <c r="F46" s="42">
        <v>7</v>
      </c>
      <c r="G46" s="42">
        <v>9</v>
      </c>
      <c r="H46" s="42">
        <v>8</v>
      </c>
      <c r="I46" s="42">
        <v>3</v>
      </c>
      <c r="J46" s="42">
        <v>7</v>
      </c>
      <c r="K46" s="41">
        <f t="shared" si="1"/>
        <v>52</v>
      </c>
    </row>
    <row r="47" spans="1:11" ht="15.75" customHeight="1">
      <c r="A47" s="41" t="s">
        <v>100</v>
      </c>
      <c r="B47" s="42" t="s">
        <v>42</v>
      </c>
      <c r="C47" s="42">
        <v>7</v>
      </c>
      <c r="D47" s="42">
        <v>9</v>
      </c>
      <c r="E47" s="42">
        <v>8</v>
      </c>
      <c r="F47" s="42">
        <v>11</v>
      </c>
      <c r="G47" s="42">
        <v>6</v>
      </c>
      <c r="H47" s="42">
        <v>8</v>
      </c>
      <c r="I47" s="42">
        <v>5</v>
      </c>
      <c r="J47" s="42">
        <v>5</v>
      </c>
      <c r="K47" s="41">
        <f t="shared" si="1"/>
        <v>59</v>
      </c>
    </row>
    <row r="48" spans="1:11" ht="15.75" customHeight="1">
      <c r="A48" s="41" t="s">
        <v>63</v>
      </c>
      <c r="B48" s="42" t="s">
        <v>61</v>
      </c>
      <c r="C48" s="42">
        <v>8</v>
      </c>
      <c r="D48" s="42">
        <v>8</v>
      </c>
      <c r="E48" s="42">
        <v>5</v>
      </c>
      <c r="F48" s="42">
        <v>12</v>
      </c>
      <c r="G48" s="42">
        <v>8</v>
      </c>
      <c r="H48" s="42">
        <v>10</v>
      </c>
      <c r="I48" s="42">
        <v>5</v>
      </c>
      <c r="J48" s="42">
        <v>11</v>
      </c>
      <c r="K48" s="41">
        <f t="shared" si="1"/>
        <v>67</v>
      </c>
    </row>
    <row r="49" spans="1:11" ht="15.75" customHeight="1">
      <c r="A49" s="53" t="s">
        <v>62</v>
      </c>
      <c r="B49" s="54" t="s">
        <v>61</v>
      </c>
      <c r="C49" s="54">
        <v>9</v>
      </c>
      <c r="D49" s="54">
        <v>8</v>
      </c>
      <c r="E49" s="54">
        <v>3</v>
      </c>
      <c r="F49" s="54">
        <v>9</v>
      </c>
      <c r="G49" s="54">
        <v>10</v>
      </c>
      <c r="H49" s="54">
        <v>5</v>
      </c>
      <c r="I49" s="54">
        <v>4</v>
      </c>
      <c r="J49" s="54">
        <v>4</v>
      </c>
      <c r="K49" s="41">
        <f t="shared" si="1"/>
        <v>52</v>
      </c>
    </row>
    <row r="50" spans="1:11" ht="15.75" customHeight="1">
      <c r="A50" s="41" t="s">
        <v>131</v>
      </c>
      <c r="B50" s="42" t="s">
        <v>61</v>
      </c>
      <c r="C50" s="42">
        <v>4</v>
      </c>
      <c r="D50" s="42">
        <v>3</v>
      </c>
      <c r="E50" s="42">
        <v>1</v>
      </c>
      <c r="F50" s="42">
        <v>6</v>
      </c>
      <c r="G50" s="42">
        <v>4</v>
      </c>
      <c r="H50" s="42">
        <v>5</v>
      </c>
      <c r="I50" s="42">
        <v>4</v>
      </c>
      <c r="J50" s="42">
        <v>5</v>
      </c>
      <c r="K50" s="41">
        <f t="shared" si="1"/>
        <v>32</v>
      </c>
    </row>
    <row r="51" spans="1:11" ht="15.75" customHeight="1">
      <c r="A51" s="55" t="s">
        <v>96</v>
      </c>
      <c r="B51" s="42" t="s">
        <v>90</v>
      </c>
      <c r="C51" s="42">
        <v>8</v>
      </c>
      <c r="D51" s="42">
        <v>9</v>
      </c>
      <c r="E51" s="42">
        <v>5</v>
      </c>
      <c r="F51" s="42">
        <v>8</v>
      </c>
      <c r="G51" s="42">
        <v>8</v>
      </c>
      <c r="H51" s="42">
        <v>9</v>
      </c>
      <c r="I51" s="42">
        <v>6</v>
      </c>
      <c r="J51" s="42">
        <v>8</v>
      </c>
      <c r="K51" s="41">
        <f t="shared" si="1"/>
        <v>61</v>
      </c>
    </row>
    <row r="52" spans="1:11" ht="15.75" customHeight="1">
      <c r="A52" s="55" t="s">
        <v>182</v>
      </c>
      <c r="B52" s="42" t="s">
        <v>200</v>
      </c>
      <c r="C52" s="42">
        <v>5</v>
      </c>
      <c r="D52" s="42">
        <v>4</v>
      </c>
      <c r="E52" s="42">
        <v>4</v>
      </c>
      <c r="F52" s="42">
        <v>7</v>
      </c>
      <c r="G52" s="42">
        <v>7</v>
      </c>
      <c r="H52" s="42">
        <v>8</v>
      </c>
      <c r="I52" s="42">
        <v>2</v>
      </c>
      <c r="J52" s="42">
        <v>6</v>
      </c>
      <c r="K52" s="41">
        <f t="shared" si="1"/>
        <v>43</v>
      </c>
    </row>
    <row r="53" spans="1:11" ht="15.75" customHeight="1">
      <c r="A53" s="60" t="s">
        <v>115</v>
      </c>
      <c r="B53" s="42" t="s">
        <v>77</v>
      </c>
      <c r="C53" s="42">
        <v>8</v>
      </c>
      <c r="D53" s="42">
        <v>9</v>
      </c>
      <c r="E53" s="42">
        <v>3</v>
      </c>
      <c r="F53" s="42">
        <v>10</v>
      </c>
      <c r="G53" s="42">
        <v>10</v>
      </c>
      <c r="H53" s="42">
        <v>6</v>
      </c>
      <c r="I53" s="42">
        <v>4</v>
      </c>
      <c r="J53" s="42">
        <v>6</v>
      </c>
      <c r="K53" s="41">
        <f t="shared" si="1"/>
        <v>56</v>
      </c>
    </row>
    <row r="54" spans="1:11" ht="15.75" customHeight="1">
      <c r="A54" s="41" t="s">
        <v>105</v>
      </c>
      <c r="B54" s="42" t="s">
        <v>53</v>
      </c>
      <c r="C54" s="42">
        <v>8</v>
      </c>
      <c r="D54" s="42">
        <v>8</v>
      </c>
      <c r="E54" s="42">
        <v>5</v>
      </c>
      <c r="F54" s="42">
        <v>12</v>
      </c>
      <c r="G54" s="42">
        <v>9</v>
      </c>
      <c r="H54" s="42">
        <v>4</v>
      </c>
      <c r="I54" s="42">
        <v>7</v>
      </c>
      <c r="J54" s="42">
        <v>4</v>
      </c>
      <c r="K54" s="41">
        <f t="shared" si="1"/>
        <v>57</v>
      </c>
    </row>
    <row r="55" spans="1:11" ht="15.75" customHeight="1">
      <c r="A55" s="55" t="s">
        <v>183</v>
      </c>
      <c r="B55" s="42" t="s">
        <v>59</v>
      </c>
      <c r="C55" s="42">
        <v>7</v>
      </c>
      <c r="D55" s="42">
        <v>8</v>
      </c>
      <c r="E55" s="42">
        <v>8</v>
      </c>
      <c r="F55" s="42">
        <v>6</v>
      </c>
      <c r="G55" s="42">
        <v>9</v>
      </c>
      <c r="H55" s="42">
        <v>12</v>
      </c>
      <c r="I55" s="42">
        <v>5</v>
      </c>
      <c r="J55" s="42">
        <v>7</v>
      </c>
      <c r="K55" s="41">
        <f t="shared" si="1"/>
        <v>62</v>
      </c>
    </row>
    <row r="56" spans="1:11" ht="15.75" customHeight="1">
      <c r="A56" s="41" t="s">
        <v>70</v>
      </c>
      <c r="B56" s="42" t="s">
        <v>69</v>
      </c>
      <c r="C56" s="42">
        <v>9</v>
      </c>
      <c r="D56" s="42">
        <v>13</v>
      </c>
      <c r="E56" s="42">
        <v>9</v>
      </c>
      <c r="F56" s="42">
        <v>10</v>
      </c>
      <c r="G56" s="42">
        <v>11</v>
      </c>
      <c r="H56" s="42">
        <v>11</v>
      </c>
      <c r="I56" s="42">
        <v>5</v>
      </c>
      <c r="J56" s="42">
        <v>7</v>
      </c>
      <c r="K56" s="41">
        <f t="shared" si="1"/>
        <v>75</v>
      </c>
    </row>
    <row r="57" spans="1:11" ht="15.75" customHeight="1">
      <c r="A57" s="60" t="s">
        <v>203</v>
      </c>
      <c r="B57" s="42" t="s">
        <v>77</v>
      </c>
      <c r="C57" s="42">
        <v>14</v>
      </c>
      <c r="D57" s="42">
        <v>15</v>
      </c>
      <c r="E57" s="42">
        <v>12</v>
      </c>
      <c r="F57" s="42">
        <v>12</v>
      </c>
      <c r="G57" s="42">
        <v>11</v>
      </c>
      <c r="H57" s="42">
        <v>9</v>
      </c>
      <c r="I57" s="42">
        <v>8</v>
      </c>
      <c r="J57" s="42">
        <v>13</v>
      </c>
      <c r="K57" s="41">
        <f t="shared" si="1"/>
        <v>94</v>
      </c>
    </row>
    <row r="58" spans="1:11" ht="15.75" customHeight="1">
      <c r="A58" s="41" t="s">
        <v>120</v>
      </c>
      <c r="B58" s="42" t="s">
        <v>40</v>
      </c>
      <c r="C58" s="42">
        <v>11</v>
      </c>
      <c r="D58" s="42">
        <v>10</v>
      </c>
      <c r="E58" s="42">
        <v>7</v>
      </c>
      <c r="F58" s="42">
        <v>8</v>
      </c>
      <c r="G58" s="42">
        <v>10</v>
      </c>
      <c r="H58" s="42">
        <v>11</v>
      </c>
      <c r="I58" s="42">
        <v>8</v>
      </c>
      <c r="J58" s="42">
        <v>8</v>
      </c>
      <c r="K58" s="41">
        <f t="shared" si="1"/>
        <v>73</v>
      </c>
    </row>
    <row r="59" spans="1:11" ht="15.75" customHeight="1">
      <c r="A59" s="55" t="s">
        <v>184</v>
      </c>
      <c r="B59" s="42" t="s">
        <v>200</v>
      </c>
      <c r="C59" s="42">
        <v>5</v>
      </c>
      <c r="D59" s="42">
        <v>4</v>
      </c>
      <c r="E59" s="42">
        <v>5</v>
      </c>
      <c r="F59" s="42">
        <v>6</v>
      </c>
      <c r="G59" s="42">
        <v>9</v>
      </c>
      <c r="H59" s="42">
        <v>1</v>
      </c>
      <c r="I59" s="42">
        <v>3</v>
      </c>
      <c r="J59" s="42">
        <v>5</v>
      </c>
      <c r="K59" s="41">
        <f t="shared" si="1"/>
        <v>38</v>
      </c>
    </row>
    <row r="60" spans="1:11" ht="15.75" customHeight="1">
      <c r="A60" s="55" t="s">
        <v>92</v>
      </c>
      <c r="B60" s="42" t="s">
        <v>90</v>
      </c>
      <c r="C60" s="42">
        <v>12</v>
      </c>
      <c r="D60" s="42">
        <v>11</v>
      </c>
      <c r="E60" s="42">
        <v>4</v>
      </c>
      <c r="F60" s="42">
        <v>10</v>
      </c>
      <c r="G60" s="42">
        <v>14</v>
      </c>
      <c r="H60" s="42">
        <v>10</v>
      </c>
      <c r="I60" s="42">
        <v>11</v>
      </c>
      <c r="J60" s="42">
        <v>10</v>
      </c>
      <c r="K60" s="41">
        <f t="shared" si="1"/>
        <v>82</v>
      </c>
    </row>
    <row r="61" spans="1:11" ht="15.75" customHeight="1">
      <c r="A61" s="55" t="s">
        <v>32</v>
      </c>
      <c r="B61" s="42" t="s">
        <v>200</v>
      </c>
      <c r="C61" s="42">
        <v>8</v>
      </c>
      <c r="D61" s="42">
        <v>11</v>
      </c>
      <c r="E61" s="42">
        <v>9</v>
      </c>
      <c r="F61" s="42">
        <v>10</v>
      </c>
      <c r="G61" s="42">
        <v>10</v>
      </c>
      <c r="H61" s="42">
        <v>11</v>
      </c>
      <c r="I61" s="42">
        <v>9</v>
      </c>
      <c r="J61" s="42">
        <v>7</v>
      </c>
      <c r="K61" s="41">
        <f t="shared" si="1"/>
        <v>75</v>
      </c>
    </row>
    <row r="62" spans="1:11" ht="15.75" customHeight="1">
      <c r="A62" s="55" t="s">
        <v>33</v>
      </c>
      <c r="B62" s="42" t="s">
        <v>31</v>
      </c>
      <c r="C62" s="42">
        <v>12</v>
      </c>
      <c r="D62" s="42">
        <v>11</v>
      </c>
      <c r="E62" s="42">
        <v>7</v>
      </c>
      <c r="F62" s="42">
        <v>9</v>
      </c>
      <c r="G62" s="42">
        <v>13</v>
      </c>
      <c r="H62" s="42">
        <v>11</v>
      </c>
      <c r="I62" s="42">
        <v>5</v>
      </c>
      <c r="J62" s="42">
        <v>11</v>
      </c>
      <c r="K62" s="41">
        <f t="shared" si="1"/>
        <v>79</v>
      </c>
    </row>
    <row r="63" spans="1:11" ht="15.75" customHeight="1">
      <c r="A63" s="55" t="s">
        <v>118</v>
      </c>
      <c r="B63" s="42" t="s">
        <v>119</v>
      </c>
      <c r="C63" s="42">
        <v>12</v>
      </c>
      <c r="D63" s="42">
        <v>12</v>
      </c>
      <c r="E63" s="42">
        <v>4</v>
      </c>
      <c r="F63" s="42">
        <v>13</v>
      </c>
      <c r="G63" s="42">
        <v>15</v>
      </c>
      <c r="H63" s="42">
        <v>6</v>
      </c>
      <c r="I63" s="42">
        <v>7</v>
      </c>
      <c r="J63" s="42">
        <v>11</v>
      </c>
      <c r="K63" s="41">
        <f t="shared" si="1"/>
        <v>80</v>
      </c>
    </row>
    <row r="64" spans="1:11" ht="15.75" customHeight="1">
      <c r="A64" s="55" t="s">
        <v>48</v>
      </c>
      <c r="B64" s="42" t="s">
        <v>46</v>
      </c>
      <c r="C64" s="42">
        <v>7</v>
      </c>
      <c r="D64" s="42">
        <v>6</v>
      </c>
      <c r="E64" s="42">
        <v>3</v>
      </c>
      <c r="F64" s="42">
        <v>6</v>
      </c>
      <c r="G64" s="42">
        <v>11</v>
      </c>
      <c r="H64" s="42">
        <v>9</v>
      </c>
      <c r="I64" s="42">
        <v>7</v>
      </c>
      <c r="J64" s="42">
        <v>3</v>
      </c>
      <c r="K64" s="41">
        <f t="shared" si="1"/>
        <v>52</v>
      </c>
    </row>
    <row r="65" spans="1:11" ht="15.75" customHeight="1">
      <c r="A65" s="55" t="s">
        <v>49</v>
      </c>
      <c r="B65" s="42" t="s">
        <v>46</v>
      </c>
      <c r="C65" s="42">
        <v>8</v>
      </c>
      <c r="D65" s="42">
        <v>6</v>
      </c>
      <c r="E65" s="42">
        <v>6</v>
      </c>
      <c r="F65" s="42">
        <v>3</v>
      </c>
      <c r="G65" s="42">
        <v>4</v>
      </c>
      <c r="H65" s="42">
        <v>13</v>
      </c>
      <c r="I65" s="42">
        <v>4</v>
      </c>
      <c r="J65" s="42">
        <v>5</v>
      </c>
      <c r="K65" s="41">
        <f t="shared" si="1"/>
        <v>49</v>
      </c>
    </row>
    <row r="66" spans="1:11" ht="15.75" customHeight="1">
      <c r="A66" s="60" t="s">
        <v>78</v>
      </c>
      <c r="B66" s="42" t="s">
        <v>77</v>
      </c>
      <c r="C66" s="42">
        <v>10</v>
      </c>
      <c r="D66" s="42">
        <v>11</v>
      </c>
      <c r="E66" s="42">
        <v>8</v>
      </c>
      <c r="F66" s="42">
        <v>10</v>
      </c>
      <c r="G66" s="42">
        <v>13</v>
      </c>
      <c r="H66" s="42">
        <v>10</v>
      </c>
      <c r="I66" s="42">
        <v>6</v>
      </c>
      <c r="J66" s="42">
        <v>11</v>
      </c>
      <c r="K66" s="41">
        <f t="shared" ref="K66:K97" si="2">SUM(C66:J66)</f>
        <v>79</v>
      </c>
    </row>
    <row r="67" spans="1:11" ht="15.75" customHeight="1">
      <c r="A67" s="41" t="s">
        <v>109</v>
      </c>
      <c r="B67" s="42" t="s">
        <v>61</v>
      </c>
      <c r="C67" s="42">
        <v>13</v>
      </c>
      <c r="D67" s="42">
        <v>12</v>
      </c>
      <c r="E67" s="42">
        <v>9</v>
      </c>
      <c r="F67" s="42">
        <v>10</v>
      </c>
      <c r="G67" s="42">
        <v>13</v>
      </c>
      <c r="H67" s="42">
        <v>9</v>
      </c>
      <c r="I67" s="42">
        <v>8</v>
      </c>
      <c r="J67" s="42">
        <v>10</v>
      </c>
      <c r="K67" s="41">
        <f t="shared" si="2"/>
        <v>84</v>
      </c>
    </row>
    <row r="68" spans="1:11" ht="15.75" customHeight="1">
      <c r="A68" s="55" t="s">
        <v>50</v>
      </c>
      <c r="B68" s="42" t="s">
        <v>46</v>
      </c>
      <c r="C68" s="42">
        <v>5</v>
      </c>
      <c r="D68" s="42">
        <v>9</v>
      </c>
      <c r="E68" s="42">
        <v>3</v>
      </c>
      <c r="F68" s="42">
        <v>2</v>
      </c>
      <c r="G68" s="42">
        <v>7</v>
      </c>
      <c r="H68" s="42">
        <v>7</v>
      </c>
      <c r="I68" s="42">
        <v>5</v>
      </c>
      <c r="J68" s="42">
        <v>5</v>
      </c>
      <c r="K68" s="41">
        <f t="shared" si="2"/>
        <v>43</v>
      </c>
    </row>
    <row r="69" spans="1:11" ht="15.75" customHeight="1">
      <c r="A69" s="41" t="s">
        <v>27</v>
      </c>
      <c r="B69" s="42" t="s">
        <v>21</v>
      </c>
      <c r="C69" s="42">
        <v>8</v>
      </c>
      <c r="D69" s="42">
        <v>6</v>
      </c>
      <c r="E69" s="42">
        <v>5</v>
      </c>
      <c r="F69" s="42">
        <v>4</v>
      </c>
      <c r="G69" s="42">
        <v>5</v>
      </c>
      <c r="H69" s="42">
        <v>8</v>
      </c>
      <c r="I69" s="42">
        <v>3</v>
      </c>
      <c r="J69" s="42">
        <v>3</v>
      </c>
      <c r="K69" s="41">
        <f t="shared" si="2"/>
        <v>42</v>
      </c>
    </row>
    <row r="70" spans="1:11" ht="15.75" customHeight="1">
      <c r="A70" s="55" t="s">
        <v>204</v>
      </c>
      <c r="B70" s="42" t="s">
        <v>31</v>
      </c>
      <c r="C70" s="42">
        <v>3</v>
      </c>
      <c r="D70" s="42">
        <v>4</v>
      </c>
      <c r="E70" s="42">
        <v>4</v>
      </c>
      <c r="F70" s="42">
        <v>1</v>
      </c>
      <c r="G70" s="42">
        <v>2</v>
      </c>
      <c r="H70" s="42">
        <v>4</v>
      </c>
      <c r="I70" s="42">
        <v>2</v>
      </c>
      <c r="J70" s="42">
        <v>2</v>
      </c>
      <c r="K70" s="41">
        <f t="shared" si="2"/>
        <v>22</v>
      </c>
    </row>
    <row r="71" spans="1:11" ht="15.75" customHeight="1">
      <c r="A71" s="55" t="s">
        <v>212</v>
      </c>
      <c r="B71" s="42" t="s">
        <v>200</v>
      </c>
      <c r="C71" s="42">
        <v>3</v>
      </c>
      <c r="D71" s="42">
        <v>3</v>
      </c>
      <c r="E71" s="42">
        <v>2</v>
      </c>
      <c r="F71" s="42">
        <v>2</v>
      </c>
      <c r="G71" s="42">
        <v>3</v>
      </c>
      <c r="H71" s="42">
        <v>5</v>
      </c>
      <c r="I71" s="42">
        <v>2</v>
      </c>
      <c r="J71" s="42">
        <v>2</v>
      </c>
      <c r="K71" s="41">
        <f t="shared" si="2"/>
        <v>22</v>
      </c>
    </row>
    <row r="72" spans="1:11" ht="15.75" customHeight="1">
      <c r="A72" s="55" t="s">
        <v>45</v>
      </c>
      <c r="B72" s="42" t="s">
        <v>46</v>
      </c>
      <c r="C72" s="42">
        <v>11</v>
      </c>
      <c r="D72" s="42">
        <v>11</v>
      </c>
      <c r="E72" s="42">
        <v>13</v>
      </c>
      <c r="F72" s="42">
        <v>11</v>
      </c>
      <c r="G72" s="42">
        <v>10</v>
      </c>
      <c r="H72" s="42">
        <v>12</v>
      </c>
      <c r="I72" s="42">
        <v>8</v>
      </c>
      <c r="J72" s="42">
        <v>14</v>
      </c>
      <c r="K72" s="41">
        <f t="shared" si="2"/>
        <v>90</v>
      </c>
    </row>
    <row r="73" spans="1:11" ht="15.75" customHeight="1">
      <c r="A73" s="41" t="s">
        <v>219</v>
      </c>
      <c r="B73" s="42" t="s">
        <v>61</v>
      </c>
      <c r="C73" s="42">
        <v>7</v>
      </c>
      <c r="D73" s="42">
        <v>10</v>
      </c>
      <c r="E73" s="42">
        <v>8</v>
      </c>
      <c r="F73" s="42">
        <v>10</v>
      </c>
      <c r="G73" s="42">
        <v>8</v>
      </c>
      <c r="H73" s="42">
        <v>5</v>
      </c>
      <c r="I73" s="42">
        <v>3</v>
      </c>
      <c r="J73" s="42">
        <v>3</v>
      </c>
      <c r="K73" s="41">
        <f t="shared" si="2"/>
        <v>54</v>
      </c>
    </row>
    <row r="74" spans="1:11" ht="15.75" customHeight="1">
      <c r="A74" s="45" t="s">
        <v>60</v>
      </c>
      <c r="B74" s="44" t="s">
        <v>61</v>
      </c>
      <c r="C74" s="44">
        <v>12</v>
      </c>
      <c r="D74" s="44">
        <v>13</v>
      </c>
      <c r="E74" s="44">
        <v>6</v>
      </c>
      <c r="F74" s="44">
        <v>13</v>
      </c>
      <c r="G74" s="44">
        <v>12</v>
      </c>
      <c r="H74" s="44">
        <v>10</v>
      </c>
      <c r="I74" s="44">
        <v>5</v>
      </c>
      <c r="J74" s="44">
        <v>10</v>
      </c>
      <c r="K74" s="41">
        <f t="shared" si="2"/>
        <v>81</v>
      </c>
    </row>
    <row r="75" spans="1:11" ht="15.75" customHeight="1">
      <c r="A75" s="55" t="s">
        <v>190</v>
      </c>
      <c r="B75" s="42" t="s">
        <v>90</v>
      </c>
      <c r="C75" s="42">
        <v>14</v>
      </c>
      <c r="D75" s="42">
        <v>12</v>
      </c>
      <c r="E75" s="42">
        <v>10</v>
      </c>
      <c r="F75" s="42">
        <v>5</v>
      </c>
      <c r="G75" s="42">
        <v>7</v>
      </c>
      <c r="H75" s="42">
        <v>8</v>
      </c>
      <c r="I75" s="42">
        <v>6</v>
      </c>
      <c r="J75" s="42">
        <v>7</v>
      </c>
      <c r="K75" s="41">
        <f t="shared" si="2"/>
        <v>69</v>
      </c>
    </row>
    <row r="76" spans="1:11" ht="15.75" customHeight="1">
      <c r="A76" s="41" t="s">
        <v>56</v>
      </c>
      <c r="B76" s="42" t="s">
        <v>53</v>
      </c>
      <c r="C76" s="42">
        <v>7</v>
      </c>
      <c r="D76" s="42">
        <v>5</v>
      </c>
      <c r="E76" s="42">
        <v>7</v>
      </c>
      <c r="F76" s="42">
        <v>5</v>
      </c>
      <c r="G76" s="42">
        <v>5</v>
      </c>
      <c r="H76" s="42">
        <v>6</v>
      </c>
      <c r="I76" s="42">
        <v>3</v>
      </c>
      <c r="J76" s="42">
        <v>8</v>
      </c>
      <c r="K76" s="41">
        <f t="shared" si="2"/>
        <v>46</v>
      </c>
    </row>
    <row r="77" spans="1:11" ht="15.75" customHeight="1">
      <c r="A77" s="55" t="s">
        <v>220</v>
      </c>
      <c r="B77" s="42" t="s">
        <v>31</v>
      </c>
      <c r="C77" s="42">
        <v>4</v>
      </c>
      <c r="D77" s="42">
        <v>4</v>
      </c>
      <c r="E77" s="42">
        <v>1</v>
      </c>
      <c r="F77" s="42">
        <v>3</v>
      </c>
      <c r="G77" s="42">
        <v>2</v>
      </c>
      <c r="H77" s="42">
        <v>2</v>
      </c>
      <c r="I77" s="42">
        <v>2</v>
      </c>
      <c r="J77" s="42">
        <v>4</v>
      </c>
      <c r="K77" s="41">
        <f t="shared" si="2"/>
        <v>22</v>
      </c>
    </row>
    <row r="78" spans="1:11" ht="15.75" customHeight="1">
      <c r="A78" s="41" t="s">
        <v>52</v>
      </c>
      <c r="B78" s="42" t="s">
        <v>53</v>
      </c>
      <c r="C78" s="42">
        <v>7</v>
      </c>
      <c r="D78" s="42">
        <v>5</v>
      </c>
      <c r="E78" s="42">
        <v>4</v>
      </c>
      <c r="F78" s="42">
        <v>7</v>
      </c>
      <c r="G78" s="42">
        <v>10</v>
      </c>
      <c r="H78" s="42">
        <v>5</v>
      </c>
      <c r="I78" s="42">
        <v>5</v>
      </c>
      <c r="J78" s="42">
        <v>5</v>
      </c>
      <c r="K78" s="41">
        <f t="shared" si="2"/>
        <v>48</v>
      </c>
    </row>
    <row r="79" spans="1:11" ht="15.75" customHeight="1">
      <c r="A79" s="41" t="s">
        <v>221</v>
      </c>
      <c r="B79" s="42" t="s">
        <v>40</v>
      </c>
      <c r="C79" s="42">
        <v>6</v>
      </c>
      <c r="D79" s="42">
        <v>6</v>
      </c>
      <c r="E79" s="42">
        <v>4</v>
      </c>
      <c r="F79" s="42">
        <v>1</v>
      </c>
      <c r="G79" s="42">
        <v>2</v>
      </c>
      <c r="H79" s="42">
        <v>1</v>
      </c>
      <c r="I79" s="42">
        <v>2</v>
      </c>
      <c r="J79" s="42">
        <v>3</v>
      </c>
      <c r="K79" s="41">
        <f t="shared" si="2"/>
        <v>25</v>
      </c>
    </row>
    <row r="80" spans="1:11" ht="15.75" customHeight="1">
      <c r="A80" s="55" t="s">
        <v>222</v>
      </c>
      <c r="B80" s="42" t="s">
        <v>158</v>
      </c>
      <c r="C80" s="42">
        <v>7</v>
      </c>
      <c r="D80" s="42">
        <v>4</v>
      </c>
      <c r="E80" s="42">
        <v>1</v>
      </c>
      <c r="F80" s="42">
        <v>8</v>
      </c>
      <c r="G80" s="42">
        <v>9</v>
      </c>
      <c r="H80" s="42">
        <v>4</v>
      </c>
      <c r="I80" s="42">
        <v>5</v>
      </c>
      <c r="J80" s="42">
        <v>3</v>
      </c>
      <c r="K80" s="41">
        <f t="shared" si="2"/>
        <v>41</v>
      </c>
    </row>
    <row r="81" spans="1:11" ht="15.75" customHeight="1">
      <c r="A81" s="41" t="s">
        <v>128</v>
      </c>
      <c r="B81" s="42" t="s">
        <v>61</v>
      </c>
      <c r="C81" s="42">
        <v>8</v>
      </c>
      <c r="D81" s="42">
        <v>7</v>
      </c>
      <c r="E81" s="42">
        <v>5</v>
      </c>
      <c r="F81" s="42">
        <v>8</v>
      </c>
      <c r="G81" s="42">
        <v>9</v>
      </c>
      <c r="H81" s="42">
        <v>8</v>
      </c>
      <c r="I81" s="42">
        <v>4</v>
      </c>
      <c r="J81" s="42">
        <v>7</v>
      </c>
      <c r="K81" s="41">
        <f t="shared" si="2"/>
        <v>56</v>
      </c>
    </row>
    <row r="82" spans="1:11" ht="15.75" customHeight="1">
      <c r="A82" s="60" t="s">
        <v>129</v>
      </c>
      <c r="B82" s="42" t="s">
        <v>77</v>
      </c>
      <c r="C82" s="42">
        <v>8</v>
      </c>
      <c r="D82" s="42">
        <v>10</v>
      </c>
      <c r="E82" s="42">
        <v>4</v>
      </c>
      <c r="F82" s="42">
        <v>9</v>
      </c>
      <c r="G82" s="42">
        <v>11</v>
      </c>
      <c r="H82" s="42">
        <v>8</v>
      </c>
      <c r="I82" s="42">
        <v>4</v>
      </c>
      <c r="J82" s="42">
        <v>7</v>
      </c>
      <c r="K82" s="41">
        <f t="shared" si="2"/>
        <v>61</v>
      </c>
    </row>
    <row r="83" spans="1:11" ht="15.75" customHeight="1">
      <c r="A83" s="55" t="s">
        <v>223</v>
      </c>
      <c r="B83" s="42" t="s">
        <v>90</v>
      </c>
      <c r="C83" s="42">
        <v>5</v>
      </c>
      <c r="D83" s="42">
        <v>4</v>
      </c>
      <c r="E83" s="42">
        <v>3</v>
      </c>
      <c r="F83" s="42">
        <v>8</v>
      </c>
      <c r="G83" s="42">
        <v>4</v>
      </c>
      <c r="H83" s="42">
        <v>6</v>
      </c>
      <c r="I83" s="42">
        <v>5</v>
      </c>
      <c r="J83" s="42">
        <v>3</v>
      </c>
      <c r="K83" s="41">
        <f t="shared" si="2"/>
        <v>38</v>
      </c>
    </row>
    <row r="84" spans="1:11" ht="15.75" customHeight="1">
      <c r="A84" s="41" t="s">
        <v>68</v>
      </c>
      <c r="B84" s="42" t="s">
        <v>69</v>
      </c>
      <c r="C84" s="42">
        <v>9</v>
      </c>
      <c r="D84" s="42">
        <v>10</v>
      </c>
      <c r="E84" s="42">
        <v>8</v>
      </c>
      <c r="F84" s="42">
        <v>9</v>
      </c>
      <c r="G84" s="42">
        <v>8</v>
      </c>
      <c r="H84" s="42">
        <v>12</v>
      </c>
      <c r="I84" s="42">
        <v>5</v>
      </c>
      <c r="J84" s="42">
        <v>6</v>
      </c>
      <c r="K84" s="41">
        <f t="shared" si="2"/>
        <v>67</v>
      </c>
    </row>
    <row r="85" spans="1:11" ht="15.75" customHeight="1">
      <c r="A85" s="60" t="s">
        <v>84</v>
      </c>
      <c r="B85" s="42" t="s">
        <v>77</v>
      </c>
      <c r="C85" s="42">
        <v>10</v>
      </c>
      <c r="D85" s="42">
        <v>12</v>
      </c>
      <c r="E85" s="42">
        <v>6</v>
      </c>
      <c r="F85" s="42">
        <v>10</v>
      </c>
      <c r="G85" s="42">
        <v>7</v>
      </c>
      <c r="H85" s="42">
        <v>6</v>
      </c>
      <c r="I85" s="42">
        <v>6</v>
      </c>
      <c r="J85" s="42">
        <v>10</v>
      </c>
      <c r="K85" s="41">
        <f t="shared" si="2"/>
        <v>67</v>
      </c>
    </row>
    <row r="86" spans="1:11" ht="15.75" customHeight="1">
      <c r="A86" s="55" t="s">
        <v>58</v>
      </c>
      <c r="B86" s="42" t="s">
        <v>59</v>
      </c>
      <c r="C86" s="42">
        <v>10</v>
      </c>
      <c r="D86" s="42">
        <v>9</v>
      </c>
      <c r="E86" s="42">
        <v>6</v>
      </c>
      <c r="F86" s="42">
        <v>8</v>
      </c>
      <c r="G86" s="42">
        <v>12</v>
      </c>
      <c r="H86" s="42">
        <v>7</v>
      </c>
      <c r="I86" s="42">
        <v>4</v>
      </c>
      <c r="J86" s="42">
        <v>8</v>
      </c>
      <c r="K86" s="41">
        <f t="shared" si="2"/>
        <v>64</v>
      </c>
    </row>
    <row r="87" spans="1:11" ht="15.75" customHeight="1">
      <c r="A87" s="55" t="s">
        <v>224</v>
      </c>
      <c r="B87" s="42" t="s">
        <v>158</v>
      </c>
      <c r="C87" s="42">
        <v>6</v>
      </c>
      <c r="D87" s="42">
        <v>3</v>
      </c>
      <c r="E87" s="42">
        <v>2</v>
      </c>
      <c r="F87" s="42">
        <v>7</v>
      </c>
      <c r="G87" s="42">
        <v>6</v>
      </c>
      <c r="H87" s="42">
        <v>4</v>
      </c>
      <c r="I87" s="42">
        <v>3</v>
      </c>
      <c r="J87" s="42">
        <v>6</v>
      </c>
      <c r="K87" s="41">
        <f t="shared" si="2"/>
        <v>37</v>
      </c>
    </row>
    <row r="88" spans="1:11" ht="15.75" customHeight="1">
      <c r="A88" s="41" t="s">
        <v>64</v>
      </c>
      <c r="B88" s="42" t="s">
        <v>61</v>
      </c>
      <c r="C88" s="42">
        <v>7</v>
      </c>
      <c r="D88" s="42">
        <v>11</v>
      </c>
      <c r="E88" s="42">
        <v>5</v>
      </c>
      <c r="F88" s="42">
        <v>6</v>
      </c>
      <c r="G88" s="42">
        <v>8</v>
      </c>
      <c r="H88" s="42">
        <v>8</v>
      </c>
      <c r="I88" s="42">
        <v>6</v>
      </c>
      <c r="J88" s="42">
        <v>5</v>
      </c>
      <c r="K88" s="41">
        <f t="shared" si="2"/>
        <v>56</v>
      </c>
    </row>
    <row r="89" spans="1:11" ht="15.75" customHeight="1">
      <c r="A89" s="55" t="s">
        <v>95</v>
      </c>
      <c r="B89" s="42" t="s">
        <v>90</v>
      </c>
      <c r="C89" s="42">
        <v>13</v>
      </c>
      <c r="D89" s="42">
        <v>15</v>
      </c>
      <c r="E89" s="42">
        <v>5</v>
      </c>
      <c r="F89" s="42">
        <v>9</v>
      </c>
      <c r="G89" s="42">
        <v>11</v>
      </c>
      <c r="H89" s="42">
        <v>12</v>
      </c>
      <c r="I89" s="42">
        <v>10</v>
      </c>
      <c r="J89" s="42">
        <v>13</v>
      </c>
      <c r="K89" s="41">
        <f t="shared" si="2"/>
        <v>88</v>
      </c>
    </row>
    <row r="90" spans="1:11" ht="15.75" customHeight="1">
      <c r="A90" s="55" t="s">
        <v>114</v>
      </c>
      <c r="B90" s="42" t="s">
        <v>76</v>
      </c>
      <c r="C90" s="42">
        <v>8</v>
      </c>
      <c r="D90" s="42">
        <v>9</v>
      </c>
      <c r="E90" s="42">
        <v>4</v>
      </c>
      <c r="F90" s="42">
        <v>8</v>
      </c>
      <c r="G90" s="42">
        <v>9</v>
      </c>
      <c r="H90" s="42">
        <v>6</v>
      </c>
      <c r="I90" s="42">
        <v>4</v>
      </c>
      <c r="J90" s="42">
        <v>7</v>
      </c>
      <c r="K90" s="41">
        <f t="shared" si="2"/>
        <v>55</v>
      </c>
    </row>
    <row r="91" spans="1:11" ht="15.75" customHeight="1">
      <c r="A91" s="55" t="s">
        <v>51</v>
      </c>
      <c r="B91" s="42" t="s">
        <v>46</v>
      </c>
      <c r="C91" s="42">
        <v>3</v>
      </c>
      <c r="D91" s="42">
        <v>7</v>
      </c>
      <c r="E91" s="42">
        <v>6</v>
      </c>
      <c r="F91" s="42">
        <v>10</v>
      </c>
      <c r="G91" s="42">
        <v>8</v>
      </c>
      <c r="H91" s="42">
        <v>5</v>
      </c>
      <c r="I91" s="42">
        <v>2</v>
      </c>
      <c r="J91" s="42">
        <v>5</v>
      </c>
      <c r="K91" s="41">
        <f t="shared" si="2"/>
        <v>46</v>
      </c>
    </row>
    <row r="92" spans="1:11" ht="15.75" customHeight="1">
      <c r="A92" s="55" t="s">
        <v>147</v>
      </c>
      <c r="B92" s="42" t="s">
        <v>59</v>
      </c>
      <c r="C92" s="42">
        <v>11</v>
      </c>
      <c r="D92" s="42">
        <v>5</v>
      </c>
      <c r="E92" s="42">
        <v>1</v>
      </c>
      <c r="F92" s="42">
        <v>7</v>
      </c>
      <c r="G92" s="42">
        <v>8</v>
      </c>
      <c r="H92" s="42">
        <v>5</v>
      </c>
      <c r="I92" s="42">
        <v>4</v>
      </c>
      <c r="J92" s="42">
        <v>7</v>
      </c>
      <c r="K92" s="41">
        <f t="shared" si="2"/>
        <v>48</v>
      </c>
    </row>
    <row r="93" spans="1:11" ht="15.75" customHeight="1">
      <c r="A93" s="41" t="s">
        <v>198</v>
      </c>
      <c r="B93" s="42" t="s">
        <v>61</v>
      </c>
      <c r="C93" s="42">
        <v>6</v>
      </c>
      <c r="D93" s="42">
        <v>5</v>
      </c>
      <c r="E93" s="42">
        <v>3</v>
      </c>
      <c r="F93" s="42">
        <v>3</v>
      </c>
      <c r="G93" s="42">
        <v>4</v>
      </c>
      <c r="H93" s="42">
        <v>5</v>
      </c>
      <c r="I93" s="42">
        <v>4</v>
      </c>
      <c r="J93" s="42">
        <v>2</v>
      </c>
      <c r="K93" s="41">
        <f t="shared" si="2"/>
        <v>32</v>
      </c>
    </row>
    <row r="94" spans="1:11" ht="15.75" customHeight="1">
      <c r="A94" s="41" t="s">
        <v>130</v>
      </c>
      <c r="B94" s="42" t="s">
        <v>21</v>
      </c>
      <c r="C94" s="42">
        <v>6</v>
      </c>
      <c r="D94" s="42">
        <v>5</v>
      </c>
      <c r="E94" s="42">
        <v>7</v>
      </c>
      <c r="F94" s="42">
        <v>4</v>
      </c>
      <c r="G94" s="42">
        <v>8</v>
      </c>
      <c r="H94" s="42">
        <v>12</v>
      </c>
      <c r="I94" s="42">
        <v>4</v>
      </c>
      <c r="J94" s="42">
        <v>8</v>
      </c>
      <c r="K94" s="41">
        <f t="shared" si="2"/>
        <v>54</v>
      </c>
    </row>
    <row r="95" spans="1:11" ht="15.75" customHeight="1">
      <c r="A95" s="55" t="s">
        <v>113</v>
      </c>
      <c r="B95" s="42" t="s">
        <v>76</v>
      </c>
      <c r="C95" s="42">
        <v>6</v>
      </c>
      <c r="D95" s="42">
        <v>8</v>
      </c>
      <c r="E95" s="42">
        <v>8</v>
      </c>
      <c r="F95" s="42">
        <v>7</v>
      </c>
      <c r="G95" s="42">
        <v>11</v>
      </c>
      <c r="H95" s="42">
        <v>5</v>
      </c>
      <c r="I95" s="42">
        <v>6</v>
      </c>
      <c r="J95" s="42">
        <v>3</v>
      </c>
      <c r="K95" s="41">
        <f t="shared" si="2"/>
        <v>54</v>
      </c>
    </row>
    <row r="96" spans="1:11" ht="15.75" customHeight="1">
      <c r="A96" s="55" t="s">
        <v>117</v>
      </c>
      <c r="B96" s="42" t="s">
        <v>90</v>
      </c>
      <c r="C96" s="42">
        <v>3</v>
      </c>
      <c r="D96" s="42">
        <v>6</v>
      </c>
      <c r="E96" s="42">
        <v>2</v>
      </c>
      <c r="F96" s="42">
        <v>6</v>
      </c>
      <c r="G96" s="42">
        <v>6</v>
      </c>
      <c r="H96" s="42">
        <v>6</v>
      </c>
      <c r="I96" s="42">
        <v>2</v>
      </c>
      <c r="J96" s="42">
        <v>4</v>
      </c>
      <c r="K96" s="41">
        <f t="shared" si="2"/>
        <v>35</v>
      </c>
    </row>
    <row r="97" spans="1:11" ht="15.75" customHeight="1">
      <c r="A97" s="41" t="s">
        <v>199</v>
      </c>
      <c r="B97" s="42" t="s">
        <v>40</v>
      </c>
      <c r="C97" s="42">
        <v>6</v>
      </c>
      <c r="D97" s="42">
        <v>2</v>
      </c>
      <c r="E97" s="42">
        <v>3</v>
      </c>
      <c r="F97" s="42">
        <v>5</v>
      </c>
      <c r="G97" s="42">
        <v>5</v>
      </c>
      <c r="H97" s="42">
        <v>5</v>
      </c>
      <c r="I97" s="42">
        <v>1</v>
      </c>
      <c r="J97" s="42">
        <v>3</v>
      </c>
      <c r="K97" s="41">
        <f t="shared" si="2"/>
        <v>30</v>
      </c>
    </row>
    <row r="98" spans="1:11" ht="15.75" customHeight="1">
      <c r="A98" s="55" t="s">
        <v>225</v>
      </c>
      <c r="B98" s="42" t="s">
        <v>31</v>
      </c>
      <c r="C98" s="42">
        <v>0</v>
      </c>
      <c r="D98" s="42">
        <v>1</v>
      </c>
      <c r="E98" s="42">
        <v>1</v>
      </c>
      <c r="F98" s="42">
        <v>2</v>
      </c>
      <c r="G98" s="42">
        <v>4</v>
      </c>
      <c r="H98" s="42">
        <v>4</v>
      </c>
      <c r="I98" s="42">
        <v>2</v>
      </c>
      <c r="J98" s="42">
        <v>5</v>
      </c>
      <c r="K98" s="41">
        <f t="shared" ref="K98:K102" si="3">SUM(C98:J98)</f>
        <v>19</v>
      </c>
    </row>
    <row r="99" spans="1:11" ht="15.75" customHeight="1">
      <c r="A99" s="55" t="s">
        <v>30</v>
      </c>
      <c r="B99" s="42" t="s">
        <v>28</v>
      </c>
      <c r="C99" s="42">
        <v>8</v>
      </c>
      <c r="D99" s="42">
        <v>7</v>
      </c>
      <c r="E99" s="42">
        <v>5</v>
      </c>
      <c r="F99" s="42">
        <v>11</v>
      </c>
      <c r="G99" s="42">
        <v>8</v>
      </c>
      <c r="H99" s="42">
        <v>5</v>
      </c>
      <c r="I99" s="42">
        <v>5</v>
      </c>
      <c r="J99" s="42">
        <v>3</v>
      </c>
      <c r="K99" s="41">
        <f t="shared" si="3"/>
        <v>52</v>
      </c>
    </row>
    <row r="100" spans="1:11" ht="15.75" customHeight="1">
      <c r="A100" s="55" t="s">
        <v>226</v>
      </c>
      <c r="B100" s="42" t="s">
        <v>46</v>
      </c>
      <c r="C100" s="42">
        <v>1</v>
      </c>
      <c r="D100" s="42">
        <v>2</v>
      </c>
      <c r="E100" s="42">
        <v>0</v>
      </c>
      <c r="F100" s="42">
        <v>2</v>
      </c>
      <c r="G100" s="42">
        <v>0</v>
      </c>
      <c r="H100" s="42">
        <v>2</v>
      </c>
      <c r="I100" s="42">
        <v>1</v>
      </c>
      <c r="J100" s="42">
        <v>0</v>
      </c>
      <c r="K100" s="41">
        <f t="shared" si="3"/>
        <v>8</v>
      </c>
    </row>
    <row r="101" spans="1:11" ht="15.75" customHeight="1">
      <c r="A101" s="41" t="s">
        <v>73</v>
      </c>
      <c r="B101" s="42" t="s">
        <v>69</v>
      </c>
      <c r="C101" s="42">
        <v>8</v>
      </c>
      <c r="D101" s="42">
        <v>6</v>
      </c>
      <c r="E101" s="42">
        <v>5</v>
      </c>
      <c r="F101" s="42">
        <v>7</v>
      </c>
      <c r="G101" s="42">
        <v>9</v>
      </c>
      <c r="H101" s="42">
        <v>7</v>
      </c>
      <c r="I101" s="42">
        <v>7</v>
      </c>
      <c r="J101" s="42">
        <v>6</v>
      </c>
      <c r="K101" s="41">
        <f t="shared" si="3"/>
        <v>55</v>
      </c>
    </row>
    <row r="102" spans="1:11" ht="15.75" customHeight="1">
      <c r="A102" s="55" t="s">
        <v>227</v>
      </c>
      <c r="B102" s="42" t="s">
        <v>31</v>
      </c>
      <c r="C102" s="42">
        <v>4</v>
      </c>
      <c r="D102" s="42">
        <v>3</v>
      </c>
      <c r="E102" s="42">
        <v>0</v>
      </c>
      <c r="F102" s="42">
        <v>11</v>
      </c>
      <c r="G102" s="42">
        <v>8</v>
      </c>
      <c r="H102" s="42">
        <v>2</v>
      </c>
      <c r="I102" s="42">
        <v>1</v>
      </c>
      <c r="J102" s="42">
        <v>2</v>
      </c>
      <c r="K102" s="41">
        <f t="shared" si="3"/>
        <v>31</v>
      </c>
    </row>
    <row r="103" spans="1:11" ht="15.75" customHeight="1">
      <c r="A103" s="21"/>
      <c r="B103" s="18"/>
      <c r="C103" s="18"/>
      <c r="D103" s="18"/>
      <c r="E103" s="18"/>
      <c r="F103" s="18"/>
      <c r="G103" s="18"/>
      <c r="H103" s="18"/>
      <c r="I103" s="18"/>
      <c r="J103" s="18"/>
      <c r="K103" s="22"/>
    </row>
    <row r="104" spans="1:11" ht="15.75" customHeight="1">
      <c r="A104" s="21"/>
      <c r="B104" s="18"/>
      <c r="C104" s="18"/>
      <c r="D104" s="18"/>
      <c r="E104" s="18"/>
      <c r="F104" s="18"/>
      <c r="G104" s="18"/>
      <c r="H104" s="18"/>
      <c r="I104" s="18"/>
      <c r="J104" s="18"/>
      <c r="K104" s="22"/>
    </row>
    <row r="105" spans="1:11" ht="15.75" customHeight="1">
      <c r="A105" s="21"/>
      <c r="B105" s="18"/>
      <c r="C105" s="18"/>
      <c r="D105" s="18"/>
      <c r="E105" s="18"/>
      <c r="F105" s="18"/>
      <c r="G105" s="18"/>
      <c r="H105" s="18"/>
      <c r="I105" s="18"/>
      <c r="J105" s="18"/>
      <c r="K105" s="22"/>
    </row>
    <row r="106" spans="1:11" ht="15.75" customHeight="1">
      <c r="A106" s="21"/>
      <c r="B106" s="18"/>
      <c r="C106" s="18"/>
      <c r="D106" s="18"/>
      <c r="E106" s="18"/>
      <c r="F106" s="18"/>
      <c r="G106" s="18"/>
      <c r="H106" s="18"/>
      <c r="I106" s="18"/>
      <c r="J106" s="18"/>
      <c r="K106" s="22"/>
    </row>
    <row r="107" spans="1:11" ht="15.75" customHeight="1">
      <c r="A107" s="21"/>
      <c r="B107" s="18"/>
      <c r="C107" s="18"/>
      <c r="D107" s="18"/>
      <c r="E107" s="18"/>
      <c r="F107" s="18"/>
      <c r="G107" s="18"/>
      <c r="H107" s="18"/>
      <c r="I107" s="18"/>
      <c r="J107" s="18"/>
      <c r="K107" s="22"/>
    </row>
    <row r="108" spans="1:11" ht="15.75" customHeight="1">
      <c r="A108" s="21"/>
      <c r="B108" s="18"/>
      <c r="C108" s="18"/>
      <c r="D108" s="18"/>
      <c r="E108" s="18"/>
      <c r="F108" s="18"/>
      <c r="G108" s="18"/>
      <c r="H108" s="18"/>
      <c r="I108" s="18"/>
      <c r="J108" s="18"/>
      <c r="K108" s="22"/>
    </row>
    <row r="109" spans="1:11" ht="15.75" customHeight="1">
      <c r="A109" s="21"/>
      <c r="B109" s="18"/>
      <c r="C109" s="18"/>
      <c r="D109" s="18"/>
      <c r="E109" s="18"/>
      <c r="F109" s="18"/>
      <c r="G109" s="18"/>
      <c r="H109" s="18"/>
      <c r="I109" s="18"/>
      <c r="J109" s="18"/>
      <c r="K109" s="22"/>
    </row>
    <row r="110" spans="1:11" ht="15.75" customHeight="1">
      <c r="A110" s="21"/>
      <c r="B110" s="18"/>
      <c r="C110" s="18"/>
      <c r="D110" s="18"/>
      <c r="E110" s="18"/>
      <c r="F110" s="18"/>
      <c r="G110" s="18"/>
      <c r="H110" s="18"/>
      <c r="I110" s="18"/>
      <c r="J110" s="18"/>
      <c r="K110" s="22"/>
    </row>
    <row r="111" spans="1:11" ht="15.75" customHeight="1">
      <c r="A111" s="21"/>
      <c r="B111" s="18"/>
      <c r="C111" s="18"/>
      <c r="D111" s="18"/>
      <c r="E111" s="18"/>
      <c r="F111" s="18"/>
      <c r="G111" s="18"/>
      <c r="H111" s="18"/>
      <c r="I111" s="18"/>
      <c r="J111" s="18"/>
      <c r="K111" s="22"/>
    </row>
    <row r="112" spans="1:11" ht="15.75" customHeight="1">
      <c r="A112" s="21"/>
      <c r="B112" s="18"/>
      <c r="C112" s="18"/>
      <c r="D112" s="18"/>
      <c r="E112" s="18"/>
      <c r="F112" s="18"/>
      <c r="G112" s="18"/>
      <c r="H112" s="18"/>
      <c r="I112" s="18"/>
      <c r="J112" s="18"/>
      <c r="K112" s="22"/>
    </row>
    <row r="113" spans="1:11" ht="15.75" customHeight="1">
      <c r="A113" s="21"/>
      <c r="B113" s="18"/>
      <c r="C113" s="18"/>
      <c r="D113" s="18"/>
      <c r="E113" s="18"/>
      <c r="F113" s="18"/>
      <c r="G113" s="18"/>
      <c r="H113" s="18"/>
      <c r="I113" s="18"/>
      <c r="J113" s="18"/>
      <c r="K113" s="22"/>
    </row>
    <row r="114" spans="1:11" ht="15.75" customHeight="1">
      <c r="A114" s="21"/>
      <c r="B114" s="18"/>
      <c r="C114" s="18"/>
      <c r="D114" s="18"/>
      <c r="E114" s="18"/>
      <c r="F114" s="18"/>
      <c r="G114" s="18"/>
      <c r="H114" s="18"/>
      <c r="I114" s="18"/>
      <c r="J114" s="18"/>
      <c r="K114" s="22"/>
    </row>
    <row r="115" spans="1:11" ht="15.75" customHeight="1">
      <c r="A115" s="21"/>
      <c r="B115" s="18"/>
      <c r="C115" s="18"/>
      <c r="D115" s="18"/>
      <c r="E115" s="18"/>
      <c r="F115" s="18"/>
      <c r="G115" s="18"/>
      <c r="H115" s="18"/>
      <c r="I115" s="18"/>
      <c r="J115" s="18"/>
      <c r="K115" s="22"/>
    </row>
    <row r="116" spans="1:11" ht="15.75" customHeight="1">
      <c r="A116" s="21"/>
      <c r="B116" s="18"/>
      <c r="C116" s="18"/>
      <c r="D116" s="18"/>
      <c r="E116" s="18"/>
      <c r="F116" s="18"/>
      <c r="G116" s="18"/>
      <c r="H116" s="18"/>
      <c r="I116" s="18"/>
      <c r="J116" s="18"/>
      <c r="K116" s="22"/>
    </row>
    <row r="117" spans="1:11" ht="15.75" customHeight="1">
      <c r="A117" s="21"/>
      <c r="B117" s="18"/>
      <c r="C117" s="18"/>
      <c r="D117" s="18"/>
      <c r="E117" s="18"/>
      <c r="F117" s="18"/>
      <c r="G117" s="18"/>
      <c r="H117" s="18"/>
      <c r="I117" s="18"/>
      <c r="J117" s="18"/>
      <c r="K117" s="22"/>
    </row>
    <row r="118" spans="1:11" ht="15.75" customHeight="1">
      <c r="A118" s="21"/>
      <c r="B118" s="18"/>
      <c r="C118" s="18"/>
      <c r="D118" s="18"/>
      <c r="E118" s="18"/>
      <c r="F118" s="18"/>
      <c r="G118" s="18"/>
      <c r="H118" s="18"/>
      <c r="I118" s="18"/>
      <c r="J118" s="18"/>
      <c r="K118" s="22"/>
    </row>
    <row r="119" spans="1:11" ht="15.75" customHeight="1">
      <c r="A119" s="21"/>
      <c r="B119" s="18"/>
      <c r="C119" s="18"/>
      <c r="D119" s="18"/>
      <c r="E119" s="18"/>
      <c r="F119" s="18"/>
      <c r="G119" s="18"/>
      <c r="H119" s="18"/>
      <c r="I119" s="18"/>
      <c r="J119" s="18"/>
      <c r="K119" s="22"/>
    </row>
    <row r="120" spans="1:11" ht="15.75" customHeight="1">
      <c r="A120" s="21"/>
      <c r="B120" s="18"/>
      <c r="C120" s="18"/>
      <c r="D120" s="18"/>
      <c r="E120" s="18"/>
      <c r="F120" s="18"/>
      <c r="G120" s="18"/>
      <c r="H120" s="18"/>
      <c r="I120" s="18"/>
      <c r="J120" s="18"/>
      <c r="K120" s="22"/>
    </row>
    <row r="121" spans="1:11" ht="15.75" customHeight="1">
      <c r="A121" s="21"/>
      <c r="B121" s="18"/>
      <c r="C121" s="18"/>
      <c r="D121" s="18"/>
      <c r="E121" s="18"/>
      <c r="F121" s="18"/>
      <c r="G121" s="18"/>
      <c r="H121" s="18"/>
      <c r="I121" s="18"/>
      <c r="J121" s="18"/>
      <c r="K121" s="22"/>
    </row>
    <row r="122" spans="1:11" ht="15.75" customHeight="1">
      <c r="A122" s="21"/>
      <c r="B122" s="18"/>
      <c r="C122" s="18"/>
      <c r="D122" s="18"/>
      <c r="E122" s="18"/>
      <c r="F122" s="18"/>
      <c r="G122" s="18"/>
      <c r="H122" s="18"/>
      <c r="I122" s="18"/>
      <c r="J122" s="18"/>
      <c r="K122" s="22"/>
    </row>
    <row r="123" spans="1:11" ht="15.75" customHeight="1">
      <c r="A123" s="21"/>
      <c r="B123" s="18"/>
      <c r="C123" s="18"/>
      <c r="D123" s="18"/>
      <c r="E123" s="18"/>
      <c r="F123" s="18"/>
      <c r="G123" s="18"/>
      <c r="H123" s="18"/>
      <c r="I123" s="18"/>
      <c r="J123" s="18"/>
      <c r="K123" s="22"/>
    </row>
    <row r="124" spans="1:11" ht="15.75" customHeight="1">
      <c r="A124" s="21"/>
      <c r="B124" s="18"/>
      <c r="C124" s="18"/>
      <c r="D124" s="18"/>
      <c r="E124" s="18"/>
      <c r="F124" s="18"/>
      <c r="G124" s="18"/>
      <c r="H124" s="18"/>
      <c r="I124" s="18"/>
      <c r="J124" s="18"/>
      <c r="K124" s="22"/>
    </row>
    <row r="125" spans="1:11" ht="15.75" customHeight="1">
      <c r="A125" s="21"/>
      <c r="B125" s="18"/>
      <c r="C125" s="18"/>
      <c r="D125" s="18"/>
      <c r="E125" s="18"/>
      <c r="F125" s="18"/>
      <c r="G125" s="18"/>
      <c r="H125" s="18"/>
      <c r="I125" s="18"/>
      <c r="J125" s="18"/>
      <c r="K125" s="22"/>
    </row>
    <row r="126" spans="1:11" ht="15.75" customHeight="1">
      <c r="A126" s="21"/>
      <c r="B126" s="18"/>
      <c r="C126" s="18"/>
      <c r="D126" s="18"/>
      <c r="E126" s="18"/>
      <c r="F126" s="18"/>
      <c r="G126" s="18"/>
      <c r="H126" s="18"/>
      <c r="I126" s="18"/>
      <c r="J126" s="18"/>
      <c r="K126" s="22"/>
    </row>
    <row r="127" spans="1:11" ht="15.75" customHeight="1">
      <c r="A127" s="21"/>
      <c r="B127" s="18"/>
      <c r="C127" s="18"/>
      <c r="D127" s="18"/>
      <c r="E127" s="18"/>
      <c r="F127" s="18"/>
      <c r="G127" s="18"/>
      <c r="H127" s="18"/>
      <c r="I127" s="18"/>
      <c r="J127" s="18"/>
      <c r="K127" s="22"/>
    </row>
    <row r="128" spans="1:11" ht="15.75" customHeight="1">
      <c r="A128" s="21"/>
      <c r="B128" s="18"/>
      <c r="C128" s="18"/>
      <c r="D128" s="18"/>
      <c r="E128" s="18"/>
      <c r="F128" s="18"/>
      <c r="G128" s="18"/>
      <c r="H128" s="18"/>
      <c r="I128" s="18"/>
      <c r="J128" s="18"/>
      <c r="K128" s="22"/>
    </row>
    <row r="129" spans="1:11" ht="15.75" customHeight="1">
      <c r="A129" s="21"/>
      <c r="B129" s="18"/>
      <c r="C129" s="18"/>
      <c r="D129" s="18"/>
      <c r="E129" s="18"/>
      <c r="F129" s="18"/>
      <c r="G129" s="18"/>
      <c r="H129" s="18"/>
      <c r="I129" s="18"/>
      <c r="J129" s="18"/>
      <c r="K129" s="22"/>
    </row>
    <row r="130" spans="1:11" ht="15.75" customHeight="1">
      <c r="A130" s="21"/>
      <c r="B130" s="18"/>
      <c r="C130" s="18"/>
      <c r="D130" s="18"/>
      <c r="E130" s="18"/>
      <c r="F130" s="18"/>
      <c r="G130" s="18"/>
      <c r="H130" s="18"/>
      <c r="I130" s="18"/>
      <c r="J130" s="18"/>
      <c r="K130" s="22"/>
    </row>
    <row r="131" spans="1:11" ht="15.75" customHeight="1">
      <c r="A131" s="21"/>
      <c r="B131" s="18"/>
      <c r="C131" s="18"/>
      <c r="D131" s="18"/>
      <c r="E131" s="18"/>
      <c r="F131" s="18"/>
      <c r="G131" s="18"/>
      <c r="H131" s="18"/>
      <c r="I131" s="18"/>
      <c r="J131" s="18"/>
      <c r="K131" s="22"/>
    </row>
    <row r="132" spans="1:11" ht="15.75" customHeight="1">
      <c r="A132" s="21"/>
      <c r="B132" s="18"/>
      <c r="C132" s="18"/>
      <c r="D132" s="18"/>
      <c r="E132" s="18"/>
      <c r="F132" s="18"/>
      <c r="G132" s="18"/>
      <c r="H132" s="18"/>
      <c r="I132" s="18"/>
      <c r="J132" s="18"/>
      <c r="K132" s="22"/>
    </row>
    <row r="133" spans="1:11" ht="15.75" customHeight="1">
      <c r="A133" s="21"/>
      <c r="B133" s="18"/>
      <c r="C133" s="18"/>
      <c r="D133" s="18"/>
      <c r="E133" s="18"/>
      <c r="F133" s="18"/>
      <c r="G133" s="18"/>
      <c r="H133" s="18"/>
      <c r="I133" s="18"/>
      <c r="J133" s="18"/>
      <c r="K133" s="22"/>
    </row>
    <row r="134" spans="1:11" ht="15.75" customHeight="1">
      <c r="A134" s="21"/>
      <c r="B134" s="18"/>
      <c r="C134" s="18"/>
      <c r="D134" s="18"/>
      <c r="E134" s="18"/>
      <c r="F134" s="18"/>
      <c r="G134" s="18"/>
      <c r="H134" s="18"/>
      <c r="I134" s="18"/>
      <c r="J134" s="18"/>
      <c r="K134" s="22"/>
    </row>
    <row r="135" spans="1:11" ht="15.75" customHeight="1">
      <c r="A135" s="21"/>
      <c r="B135" s="18"/>
      <c r="C135" s="18"/>
      <c r="D135" s="18"/>
      <c r="E135" s="18"/>
      <c r="F135" s="18"/>
      <c r="G135" s="18"/>
      <c r="H135" s="18"/>
      <c r="I135" s="18"/>
      <c r="J135" s="18"/>
      <c r="K135" s="22"/>
    </row>
    <row r="136" spans="1:11" ht="15.75" customHeight="1">
      <c r="A136" s="21"/>
      <c r="B136" s="18"/>
      <c r="C136" s="18"/>
      <c r="D136" s="18"/>
      <c r="E136" s="18"/>
      <c r="F136" s="18"/>
      <c r="G136" s="18"/>
      <c r="H136" s="18"/>
      <c r="I136" s="18"/>
      <c r="J136" s="18"/>
      <c r="K136" s="22"/>
    </row>
    <row r="137" spans="1:11" ht="15.75" customHeight="1">
      <c r="A137" s="21"/>
      <c r="B137" s="18"/>
      <c r="C137" s="18"/>
      <c r="D137" s="18"/>
      <c r="E137" s="18"/>
      <c r="F137" s="18"/>
      <c r="G137" s="18"/>
      <c r="H137" s="18"/>
      <c r="I137" s="18"/>
      <c r="J137" s="18"/>
      <c r="K137" s="22"/>
    </row>
    <row r="138" spans="1:11" ht="15.75" customHeight="1">
      <c r="A138" s="21"/>
      <c r="B138" s="18"/>
      <c r="C138" s="18"/>
      <c r="D138" s="18"/>
      <c r="E138" s="18"/>
      <c r="F138" s="18"/>
      <c r="G138" s="18"/>
      <c r="H138" s="18"/>
      <c r="I138" s="18"/>
      <c r="J138" s="18"/>
      <c r="K138" s="22"/>
    </row>
    <row r="139" spans="1:11" ht="15.75" customHeight="1">
      <c r="A139" s="21"/>
      <c r="B139" s="18"/>
      <c r="C139" s="18"/>
      <c r="D139" s="18"/>
      <c r="E139" s="18"/>
      <c r="F139" s="18"/>
      <c r="G139" s="18"/>
      <c r="H139" s="18"/>
      <c r="I139" s="18"/>
      <c r="J139" s="18"/>
      <c r="K139" s="22"/>
    </row>
    <row r="140" spans="1:11" ht="15.75" customHeight="1">
      <c r="A140" s="21"/>
      <c r="B140" s="18"/>
      <c r="C140" s="18"/>
      <c r="D140" s="18"/>
      <c r="E140" s="18"/>
      <c r="F140" s="18"/>
      <c r="G140" s="18"/>
      <c r="H140" s="18"/>
      <c r="I140" s="18"/>
      <c r="J140" s="18"/>
      <c r="K140" s="22"/>
    </row>
    <row r="141" spans="1:11" ht="15.75" customHeight="1">
      <c r="A141" s="21"/>
      <c r="B141" s="18"/>
      <c r="C141" s="18"/>
      <c r="D141" s="18"/>
      <c r="E141" s="18"/>
      <c r="F141" s="18"/>
      <c r="G141" s="18"/>
      <c r="H141" s="18"/>
      <c r="I141" s="18"/>
      <c r="J141" s="18"/>
      <c r="K141" s="22"/>
    </row>
    <row r="142" spans="1:11" ht="15.75" customHeight="1">
      <c r="A142" s="21"/>
      <c r="B142" s="18"/>
      <c r="C142" s="18"/>
      <c r="D142" s="18"/>
      <c r="E142" s="18"/>
      <c r="F142" s="18"/>
      <c r="G142" s="18"/>
      <c r="H142" s="18"/>
      <c r="I142" s="18"/>
      <c r="J142" s="18"/>
      <c r="K142" s="22"/>
    </row>
    <row r="143" spans="1:11" ht="15.75" customHeight="1">
      <c r="A143" s="21"/>
      <c r="B143" s="18"/>
      <c r="C143" s="18"/>
      <c r="D143" s="18"/>
      <c r="E143" s="18"/>
      <c r="F143" s="18"/>
      <c r="G143" s="18"/>
      <c r="H143" s="18"/>
      <c r="I143" s="18"/>
      <c r="J143" s="18"/>
      <c r="K143" s="22"/>
    </row>
    <row r="144" spans="1:11" ht="15.75" customHeight="1">
      <c r="A144" s="21"/>
      <c r="B144" s="18"/>
      <c r="C144" s="18"/>
      <c r="D144" s="18"/>
      <c r="E144" s="18"/>
      <c r="F144" s="18"/>
      <c r="G144" s="18"/>
      <c r="H144" s="18"/>
      <c r="I144" s="18"/>
      <c r="J144" s="18"/>
      <c r="K144" s="22"/>
    </row>
    <row r="145" spans="1:11" ht="15.75" customHeight="1">
      <c r="A145" s="21"/>
      <c r="B145" s="18"/>
      <c r="C145" s="18"/>
      <c r="D145" s="18"/>
      <c r="E145" s="18"/>
      <c r="F145" s="18"/>
      <c r="G145" s="18"/>
      <c r="H145" s="18"/>
      <c r="I145" s="18"/>
      <c r="J145" s="18"/>
      <c r="K145" s="22"/>
    </row>
    <row r="146" spans="1:11" ht="15.75" customHeight="1">
      <c r="A146" s="21"/>
      <c r="B146" s="18"/>
      <c r="C146" s="18"/>
      <c r="D146" s="18"/>
      <c r="E146" s="18"/>
      <c r="F146" s="18"/>
      <c r="G146" s="18"/>
      <c r="H146" s="18"/>
      <c r="I146" s="18"/>
      <c r="J146" s="18"/>
      <c r="K146" s="22"/>
    </row>
    <row r="147" spans="1:11" ht="15.75" customHeight="1">
      <c r="A147" s="21"/>
      <c r="B147" s="18"/>
      <c r="C147" s="18"/>
      <c r="D147" s="18"/>
      <c r="E147" s="18"/>
      <c r="F147" s="18"/>
      <c r="G147" s="18"/>
      <c r="H147" s="18"/>
      <c r="I147" s="18"/>
      <c r="J147" s="18"/>
      <c r="K147" s="22"/>
    </row>
    <row r="148" spans="1:11" ht="15.75" customHeight="1">
      <c r="A148" s="21"/>
      <c r="B148" s="18"/>
      <c r="C148" s="18"/>
      <c r="D148" s="18"/>
      <c r="E148" s="18"/>
      <c r="F148" s="18"/>
      <c r="G148" s="18"/>
      <c r="H148" s="18"/>
      <c r="I148" s="18"/>
      <c r="J148" s="18"/>
      <c r="K148" s="22"/>
    </row>
    <row r="149" spans="1:11" ht="15.75" customHeight="1">
      <c r="A149" s="21"/>
      <c r="B149" s="18"/>
      <c r="C149" s="18"/>
      <c r="D149" s="18"/>
      <c r="E149" s="18"/>
      <c r="F149" s="18"/>
      <c r="G149" s="18"/>
      <c r="H149" s="18"/>
      <c r="I149" s="18"/>
      <c r="J149" s="18"/>
      <c r="K149" s="22"/>
    </row>
    <row r="150" spans="1:11" ht="15.75" customHeight="1">
      <c r="A150" s="21"/>
      <c r="B150" s="18"/>
      <c r="C150" s="18"/>
      <c r="D150" s="18"/>
      <c r="E150" s="18"/>
      <c r="F150" s="18"/>
      <c r="G150" s="18"/>
      <c r="H150" s="18"/>
      <c r="I150" s="18"/>
      <c r="J150" s="18"/>
      <c r="K150" s="22"/>
    </row>
    <row r="151" spans="1:11" ht="15.75" customHeight="1">
      <c r="A151" s="21"/>
      <c r="B151" s="18"/>
      <c r="C151" s="18"/>
      <c r="D151" s="18"/>
      <c r="E151" s="18"/>
      <c r="F151" s="18"/>
      <c r="G151" s="18"/>
      <c r="H151" s="18"/>
      <c r="I151" s="18"/>
      <c r="J151" s="18"/>
      <c r="K151" s="22"/>
    </row>
    <row r="152" spans="1:11" ht="15.75" customHeight="1">
      <c r="A152" s="21"/>
      <c r="B152" s="18"/>
      <c r="C152" s="18"/>
      <c r="D152" s="18"/>
      <c r="E152" s="18"/>
      <c r="F152" s="18"/>
      <c r="G152" s="18"/>
      <c r="H152" s="18"/>
      <c r="I152" s="18"/>
      <c r="J152" s="18"/>
      <c r="K152" s="22"/>
    </row>
    <row r="153" spans="1:11" ht="15.75" customHeight="1">
      <c r="A153" s="21"/>
      <c r="B153" s="18"/>
      <c r="C153" s="18"/>
      <c r="D153" s="18"/>
      <c r="E153" s="18"/>
      <c r="F153" s="18"/>
      <c r="G153" s="18"/>
      <c r="H153" s="18"/>
      <c r="I153" s="18"/>
      <c r="J153" s="18"/>
      <c r="K153" s="22"/>
    </row>
    <row r="154" spans="1:11" ht="15.75" customHeight="1">
      <c r="A154" s="21"/>
      <c r="B154" s="18"/>
      <c r="C154" s="18"/>
      <c r="D154" s="18"/>
      <c r="E154" s="18"/>
      <c r="F154" s="18"/>
      <c r="G154" s="18"/>
      <c r="H154" s="18"/>
      <c r="I154" s="18"/>
      <c r="J154" s="18"/>
      <c r="K154" s="22"/>
    </row>
    <row r="155" spans="1:11" ht="15.75" customHeight="1">
      <c r="A155" s="21"/>
      <c r="B155" s="18"/>
      <c r="C155" s="18"/>
      <c r="D155" s="18"/>
      <c r="E155" s="18"/>
      <c r="F155" s="18"/>
      <c r="G155" s="18"/>
      <c r="H155" s="18"/>
      <c r="I155" s="18"/>
      <c r="J155" s="18"/>
      <c r="K155" s="22"/>
    </row>
    <row r="156" spans="1:11" ht="15.75" customHeight="1">
      <c r="A156" s="21"/>
      <c r="B156" s="18"/>
      <c r="C156" s="18"/>
      <c r="D156" s="18"/>
      <c r="E156" s="18"/>
      <c r="F156" s="18"/>
      <c r="G156" s="18"/>
      <c r="H156" s="18"/>
      <c r="I156" s="18"/>
      <c r="J156" s="18"/>
      <c r="K156" s="22"/>
    </row>
    <row r="157" spans="1:11" ht="15.75" customHeight="1">
      <c r="A157" s="21"/>
      <c r="B157" s="18"/>
      <c r="C157" s="18"/>
      <c r="D157" s="18"/>
      <c r="E157" s="18"/>
      <c r="F157" s="18"/>
      <c r="G157" s="18"/>
      <c r="H157" s="18"/>
      <c r="I157" s="18"/>
      <c r="J157" s="18"/>
      <c r="K157" s="22"/>
    </row>
    <row r="158" spans="1:11" ht="15.75" customHeight="1">
      <c r="A158" s="21"/>
      <c r="B158" s="18"/>
      <c r="C158" s="18"/>
      <c r="D158" s="18"/>
      <c r="E158" s="18"/>
      <c r="F158" s="18"/>
      <c r="G158" s="18"/>
      <c r="H158" s="18"/>
      <c r="I158" s="18"/>
      <c r="J158" s="18"/>
      <c r="K158" s="22"/>
    </row>
    <row r="159" spans="1:11" ht="15.75" customHeight="1">
      <c r="A159" s="21"/>
      <c r="B159" s="18"/>
      <c r="C159" s="18"/>
      <c r="D159" s="18"/>
      <c r="E159" s="18"/>
      <c r="F159" s="18"/>
      <c r="G159" s="18"/>
      <c r="H159" s="18"/>
      <c r="I159" s="18"/>
      <c r="J159" s="18"/>
      <c r="K159" s="22"/>
    </row>
    <row r="160" spans="1:11" ht="15.75" customHeight="1">
      <c r="A160" s="21"/>
      <c r="B160" s="18"/>
      <c r="C160" s="18"/>
      <c r="D160" s="18"/>
      <c r="E160" s="18"/>
      <c r="F160" s="18"/>
      <c r="G160" s="18"/>
      <c r="H160" s="18"/>
      <c r="I160" s="18"/>
      <c r="J160" s="18"/>
      <c r="K160" s="22"/>
    </row>
    <row r="161" spans="1:11" ht="15.75" customHeight="1">
      <c r="A161" s="21"/>
      <c r="B161" s="18"/>
      <c r="C161" s="18"/>
      <c r="D161" s="18"/>
      <c r="E161" s="18"/>
      <c r="F161" s="18"/>
      <c r="G161" s="18"/>
      <c r="H161" s="18"/>
      <c r="I161" s="18"/>
      <c r="J161" s="18"/>
      <c r="K161" s="22"/>
    </row>
    <row r="162" spans="1:11" ht="15.75" customHeight="1">
      <c r="A162" s="21"/>
      <c r="B162" s="18"/>
      <c r="C162" s="18"/>
      <c r="D162" s="18"/>
      <c r="E162" s="18"/>
      <c r="F162" s="18"/>
      <c r="G162" s="18"/>
      <c r="H162" s="18"/>
      <c r="I162" s="18"/>
      <c r="J162" s="18"/>
      <c r="K162" s="22"/>
    </row>
    <row r="163" spans="1:11" ht="15.75" customHeight="1">
      <c r="A163" s="21"/>
      <c r="B163" s="18"/>
      <c r="C163" s="18"/>
      <c r="D163" s="18"/>
      <c r="E163" s="18"/>
      <c r="F163" s="18"/>
      <c r="G163" s="18"/>
      <c r="H163" s="18"/>
      <c r="I163" s="18"/>
      <c r="J163" s="18"/>
      <c r="K163" s="22"/>
    </row>
    <row r="164" spans="1:11" ht="15.75" customHeight="1">
      <c r="A164" s="21"/>
      <c r="B164" s="18"/>
      <c r="C164" s="18"/>
      <c r="D164" s="18"/>
      <c r="E164" s="18"/>
      <c r="F164" s="18"/>
      <c r="G164" s="18"/>
      <c r="H164" s="18"/>
      <c r="I164" s="18"/>
      <c r="J164" s="18"/>
      <c r="K164" s="22"/>
    </row>
    <row r="165" spans="1:11" ht="15.75" customHeight="1">
      <c r="A165" s="21"/>
      <c r="B165" s="18"/>
      <c r="C165" s="18"/>
      <c r="D165" s="18"/>
      <c r="E165" s="18"/>
      <c r="F165" s="18"/>
      <c r="G165" s="18"/>
      <c r="H165" s="18"/>
      <c r="I165" s="18"/>
      <c r="J165" s="18"/>
      <c r="K165" s="22"/>
    </row>
    <row r="166" spans="1:11" ht="15.75" customHeight="1">
      <c r="A166" s="21"/>
      <c r="B166" s="18"/>
      <c r="C166" s="18"/>
      <c r="D166" s="18"/>
      <c r="E166" s="18"/>
      <c r="F166" s="18"/>
      <c r="G166" s="18"/>
      <c r="H166" s="18"/>
      <c r="I166" s="18"/>
      <c r="J166" s="18"/>
      <c r="K166" s="22"/>
    </row>
    <row r="167" spans="1:11" ht="15.75" customHeight="1">
      <c r="A167" s="21"/>
      <c r="B167" s="18"/>
      <c r="C167" s="18"/>
      <c r="D167" s="18"/>
      <c r="E167" s="18"/>
      <c r="F167" s="18"/>
      <c r="G167" s="18"/>
      <c r="H167" s="18"/>
      <c r="I167" s="18"/>
      <c r="J167" s="18"/>
      <c r="K167" s="22"/>
    </row>
    <row r="168" spans="1:11" ht="15.75" customHeight="1">
      <c r="A168" s="21"/>
      <c r="B168" s="18"/>
      <c r="C168" s="18"/>
      <c r="D168" s="18"/>
      <c r="E168" s="18"/>
      <c r="F168" s="18"/>
      <c r="G168" s="18"/>
      <c r="H168" s="18"/>
      <c r="I168" s="18"/>
      <c r="J168" s="18"/>
      <c r="K168" s="22"/>
    </row>
    <row r="169" spans="1:11" ht="15.75" customHeight="1">
      <c r="A169" s="21"/>
      <c r="B169" s="18"/>
      <c r="C169" s="18"/>
      <c r="D169" s="18"/>
      <c r="E169" s="18"/>
      <c r="F169" s="18"/>
      <c r="G169" s="18"/>
      <c r="H169" s="18"/>
      <c r="I169" s="18"/>
      <c r="J169" s="18"/>
      <c r="K169" s="22"/>
    </row>
    <row r="170" spans="1:11" ht="15.75" customHeight="1">
      <c r="A170" s="21"/>
      <c r="B170" s="18"/>
      <c r="C170" s="18"/>
      <c r="D170" s="18"/>
      <c r="E170" s="18"/>
      <c r="F170" s="18"/>
      <c r="G170" s="18"/>
      <c r="H170" s="18"/>
      <c r="I170" s="18"/>
      <c r="J170" s="18"/>
      <c r="K170" s="22"/>
    </row>
    <row r="171" spans="1:11" ht="15.75" customHeight="1">
      <c r="A171" s="21"/>
      <c r="B171" s="18"/>
      <c r="C171" s="18"/>
      <c r="D171" s="18"/>
      <c r="E171" s="18"/>
      <c r="F171" s="18"/>
      <c r="G171" s="18"/>
      <c r="H171" s="18"/>
      <c r="I171" s="18"/>
      <c r="J171" s="18"/>
      <c r="K171" s="22"/>
    </row>
    <row r="172" spans="1:11" ht="15.75" customHeight="1">
      <c r="A172" s="21"/>
      <c r="B172" s="18"/>
      <c r="C172" s="18"/>
      <c r="D172" s="18"/>
      <c r="E172" s="18"/>
      <c r="F172" s="18"/>
      <c r="G172" s="18"/>
      <c r="H172" s="18"/>
      <c r="I172" s="18"/>
      <c r="J172" s="18"/>
      <c r="K172" s="22"/>
    </row>
    <row r="173" spans="1:11" ht="15.75" customHeight="1">
      <c r="A173" s="21"/>
      <c r="B173" s="18"/>
      <c r="C173" s="18"/>
      <c r="D173" s="18"/>
      <c r="E173" s="18"/>
      <c r="F173" s="18"/>
      <c r="G173" s="18"/>
      <c r="H173" s="18"/>
      <c r="I173" s="18"/>
      <c r="J173" s="18"/>
      <c r="K173" s="22"/>
    </row>
    <row r="174" spans="1:11" ht="15.75" customHeight="1">
      <c r="A174" s="21"/>
      <c r="B174" s="18"/>
      <c r="C174" s="18"/>
      <c r="D174" s="18"/>
      <c r="E174" s="18"/>
      <c r="F174" s="18"/>
      <c r="G174" s="18"/>
      <c r="H174" s="18"/>
      <c r="I174" s="18"/>
      <c r="J174" s="18"/>
      <c r="K174" s="22"/>
    </row>
    <row r="175" spans="1:11" ht="15.75" customHeight="1">
      <c r="A175" s="21"/>
      <c r="B175" s="18"/>
      <c r="C175" s="18"/>
      <c r="D175" s="18"/>
      <c r="E175" s="18"/>
      <c r="F175" s="18"/>
      <c r="G175" s="18"/>
      <c r="H175" s="18"/>
      <c r="I175" s="18"/>
      <c r="J175" s="18"/>
      <c r="K175" s="22"/>
    </row>
    <row r="176" spans="1:11" ht="15.75" customHeight="1">
      <c r="A176" s="21"/>
      <c r="B176" s="18"/>
      <c r="C176" s="18"/>
      <c r="D176" s="18"/>
      <c r="E176" s="18"/>
      <c r="F176" s="18"/>
      <c r="G176" s="18"/>
      <c r="H176" s="18"/>
      <c r="I176" s="18"/>
      <c r="J176" s="18"/>
      <c r="K176" s="22"/>
    </row>
    <row r="177" spans="1:11" ht="15.75" customHeight="1">
      <c r="A177" s="21"/>
      <c r="B177" s="18"/>
      <c r="C177" s="18"/>
      <c r="D177" s="18"/>
      <c r="E177" s="18"/>
      <c r="F177" s="18"/>
      <c r="G177" s="18"/>
      <c r="H177" s="18"/>
      <c r="I177" s="18"/>
      <c r="J177" s="18"/>
      <c r="K177" s="22"/>
    </row>
    <row r="178" spans="1:11" ht="15.75" customHeight="1">
      <c r="A178" s="21"/>
      <c r="B178" s="18"/>
      <c r="C178" s="18"/>
      <c r="D178" s="18"/>
      <c r="E178" s="18"/>
      <c r="F178" s="18"/>
      <c r="G178" s="18"/>
      <c r="H178" s="18"/>
      <c r="I178" s="18"/>
      <c r="J178" s="18"/>
      <c r="K178" s="22"/>
    </row>
    <row r="179" spans="1:11" ht="15.75" customHeight="1">
      <c r="A179" s="21"/>
      <c r="B179" s="18"/>
      <c r="C179" s="18"/>
      <c r="D179" s="18"/>
      <c r="E179" s="18"/>
      <c r="F179" s="18"/>
      <c r="G179" s="18"/>
      <c r="H179" s="18"/>
      <c r="I179" s="18"/>
      <c r="J179" s="18"/>
      <c r="K179" s="22"/>
    </row>
    <row r="180" spans="1:11" ht="15.75" customHeight="1">
      <c r="A180" s="21"/>
      <c r="B180" s="18"/>
      <c r="C180" s="18"/>
      <c r="D180" s="18"/>
      <c r="E180" s="18"/>
      <c r="F180" s="18"/>
      <c r="G180" s="18"/>
      <c r="H180" s="18"/>
      <c r="I180" s="18"/>
      <c r="J180" s="18"/>
      <c r="K180" s="22"/>
    </row>
    <row r="181" spans="1:11" ht="15.75" customHeight="1">
      <c r="A181" s="21"/>
      <c r="B181" s="18"/>
      <c r="C181" s="18"/>
      <c r="D181" s="18"/>
      <c r="E181" s="18"/>
      <c r="F181" s="18"/>
      <c r="G181" s="18"/>
      <c r="H181" s="18"/>
      <c r="I181" s="18"/>
      <c r="J181" s="18"/>
      <c r="K181" s="22"/>
    </row>
    <row r="182" spans="1:11" ht="15.75" customHeight="1">
      <c r="A182" s="21"/>
      <c r="B182" s="18"/>
      <c r="C182" s="18"/>
      <c r="D182" s="18"/>
      <c r="E182" s="18"/>
      <c r="F182" s="18"/>
      <c r="G182" s="18"/>
      <c r="H182" s="18"/>
      <c r="I182" s="18"/>
      <c r="J182" s="18"/>
      <c r="K182" s="22"/>
    </row>
    <row r="183" spans="1:11" ht="15.75" customHeight="1">
      <c r="A183" s="21"/>
      <c r="B183" s="18"/>
      <c r="C183" s="18"/>
      <c r="D183" s="18"/>
      <c r="E183" s="18"/>
      <c r="F183" s="18"/>
      <c r="G183" s="18"/>
      <c r="H183" s="18"/>
      <c r="I183" s="18"/>
      <c r="J183" s="18"/>
      <c r="K183" s="22"/>
    </row>
    <row r="184" spans="1:11" ht="15.75" customHeight="1">
      <c r="A184" s="21"/>
      <c r="B184" s="18"/>
      <c r="C184" s="18"/>
      <c r="D184" s="18"/>
      <c r="E184" s="18"/>
      <c r="F184" s="18"/>
      <c r="G184" s="18"/>
      <c r="H184" s="18"/>
      <c r="I184" s="18"/>
      <c r="J184" s="18"/>
      <c r="K184" s="22"/>
    </row>
    <row r="185" spans="1:11" ht="15.75" customHeight="1">
      <c r="A185" s="21"/>
      <c r="B185" s="18"/>
      <c r="C185" s="18"/>
      <c r="D185" s="18"/>
      <c r="E185" s="18"/>
      <c r="F185" s="18"/>
      <c r="G185" s="18"/>
      <c r="H185" s="18"/>
      <c r="I185" s="18"/>
      <c r="J185" s="18"/>
      <c r="K185" s="22"/>
    </row>
    <row r="186" spans="1:11" ht="15.75" customHeight="1">
      <c r="A186" s="21"/>
      <c r="B186" s="18"/>
      <c r="C186" s="18"/>
      <c r="D186" s="18"/>
      <c r="E186" s="18"/>
      <c r="F186" s="18"/>
      <c r="G186" s="18"/>
      <c r="H186" s="18"/>
      <c r="I186" s="18"/>
      <c r="J186" s="18"/>
      <c r="K186" s="22"/>
    </row>
    <row r="187" spans="1:11" ht="15.75" customHeight="1">
      <c r="A187" s="21"/>
      <c r="B187" s="18"/>
      <c r="C187" s="18"/>
      <c r="D187" s="18"/>
      <c r="E187" s="18"/>
      <c r="F187" s="18"/>
      <c r="G187" s="18"/>
      <c r="H187" s="18"/>
      <c r="I187" s="18"/>
      <c r="J187" s="18"/>
      <c r="K187" s="22"/>
    </row>
    <row r="188" spans="1:11" ht="15.75" customHeight="1">
      <c r="A188" s="21"/>
      <c r="B188" s="18"/>
      <c r="C188" s="18"/>
      <c r="D188" s="18"/>
      <c r="E188" s="18"/>
      <c r="F188" s="18"/>
      <c r="G188" s="18"/>
      <c r="H188" s="18"/>
      <c r="I188" s="18"/>
      <c r="J188" s="18"/>
      <c r="K188" s="22"/>
    </row>
    <row r="189" spans="1:11" ht="15.75" customHeight="1">
      <c r="A189" s="21"/>
      <c r="B189" s="18"/>
      <c r="C189" s="18"/>
      <c r="D189" s="18"/>
      <c r="E189" s="18"/>
      <c r="F189" s="18"/>
      <c r="G189" s="18"/>
      <c r="H189" s="18"/>
      <c r="I189" s="18"/>
      <c r="J189" s="18"/>
      <c r="K189" s="22"/>
    </row>
    <row r="190" spans="1:11" ht="15.75" customHeight="1">
      <c r="A190" s="21"/>
      <c r="B190" s="18"/>
      <c r="C190" s="18"/>
      <c r="D190" s="18"/>
      <c r="E190" s="18"/>
      <c r="F190" s="18"/>
      <c r="G190" s="18"/>
      <c r="H190" s="18"/>
      <c r="I190" s="18"/>
      <c r="J190" s="18"/>
      <c r="K190" s="22"/>
    </row>
    <row r="191" spans="1:11" ht="15.75" customHeight="1">
      <c r="A191" s="21"/>
      <c r="B191" s="18"/>
      <c r="C191" s="18"/>
      <c r="D191" s="18"/>
      <c r="E191" s="18"/>
      <c r="F191" s="18"/>
      <c r="G191" s="18"/>
      <c r="H191" s="18"/>
      <c r="I191" s="18"/>
      <c r="J191" s="18"/>
      <c r="K191" s="22"/>
    </row>
    <row r="192" spans="1:11" ht="15.75" customHeight="1">
      <c r="A192" s="21"/>
      <c r="B192" s="18"/>
      <c r="C192" s="18"/>
      <c r="D192" s="18"/>
      <c r="E192" s="18"/>
      <c r="F192" s="18"/>
      <c r="G192" s="18"/>
      <c r="H192" s="18"/>
      <c r="I192" s="18"/>
      <c r="J192" s="18"/>
      <c r="K192" s="22"/>
    </row>
    <row r="193" spans="1:11" ht="15.75" customHeight="1">
      <c r="A193" s="21"/>
      <c r="B193" s="18"/>
      <c r="C193" s="18"/>
      <c r="D193" s="18"/>
      <c r="E193" s="18"/>
      <c r="F193" s="18"/>
      <c r="G193" s="18"/>
      <c r="H193" s="18"/>
      <c r="I193" s="18"/>
      <c r="J193" s="18"/>
      <c r="K193" s="22"/>
    </row>
    <row r="194" spans="1:11" ht="15.75" customHeight="1">
      <c r="A194" s="21"/>
      <c r="B194" s="18"/>
      <c r="C194" s="18"/>
      <c r="D194" s="18"/>
      <c r="E194" s="18"/>
      <c r="F194" s="18"/>
      <c r="G194" s="18"/>
      <c r="H194" s="18"/>
      <c r="I194" s="18"/>
      <c r="J194" s="18"/>
      <c r="K194" s="22"/>
    </row>
    <row r="195" spans="1:11" ht="15.75" customHeight="1">
      <c r="A195" s="21"/>
      <c r="B195" s="18"/>
      <c r="C195" s="18"/>
      <c r="D195" s="18"/>
      <c r="E195" s="18"/>
      <c r="F195" s="18"/>
      <c r="G195" s="18"/>
      <c r="H195" s="18"/>
      <c r="I195" s="18"/>
      <c r="J195" s="18"/>
      <c r="K195" s="22"/>
    </row>
    <row r="196" spans="1:11" ht="15.75" customHeight="1">
      <c r="A196" s="21"/>
      <c r="B196" s="18"/>
      <c r="C196" s="18"/>
      <c r="D196" s="18"/>
      <c r="E196" s="18"/>
      <c r="F196" s="18"/>
      <c r="G196" s="18"/>
      <c r="H196" s="18"/>
      <c r="I196" s="18"/>
      <c r="J196" s="18"/>
      <c r="K196" s="22"/>
    </row>
    <row r="197" spans="1:11" ht="15.75" customHeight="1">
      <c r="A197" s="21"/>
      <c r="B197" s="18"/>
      <c r="C197" s="18"/>
      <c r="D197" s="18"/>
      <c r="E197" s="18"/>
      <c r="F197" s="18"/>
      <c r="G197" s="18"/>
      <c r="H197" s="18"/>
      <c r="I197" s="18"/>
      <c r="J197" s="18"/>
      <c r="K197" s="22"/>
    </row>
    <row r="198" spans="1:11" ht="15.75" customHeight="1">
      <c r="A198" s="21"/>
      <c r="B198" s="18"/>
      <c r="C198" s="18"/>
      <c r="D198" s="18"/>
      <c r="E198" s="18"/>
      <c r="F198" s="18"/>
      <c r="G198" s="18"/>
      <c r="H198" s="18"/>
      <c r="I198" s="18"/>
      <c r="J198" s="18"/>
      <c r="K198" s="22"/>
    </row>
    <row r="199" spans="1:11" ht="15.75" customHeight="1">
      <c r="A199" s="21"/>
      <c r="B199" s="18"/>
      <c r="C199" s="18"/>
      <c r="D199" s="18"/>
      <c r="E199" s="18"/>
      <c r="F199" s="18"/>
      <c r="G199" s="18"/>
      <c r="H199" s="18"/>
      <c r="I199" s="18"/>
      <c r="J199" s="18"/>
      <c r="K199" s="22"/>
    </row>
    <row r="200" spans="1:11" ht="15.75" customHeight="1">
      <c r="A200" s="21"/>
      <c r="B200" s="18"/>
      <c r="C200" s="18"/>
      <c r="D200" s="18"/>
      <c r="E200" s="18"/>
      <c r="F200" s="18"/>
      <c r="G200" s="18"/>
      <c r="H200" s="18"/>
      <c r="I200" s="18"/>
      <c r="J200" s="18"/>
      <c r="K200" s="22"/>
    </row>
    <row r="201" spans="1:11" ht="15.75" customHeight="1">
      <c r="A201" s="21"/>
      <c r="B201" s="18"/>
      <c r="C201" s="18"/>
      <c r="D201" s="18"/>
      <c r="E201" s="18"/>
      <c r="F201" s="18"/>
      <c r="G201" s="18"/>
      <c r="H201" s="18"/>
      <c r="I201" s="18"/>
      <c r="J201" s="18"/>
      <c r="K201" s="22"/>
    </row>
    <row r="202" spans="1:11" ht="15.75" customHeight="1">
      <c r="A202" s="21"/>
      <c r="B202" s="18"/>
      <c r="C202" s="18"/>
      <c r="D202" s="18"/>
      <c r="E202" s="18"/>
      <c r="F202" s="18"/>
      <c r="G202" s="18"/>
      <c r="H202" s="18"/>
      <c r="I202" s="18"/>
      <c r="J202" s="18"/>
      <c r="K202" s="22"/>
    </row>
    <row r="203" spans="1:11" ht="15.75" customHeight="1">
      <c r="A203" s="21"/>
      <c r="B203" s="18"/>
      <c r="C203" s="18"/>
      <c r="D203" s="18"/>
      <c r="E203" s="18"/>
      <c r="F203" s="18"/>
      <c r="G203" s="18"/>
      <c r="H203" s="18"/>
      <c r="I203" s="18"/>
      <c r="J203" s="18"/>
      <c r="K203" s="22"/>
    </row>
    <row r="204" spans="1:11" ht="15.75" customHeight="1">
      <c r="A204" s="21"/>
      <c r="B204" s="18"/>
      <c r="C204" s="18"/>
      <c r="D204" s="18"/>
      <c r="E204" s="18"/>
      <c r="F204" s="18"/>
      <c r="G204" s="18"/>
      <c r="H204" s="18"/>
      <c r="I204" s="18"/>
      <c r="J204" s="18"/>
      <c r="K204" s="22"/>
    </row>
    <row r="205" spans="1:11" ht="15.75" customHeight="1">
      <c r="A205" s="21"/>
      <c r="B205" s="18"/>
      <c r="C205" s="18"/>
      <c r="D205" s="18"/>
      <c r="E205" s="18"/>
      <c r="F205" s="18"/>
      <c r="G205" s="18"/>
      <c r="H205" s="18"/>
      <c r="I205" s="18"/>
      <c r="J205" s="18"/>
      <c r="K205" s="22"/>
    </row>
    <row r="206" spans="1:11" ht="15.75" customHeight="1">
      <c r="A206" s="21"/>
      <c r="B206" s="18"/>
      <c r="C206" s="18"/>
      <c r="D206" s="18"/>
      <c r="E206" s="18"/>
      <c r="F206" s="18"/>
      <c r="G206" s="18"/>
      <c r="H206" s="18"/>
      <c r="I206" s="18"/>
      <c r="J206" s="18"/>
      <c r="K206" s="22"/>
    </row>
    <row r="207" spans="1:11" ht="15.75" customHeight="1">
      <c r="A207" s="21"/>
      <c r="B207" s="18"/>
      <c r="C207" s="18"/>
      <c r="D207" s="18"/>
      <c r="E207" s="18"/>
      <c r="F207" s="18"/>
      <c r="G207" s="18"/>
      <c r="H207" s="18"/>
      <c r="I207" s="18"/>
      <c r="J207" s="18"/>
      <c r="K207" s="22"/>
    </row>
    <row r="208" spans="1:11" ht="15.75" customHeight="1">
      <c r="A208" s="21"/>
      <c r="B208" s="18"/>
      <c r="C208" s="18"/>
      <c r="D208" s="18"/>
      <c r="E208" s="18"/>
      <c r="F208" s="18"/>
      <c r="G208" s="18"/>
      <c r="H208" s="18"/>
      <c r="I208" s="18"/>
      <c r="J208" s="18"/>
      <c r="K208" s="22"/>
    </row>
    <row r="209" spans="1:11" ht="15.75" customHeight="1">
      <c r="A209" s="21"/>
      <c r="B209" s="18"/>
      <c r="C209" s="18"/>
      <c r="D209" s="18"/>
      <c r="E209" s="18"/>
      <c r="F209" s="18"/>
      <c r="G209" s="18"/>
      <c r="H209" s="18"/>
      <c r="I209" s="18"/>
      <c r="J209" s="18"/>
      <c r="K209" s="22"/>
    </row>
    <row r="210" spans="1:11" ht="15.75" customHeight="1">
      <c r="A210" s="21"/>
      <c r="B210" s="18"/>
      <c r="C210" s="18"/>
      <c r="D210" s="18"/>
      <c r="E210" s="18"/>
      <c r="F210" s="18"/>
      <c r="G210" s="18"/>
      <c r="H210" s="18"/>
      <c r="I210" s="18"/>
      <c r="J210" s="18"/>
      <c r="K210" s="22"/>
    </row>
    <row r="211" spans="1:11" ht="15.75" customHeight="1">
      <c r="A211" s="21"/>
      <c r="B211" s="18"/>
      <c r="C211" s="18"/>
      <c r="D211" s="18"/>
      <c r="E211" s="18"/>
      <c r="F211" s="18"/>
      <c r="G211" s="18"/>
      <c r="H211" s="18"/>
      <c r="I211" s="18"/>
      <c r="J211" s="18"/>
      <c r="K211" s="22"/>
    </row>
    <row r="212" spans="1:11" ht="15.75" customHeight="1">
      <c r="A212" s="21"/>
      <c r="B212" s="18"/>
      <c r="C212" s="18"/>
      <c r="D212" s="18"/>
      <c r="E212" s="18"/>
      <c r="F212" s="18"/>
      <c r="G212" s="18"/>
      <c r="H212" s="18"/>
      <c r="I212" s="18"/>
      <c r="J212" s="18"/>
      <c r="K212" s="22"/>
    </row>
    <row r="213" spans="1:11" ht="15.75" customHeight="1">
      <c r="A213" s="21"/>
      <c r="B213" s="18"/>
      <c r="C213" s="18"/>
      <c r="D213" s="18"/>
      <c r="E213" s="18"/>
      <c r="F213" s="18"/>
      <c r="G213" s="18"/>
      <c r="H213" s="18"/>
      <c r="I213" s="18"/>
      <c r="J213" s="18"/>
      <c r="K213" s="22"/>
    </row>
    <row r="214" spans="1:11" ht="15.75" customHeight="1">
      <c r="A214" s="21"/>
      <c r="B214" s="18"/>
      <c r="C214" s="18"/>
      <c r="D214" s="18"/>
      <c r="E214" s="18"/>
      <c r="F214" s="18"/>
      <c r="G214" s="18"/>
      <c r="H214" s="18"/>
      <c r="I214" s="18"/>
      <c r="J214" s="18"/>
      <c r="K214" s="22"/>
    </row>
    <row r="215" spans="1:11" ht="15.75" customHeight="1">
      <c r="A215" s="21"/>
      <c r="B215" s="18"/>
      <c r="C215" s="18"/>
      <c r="D215" s="18"/>
      <c r="E215" s="18"/>
      <c r="F215" s="18"/>
      <c r="G215" s="18"/>
      <c r="H215" s="18"/>
      <c r="I215" s="18"/>
      <c r="J215" s="18"/>
      <c r="K215" s="22"/>
    </row>
    <row r="216" spans="1:11" ht="15.75" customHeight="1">
      <c r="A216" s="21"/>
      <c r="B216" s="18"/>
      <c r="C216" s="18"/>
      <c r="D216" s="18"/>
      <c r="E216" s="18"/>
      <c r="F216" s="18"/>
      <c r="G216" s="18"/>
      <c r="H216" s="18"/>
      <c r="I216" s="18"/>
      <c r="J216" s="18"/>
      <c r="K216" s="22"/>
    </row>
    <row r="217" spans="1:11" ht="15.75" customHeight="1">
      <c r="A217" s="21"/>
      <c r="B217" s="18"/>
      <c r="C217" s="18"/>
      <c r="D217" s="18"/>
      <c r="E217" s="18"/>
      <c r="F217" s="18"/>
      <c r="G217" s="18"/>
      <c r="H217" s="18"/>
      <c r="I217" s="18"/>
      <c r="J217" s="18"/>
      <c r="K217" s="22"/>
    </row>
    <row r="218" spans="1:11" ht="15.75" customHeight="1">
      <c r="A218" s="21"/>
      <c r="B218" s="18"/>
      <c r="C218" s="18"/>
      <c r="D218" s="18"/>
      <c r="E218" s="18"/>
      <c r="F218" s="18"/>
      <c r="G218" s="18"/>
      <c r="H218" s="18"/>
      <c r="I218" s="18"/>
      <c r="J218" s="18"/>
      <c r="K218" s="22"/>
    </row>
    <row r="219" spans="1:11" ht="15.75" customHeight="1">
      <c r="A219" s="21"/>
      <c r="B219" s="18"/>
      <c r="C219" s="18"/>
      <c r="D219" s="18"/>
      <c r="E219" s="18"/>
      <c r="F219" s="18"/>
      <c r="G219" s="18"/>
      <c r="H219" s="18"/>
      <c r="I219" s="18"/>
      <c r="J219" s="18"/>
      <c r="K219" s="22"/>
    </row>
    <row r="220" spans="1:11" ht="15.75" customHeight="1">
      <c r="A220" s="21"/>
      <c r="B220" s="18"/>
      <c r="C220" s="18"/>
      <c r="D220" s="18"/>
      <c r="E220" s="18"/>
      <c r="F220" s="18"/>
      <c r="G220" s="18"/>
      <c r="H220" s="18"/>
      <c r="I220" s="18"/>
      <c r="J220" s="18"/>
      <c r="K220" s="22"/>
    </row>
    <row r="221" spans="1:11" ht="15.75" customHeight="1">
      <c r="A221" s="21"/>
      <c r="B221" s="18"/>
      <c r="C221" s="18"/>
      <c r="D221" s="18"/>
      <c r="E221" s="18"/>
      <c r="F221" s="18"/>
      <c r="G221" s="18"/>
      <c r="H221" s="18"/>
      <c r="I221" s="18"/>
      <c r="J221" s="18"/>
      <c r="K221" s="22"/>
    </row>
    <row r="222" spans="1:11" ht="15.75" customHeight="1">
      <c r="A222" s="21"/>
      <c r="B222" s="18"/>
      <c r="C222" s="18"/>
      <c r="D222" s="18"/>
      <c r="E222" s="18"/>
      <c r="F222" s="18"/>
      <c r="G222" s="18"/>
      <c r="H222" s="18"/>
      <c r="I222" s="18"/>
      <c r="J222" s="18"/>
      <c r="K222" s="22"/>
    </row>
    <row r="223" spans="1:11" ht="15.75" customHeight="1">
      <c r="A223" s="21"/>
      <c r="B223" s="18"/>
      <c r="C223" s="18"/>
      <c r="D223" s="18"/>
      <c r="E223" s="18"/>
      <c r="F223" s="18"/>
      <c r="G223" s="18"/>
      <c r="H223" s="18"/>
      <c r="I223" s="18"/>
      <c r="J223" s="18"/>
      <c r="K223" s="22"/>
    </row>
    <row r="224" spans="1:11" ht="15.75" customHeight="1">
      <c r="A224" s="21"/>
      <c r="B224" s="18"/>
      <c r="C224" s="18"/>
      <c r="D224" s="18"/>
      <c r="E224" s="18"/>
      <c r="F224" s="18"/>
      <c r="G224" s="18"/>
      <c r="H224" s="18"/>
      <c r="I224" s="18"/>
      <c r="J224" s="18"/>
      <c r="K224" s="22"/>
    </row>
    <row r="225" spans="1:11" ht="15.75" customHeight="1">
      <c r="A225" s="21"/>
      <c r="B225" s="18"/>
      <c r="C225" s="18"/>
      <c r="D225" s="18"/>
      <c r="E225" s="18"/>
      <c r="F225" s="18"/>
      <c r="G225" s="18"/>
      <c r="H225" s="18"/>
      <c r="I225" s="18"/>
      <c r="J225" s="18"/>
      <c r="K225" s="22"/>
    </row>
    <row r="226" spans="1:11" ht="15.75" customHeight="1">
      <c r="A226" s="21"/>
      <c r="B226" s="18"/>
      <c r="C226" s="18"/>
      <c r="D226" s="18"/>
      <c r="E226" s="18"/>
      <c r="F226" s="18"/>
      <c r="G226" s="18"/>
      <c r="H226" s="18"/>
      <c r="I226" s="18"/>
      <c r="J226" s="18"/>
      <c r="K226" s="22"/>
    </row>
    <row r="227" spans="1:11" ht="15.75" customHeight="1">
      <c r="A227" s="21"/>
      <c r="B227" s="18"/>
      <c r="C227" s="18"/>
      <c r="D227" s="18"/>
      <c r="E227" s="18"/>
      <c r="F227" s="18"/>
      <c r="G227" s="18"/>
      <c r="H227" s="18"/>
      <c r="I227" s="18"/>
      <c r="J227" s="18"/>
      <c r="K227" s="22"/>
    </row>
    <row r="228" spans="1:11" ht="15.75" customHeight="1">
      <c r="A228" s="21"/>
      <c r="B228" s="18"/>
      <c r="C228" s="18"/>
      <c r="D228" s="18"/>
      <c r="E228" s="18"/>
      <c r="F228" s="18"/>
      <c r="G228" s="18"/>
      <c r="H228" s="18"/>
      <c r="I228" s="18"/>
      <c r="J228" s="18"/>
      <c r="K228" s="22"/>
    </row>
    <row r="229" spans="1:11" ht="15.75" customHeight="1">
      <c r="A229" s="21"/>
      <c r="B229" s="18"/>
      <c r="C229" s="18"/>
      <c r="D229" s="18"/>
      <c r="E229" s="18"/>
      <c r="F229" s="18"/>
      <c r="G229" s="18"/>
      <c r="H229" s="18"/>
      <c r="I229" s="18"/>
      <c r="J229" s="18"/>
      <c r="K229" s="22"/>
    </row>
    <row r="230" spans="1:11" ht="15.75" customHeight="1">
      <c r="A230" s="21"/>
      <c r="B230" s="18"/>
      <c r="C230" s="18"/>
      <c r="D230" s="18"/>
      <c r="E230" s="18"/>
      <c r="F230" s="18"/>
      <c r="G230" s="18"/>
      <c r="H230" s="18"/>
      <c r="I230" s="18"/>
      <c r="J230" s="18"/>
      <c r="K230" s="22"/>
    </row>
    <row r="231" spans="1:11" ht="15.75" customHeight="1">
      <c r="A231" s="21"/>
      <c r="B231" s="18"/>
      <c r="C231" s="18"/>
      <c r="D231" s="18"/>
      <c r="E231" s="18"/>
      <c r="F231" s="18"/>
      <c r="G231" s="18"/>
      <c r="H231" s="18"/>
      <c r="I231" s="18"/>
      <c r="J231" s="18"/>
      <c r="K231" s="22"/>
    </row>
    <row r="232" spans="1:11" ht="15.75" customHeight="1">
      <c r="A232" s="21"/>
      <c r="B232" s="18"/>
      <c r="C232" s="18"/>
      <c r="D232" s="18"/>
      <c r="E232" s="18"/>
      <c r="F232" s="18"/>
      <c r="G232" s="18"/>
      <c r="H232" s="18"/>
      <c r="I232" s="18"/>
      <c r="J232" s="18"/>
      <c r="K232" s="22"/>
    </row>
    <row r="233" spans="1:11" ht="15.75" customHeight="1">
      <c r="A233" s="21"/>
      <c r="B233" s="18"/>
      <c r="C233" s="18"/>
      <c r="D233" s="18"/>
      <c r="E233" s="18"/>
      <c r="F233" s="18"/>
      <c r="G233" s="18"/>
      <c r="H233" s="18"/>
      <c r="I233" s="18"/>
      <c r="J233" s="18"/>
      <c r="K233" s="22"/>
    </row>
    <row r="234" spans="1:11" ht="15.75" customHeight="1">
      <c r="A234" s="21"/>
      <c r="B234" s="18"/>
      <c r="C234" s="18"/>
      <c r="D234" s="18"/>
      <c r="E234" s="18"/>
      <c r="F234" s="18"/>
      <c r="G234" s="18"/>
      <c r="H234" s="18"/>
      <c r="I234" s="18"/>
      <c r="J234" s="18"/>
      <c r="K234" s="22"/>
    </row>
    <row r="235" spans="1:11" ht="15.75" customHeight="1">
      <c r="A235" s="21"/>
      <c r="B235" s="18"/>
      <c r="C235" s="18"/>
      <c r="D235" s="18"/>
      <c r="E235" s="18"/>
      <c r="F235" s="18"/>
      <c r="G235" s="18"/>
      <c r="H235" s="18"/>
      <c r="I235" s="18"/>
      <c r="J235" s="18"/>
      <c r="K235" s="22"/>
    </row>
    <row r="236" spans="1:11" ht="15.75" customHeight="1">
      <c r="A236" s="21"/>
      <c r="B236" s="18"/>
      <c r="C236" s="18"/>
      <c r="D236" s="18"/>
      <c r="E236" s="18"/>
      <c r="F236" s="18"/>
      <c r="G236" s="18"/>
      <c r="H236" s="18"/>
      <c r="I236" s="18"/>
      <c r="J236" s="18"/>
      <c r="K236" s="22"/>
    </row>
    <row r="237" spans="1:11" ht="15.75" customHeight="1">
      <c r="A237" s="21"/>
      <c r="B237" s="18"/>
      <c r="C237" s="18"/>
      <c r="D237" s="18"/>
      <c r="E237" s="18"/>
      <c r="F237" s="18"/>
      <c r="G237" s="18"/>
      <c r="H237" s="18"/>
      <c r="I237" s="18"/>
      <c r="J237" s="18"/>
      <c r="K237" s="22"/>
    </row>
    <row r="238" spans="1:11" ht="15.75" customHeight="1">
      <c r="A238" s="21"/>
      <c r="B238" s="18"/>
      <c r="C238" s="18"/>
      <c r="D238" s="18"/>
      <c r="E238" s="18"/>
      <c r="F238" s="18"/>
      <c r="G238" s="18"/>
      <c r="H238" s="18"/>
      <c r="I238" s="18"/>
      <c r="J238" s="18"/>
      <c r="K238" s="22"/>
    </row>
    <row r="239" spans="1:11" ht="15.75" customHeight="1">
      <c r="A239" s="21"/>
      <c r="B239" s="18"/>
      <c r="C239" s="18"/>
      <c r="D239" s="18"/>
      <c r="E239" s="18"/>
      <c r="F239" s="18"/>
      <c r="G239" s="18"/>
      <c r="H239" s="18"/>
      <c r="I239" s="18"/>
      <c r="J239" s="18"/>
      <c r="K239" s="22"/>
    </row>
    <row r="240" spans="1:11" ht="15.75" customHeight="1">
      <c r="A240" s="21"/>
      <c r="B240" s="18"/>
      <c r="C240" s="18"/>
      <c r="D240" s="18"/>
      <c r="E240" s="18"/>
      <c r="F240" s="18"/>
      <c r="G240" s="18"/>
      <c r="H240" s="18"/>
      <c r="I240" s="18"/>
      <c r="J240" s="18"/>
      <c r="K240" s="22"/>
    </row>
    <row r="241" spans="1:11" ht="15.75" customHeight="1">
      <c r="A241" s="21"/>
      <c r="B241" s="18"/>
      <c r="C241" s="18"/>
      <c r="D241" s="18"/>
      <c r="E241" s="18"/>
      <c r="F241" s="18"/>
      <c r="G241" s="18"/>
      <c r="H241" s="18"/>
      <c r="I241" s="18"/>
      <c r="J241" s="18"/>
      <c r="K241" s="22"/>
    </row>
    <row r="242" spans="1:11" ht="15.75" customHeight="1">
      <c r="A242" s="21"/>
      <c r="B242" s="18"/>
      <c r="C242" s="18"/>
      <c r="D242" s="18"/>
      <c r="E242" s="18"/>
      <c r="F242" s="18"/>
      <c r="G242" s="18"/>
      <c r="H242" s="18"/>
      <c r="I242" s="18"/>
      <c r="J242" s="18"/>
      <c r="K242" s="22"/>
    </row>
    <row r="243" spans="1:11" ht="15.75" customHeight="1">
      <c r="A243" s="21"/>
      <c r="B243" s="18"/>
      <c r="C243" s="18"/>
      <c r="D243" s="18"/>
      <c r="E243" s="18"/>
      <c r="F243" s="18"/>
      <c r="G243" s="18"/>
      <c r="H243" s="18"/>
      <c r="I243" s="18"/>
      <c r="J243" s="18"/>
      <c r="K243" s="22"/>
    </row>
    <row r="244" spans="1:11" ht="15.75" customHeight="1">
      <c r="A244" s="21"/>
      <c r="B244" s="18"/>
      <c r="C244" s="18"/>
      <c r="D244" s="18"/>
      <c r="E244" s="18"/>
      <c r="F244" s="18"/>
      <c r="G244" s="18"/>
      <c r="H244" s="18"/>
      <c r="I244" s="18"/>
      <c r="J244" s="18"/>
      <c r="K244" s="22"/>
    </row>
    <row r="245" spans="1:11" ht="15.75" customHeight="1">
      <c r="A245" s="21"/>
      <c r="B245" s="18"/>
      <c r="C245" s="18"/>
      <c r="D245" s="18"/>
      <c r="E245" s="18"/>
      <c r="F245" s="18"/>
      <c r="G245" s="18"/>
      <c r="H245" s="18"/>
      <c r="I245" s="18"/>
      <c r="J245" s="18"/>
      <c r="K245" s="22"/>
    </row>
    <row r="246" spans="1:11" ht="15.75" customHeight="1">
      <c r="A246" s="21"/>
      <c r="B246" s="18"/>
      <c r="C246" s="18"/>
      <c r="D246" s="18"/>
      <c r="E246" s="18"/>
      <c r="F246" s="18"/>
      <c r="G246" s="18"/>
      <c r="H246" s="18"/>
      <c r="I246" s="18"/>
      <c r="J246" s="18"/>
      <c r="K246" s="22"/>
    </row>
    <row r="247" spans="1:11" ht="15.75" customHeight="1">
      <c r="A247" s="21"/>
      <c r="B247" s="18"/>
      <c r="C247" s="18"/>
      <c r="D247" s="18"/>
      <c r="E247" s="18"/>
      <c r="F247" s="18"/>
      <c r="G247" s="18"/>
      <c r="H247" s="18"/>
      <c r="I247" s="18"/>
      <c r="J247" s="18"/>
      <c r="K247" s="22"/>
    </row>
    <row r="248" spans="1:11" ht="15.75" customHeight="1">
      <c r="A248" s="21"/>
      <c r="B248" s="18"/>
      <c r="C248" s="18"/>
      <c r="D248" s="18"/>
      <c r="E248" s="18"/>
      <c r="F248" s="18"/>
      <c r="G248" s="18"/>
      <c r="H248" s="18"/>
      <c r="I248" s="18"/>
      <c r="J248" s="18"/>
      <c r="K248" s="22"/>
    </row>
    <row r="249" spans="1:11" ht="15.75" customHeight="1">
      <c r="A249" s="21"/>
      <c r="B249" s="18"/>
      <c r="C249" s="18"/>
      <c r="D249" s="18"/>
      <c r="E249" s="18"/>
      <c r="F249" s="18"/>
      <c r="G249" s="18"/>
      <c r="H249" s="18"/>
      <c r="I249" s="18"/>
      <c r="J249" s="18"/>
      <c r="K249" s="22"/>
    </row>
    <row r="250" spans="1:11" ht="15.75" customHeight="1">
      <c r="A250" s="21"/>
      <c r="B250" s="18"/>
      <c r="C250" s="18"/>
      <c r="D250" s="18"/>
      <c r="E250" s="18"/>
      <c r="F250" s="18"/>
      <c r="G250" s="18"/>
      <c r="H250" s="18"/>
      <c r="I250" s="18"/>
      <c r="J250" s="18"/>
      <c r="K250" s="22"/>
    </row>
    <row r="251" spans="1:11" ht="15.75" customHeight="1">
      <c r="A251" s="21"/>
      <c r="B251" s="18"/>
      <c r="C251" s="18"/>
      <c r="D251" s="18"/>
      <c r="E251" s="18"/>
      <c r="F251" s="18"/>
      <c r="G251" s="18"/>
      <c r="H251" s="18"/>
      <c r="I251" s="18"/>
      <c r="J251" s="18"/>
      <c r="K251" s="22"/>
    </row>
    <row r="252" spans="1:11" ht="15.75" customHeight="1">
      <c r="A252" s="21"/>
      <c r="B252" s="18"/>
      <c r="C252" s="18"/>
      <c r="D252" s="18"/>
      <c r="E252" s="18"/>
      <c r="F252" s="18"/>
      <c r="G252" s="18"/>
      <c r="H252" s="18"/>
      <c r="I252" s="18"/>
      <c r="J252" s="18"/>
      <c r="K252" s="22"/>
    </row>
    <row r="253" spans="1:11" ht="15.75" customHeight="1">
      <c r="A253" s="21"/>
      <c r="B253" s="18"/>
      <c r="C253" s="18"/>
      <c r="D253" s="18"/>
      <c r="E253" s="18"/>
      <c r="F253" s="18"/>
      <c r="G253" s="18"/>
      <c r="H253" s="18"/>
      <c r="I253" s="18"/>
      <c r="J253" s="18"/>
      <c r="K253" s="22"/>
    </row>
    <row r="254" spans="1:11" ht="15.75" customHeight="1">
      <c r="A254" s="21"/>
      <c r="B254" s="18"/>
      <c r="C254" s="18"/>
      <c r="D254" s="18"/>
      <c r="E254" s="18"/>
      <c r="F254" s="18"/>
      <c r="G254" s="18"/>
      <c r="H254" s="18"/>
      <c r="I254" s="18"/>
      <c r="J254" s="18"/>
      <c r="K254" s="22"/>
    </row>
    <row r="255" spans="1:11" ht="15.75" customHeight="1">
      <c r="A255" s="21"/>
      <c r="B255" s="18"/>
      <c r="C255" s="18"/>
      <c r="D255" s="18"/>
      <c r="E255" s="18"/>
      <c r="F255" s="18"/>
      <c r="G255" s="18"/>
      <c r="H255" s="18"/>
      <c r="I255" s="18"/>
      <c r="J255" s="18"/>
      <c r="K255" s="22"/>
    </row>
    <row r="256" spans="1:11" ht="15.75" customHeight="1">
      <c r="A256" s="21"/>
      <c r="B256" s="18"/>
      <c r="C256" s="18"/>
      <c r="D256" s="18"/>
      <c r="E256" s="18"/>
      <c r="F256" s="18"/>
      <c r="G256" s="18"/>
      <c r="H256" s="18"/>
      <c r="I256" s="18"/>
      <c r="J256" s="18"/>
      <c r="K256" s="22"/>
    </row>
    <row r="257" spans="1:11" ht="15.75" customHeight="1">
      <c r="A257" s="21"/>
      <c r="B257" s="18"/>
      <c r="C257" s="18"/>
      <c r="D257" s="18"/>
      <c r="E257" s="18"/>
      <c r="F257" s="18"/>
      <c r="G257" s="18"/>
      <c r="H257" s="18"/>
      <c r="I257" s="18"/>
      <c r="J257" s="18"/>
      <c r="K257" s="22"/>
    </row>
    <row r="258" spans="1:11" ht="15.75" customHeight="1">
      <c r="A258" s="21"/>
      <c r="B258" s="18"/>
      <c r="C258" s="18"/>
      <c r="D258" s="18"/>
      <c r="E258" s="18"/>
      <c r="F258" s="18"/>
      <c r="G258" s="18"/>
      <c r="H258" s="18"/>
      <c r="I258" s="18"/>
      <c r="J258" s="18"/>
      <c r="K258" s="22"/>
    </row>
    <row r="259" spans="1:11" ht="15.75" customHeight="1">
      <c r="A259" s="21"/>
      <c r="B259" s="18"/>
      <c r="C259" s="18"/>
      <c r="D259" s="18"/>
      <c r="E259" s="18"/>
      <c r="F259" s="18"/>
      <c r="G259" s="18"/>
      <c r="H259" s="18"/>
      <c r="I259" s="18"/>
      <c r="J259" s="18"/>
      <c r="K259" s="22"/>
    </row>
    <row r="260" spans="1:11" ht="15.75" customHeight="1">
      <c r="A260" s="21"/>
      <c r="B260" s="18"/>
      <c r="C260" s="18"/>
      <c r="D260" s="18"/>
      <c r="E260" s="18"/>
      <c r="F260" s="18"/>
      <c r="G260" s="18"/>
      <c r="H260" s="18"/>
      <c r="I260" s="18"/>
      <c r="J260" s="18"/>
      <c r="K260" s="22"/>
    </row>
    <row r="261" spans="1:11" ht="15.75" customHeight="1">
      <c r="A261" s="21"/>
      <c r="B261" s="18"/>
      <c r="C261" s="18"/>
      <c r="D261" s="18"/>
      <c r="E261" s="18"/>
      <c r="F261" s="18"/>
      <c r="G261" s="18"/>
      <c r="H261" s="18"/>
      <c r="I261" s="18"/>
      <c r="J261" s="18"/>
      <c r="K261" s="22"/>
    </row>
    <row r="262" spans="1:11" ht="15.75" customHeight="1">
      <c r="A262" s="21"/>
      <c r="B262" s="18"/>
      <c r="C262" s="18"/>
      <c r="D262" s="18"/>
      <c r="E262" s="18"/>
      <c r="F262" s="18"/>
      <c r="G262" s="18"/>
      <c r="H262" s="18"/>
      <c r="I262" s="18"/>
      <c r="J262" s="18"/>
      <c r="K262" s="22"/>
    </row>
    <row r="263" spans="1:11" ht="15.75" customHeight="1">
      <c r="A263" s="21"/>
      <c r="B263" s="18"/>
      <c r="C263" s="18"/>
      <c r="D263" s="18"/>
      <c r="E263" s="18"/>
      <c r="F263" s="18"/>
      <c r="G263" s="18"/>
      <c r="H263" s="18"/>
      <c r="I263" s="18"/>
      <c r="J263" s="18"/>
      <c r="K263" s="22"/>
    </row>
    <row r="264" spans="1:11" ht="15.75" customHeight="1">
      <c r="A264" s="21"/>
      <c r="B264" s="18"/>
      <c r="C264" s="18"/>
      <c r="D264" s="18"/>
      <c r="E264" s="18"/>
      <c r="F264" s="18"/>
      <c r="G264" s="18"/>
      <c r="H264" s="18"/>
      <c r="I264" s="18"/>
      <c r="J264" s="18"/>
      <c r="K264" s="22"/>
    </row>
    <row r="265" spans="1:11" ht="15.75" customHeight="1">
      <c r="A265" s="21"/>
      <c r="B265" s="18"/>
      <c r="C265" s="18"/>
      <c r="D265" s="18"/>
      <c r="E265" s="18"/>
      <c r="F265" s="18"/>
      <c r="G265" s="18"/>
      <c r="H265" s="18"/>
      <c r="I265" s="18"/>
      <c r="J265" s="18"/>
      <c r="K265" s="22"/>
    </row>
    <row r="266" spans="1:11" ht="15.75" customHeight="1">
      <c r="A266" s="21"/>
      <c r="B266" s="18"/>
      <c r="C266" s="18"/>
      <c r="D266" s="18"/>
      <c r="E266" s="18"/>
      <c r="F266" s="18"/>
      <c r="G266" s="18"/>
      <c r="H266" s="18"/>
      <c r="I266" s="18"/>
      <c r="J266" s="18"/>
      <c r="K266" s="22"/>
    </row>
    <row r="267" spans="1:11" ht="15.75" customHeight="1">
      <c r="A267" s="21"/>
      <c r="B267" s="18"/>
      <c r="C267" s="18"/>
      <c r="D267" s="18"/>
      <c r="E267" s="18"/>
      <c r="F267" s="18"/>
      <c r="G267" s="18"/>
      <c r="H267" s="18"/>
      <c r="I267" s="18"/>
      <c r="J267" s="18"/>
      <c r="K267" s="22"/>
    </row>
    <row r="268" spans="1:11" ht="15.75" customHeight="1">
      <c r="A268" s="21"/>
      <c r="B268" s="18"/>
      <c r="C268" s="18"/>
      <c r="D268" s="18"/>
      <c r="E268" s="18"/>
      <c r="F268" s="18"/>
      <c r="G268" s="18"/>
      <c r="H268" s="18"/>
      <c r="I268" s="18"/>
      <c r="J268" s="18"/>
      <c r="K268" s="22"/>
    </row>
    <row r="269" spans="1:11" ht="15.75" customHeight="1">
      <c r="A269" s="21"/>
      <c r="B269" s="18"/>
      <c r="C269" s="18"/>
      <c r="D269" s="18"/>
      <c r="E269" s="18"/>
      <c r="F269" s="18"/>
      <c r="G269" s="18"/>
      <c r="H269" s="18"/>
      <c r="I269" s="18"/>
      <c r="J269" s="18"/>
      <c r="K269" s="22"/>
    </row>
    <row r="270" spans="1:11" ht="15.75" customHeight="1">
      <c r="A270" s="21"/>
      <c r="B270" s="18"/>
      <c r="C270" s="18"/>
      <c r="D270" s="18"/>
      <c r="E270" s="18"/>
      <c r="F270" s="18"/>
      <c r="G270" s="18"/>
      <c r="H270" s="18"/>
      <c r="I270" s="18"/>
      <c r="J270" s="18"/>
      <c r="K270" s="22"/>
    </row>
    <row r="271" spans="1:11" ht="15.75" customHeight="1">
      <c r="A271" s="21"/>
      <c r="B271" s="18"/>
      <c r="C271" s="18"/>
      <c r="D271" s="18"/>
      <c r="E271" s="18"/>
      <c r="F271" s="18"/>
      <c r="G271" s="18"/>
      <c r="H271" s="18"/>
      <c r="I271" s="18"/>
      <c r="J271" s="18"/>
      <c r="K271" s="22"/>
    </row>
    <row r="272" spans="1:11" ht="15.75" customHeight="1">
      <c r="A272" s="21"/>
      <c r="B272" s="18"/>
      <c r="C272" s="18"/>
      <c r="D272" s="18"/>
      <c r="E272" s="18"/>
      <c r="F272" s="18"/>
      <c r="G272" s="18"/>
      <c r="H272" s="18"/>
      <c r="I272" s="18"/>
      <c r="J272" s="18"/>
      <c r="K272" s="22"/>
    </row>
    <row r="273" spans="1:11" ht="15.75" customHeight="1">
      <c r="A273" s="21"/>
      <c r="B273" s="18"/>
      <c r="C273" s="18"/>
      <c r="D273" s="18"/>
      <c r="E273" s="18"/>
      <c r="F273" s="18"/>
      <c r="G273" s="18"/>
      <c r="H273" s="18"/>
      <c r="I273" s="18"/>
      <c r="J273" s="18"/>
      <c r="K273" s="22"/>
    </row>
    <row r="274" spans="1:11" ht="15.75" customHeight="1">
      <c r="A274" s="21"/>
      <c r="B274" s="18"/>
      <c r="C274" s="18"/>
      <c r="D274" s="18"/>
      <c r="E274" s="18"/>
      <c r="F274" s="18"/>
      <c r="G274" s="18"/>
      <c r="H274" s="18"/>
      <c r="I274" s="18"/>
      <c r="J274" s="18"/>
      <c r="K274" s="22"/>
    </row>
    <row r="275" spans="1:11" ht="15.75" customHeight="1">
      <c r="A275" s="21"/>
      <c r="B275" s="18"/>
      <c r="C275" s="18"/>
      <c r="D275" s="18"/>
      <c r="E275" s="18"/>
      <c r="F275" s="18"/>
      <c r="G275" s="18"/>
      <c r="H275" s="18"/>
      <c r="I275" s="18"/>
      <c r="J275" s="18"/>
      <c r="K275" s="22"/>
    </row>
    <row r="276" spans="1:11" ht="15.75" customHeight="1">
      <c r="A276" s="21"/>
      <c r="B276" s="18"/>
      <c r="C276" s="18"/>
      <c r="D276" s="18"/>
      <c r="E276" s="18"/>
      <c r="F276" s="18"/>
      <c r="G276" s="18"/>
      <c r="H276" s="18"/>
      <c r="I276" s="18"/>
      <c r="J276" s="18"/>
      <c r="K276" s="22"/>
    </row>
    <row r="277" spans="1:11" ht="15.75" customHeight="1">
      <c r="A277" s="21"/>
      <c r="B277" s="18"/>
      <c r="C277" s="18"/>
      <c r="D277" s="18"/>
      <c r="E277" s="18"/>
      <c r="F277" s="18"/>
      <c r="G277" s="18"/>
      <c r="H277" s="18"/>
      <c r="I277" s="18"/>
      <c r="J277" s="18"/>
      <c r="K277" s="22"/>
    </row>
    <row r="278" spans="1:11" ht="15.75" customHeight="1">
      <c r="A278" s="21"/>
      <c r="B278" s="18"/>
      <c r="C278" s="18"/>
      <c r="D278" s="18"/>
      <c r="E278" s="18"/>
      <c r="F278" s="18"/>
      <c r="G278" s="18"/>
      <c r="H278" s="18"/>
      <c r="I278" s="18"/>
      <c r="J278" s="18"/>
      <c r="K278" s="22"/>
    </row>
    <row r="279" spans="1:11" ht="15.75" customHeight="1">
      <c r="A279" s="21"/>
      <c r="B279" s="18"/>
      <c r="C279" s="18"/>
      <c r="D279" s="18"/>
      <c r="E279" s="18"/>
      <c r="F279" s="18"/>
      <c r="G279" s="18"/>
      <c r="H279" s="18"/>
      <c r="I279" s="18"/>
      <c r="J279" s="18"/>
      <c r="K279" s="22"/>
    </row>
    <row r="280" spans="1:11" ht="15.75" customHeight="1">
      <c r="A280" s="21"/>
      <c r="B280" s="18"/>
      <c r="C280" s="18"/>
      <c r="D280" s="18"/>
      <c r="E280" s="18"/>
      <c r="F280" s="18"/>
      <c r="G280" s="18"/>
      <c r="H280" s="18"/>
      <c r="I280" s="18"/>
      <c r="J280" s="18"/>
      <c r="K280" s="22"/>
    </row>
    <row r="281" spans="1:11" ht="15.75" customHeight="1">
      <c r="A281" s="21"/>
      <c r="B281" s="18"/>
      <c r="C281" s="18"/>
      <c r="D281" s="18"/>
      <c r="E281" s="18"/>
      <c r="F281" s="18"/>
      <c r="G281" s="18"/>
      <c r="H281" s="18"/>
      <c r="I281" s="18"/>
      <c r="J281" s="18"/>
      <c r="K281" s="22"/>
    </row>
    <row r="282" spans="1:11" ht="15.75" customHeight="1">
      <c r="A282" s="21"/>
      <c r="B282" s="18"/>
      <c r="C282" s="18"/>
      <c r="D282" s="18"/>
      <c r="E282" s="18"/>
      <c r="F282" s="18"/>
      <c r="G282" s="18"/>
      <c r="H282" s="18"/>
      <c r="I282" s="18"/>
      <c r="J282" s="18"/>
      <c r="K282" s="22"/>
    </row>
    <row r="283" spans="1:11" ht="15.75" customHeight="1">
      <c r="A283" s="21"/>
      <c r="B283" s="18"/>
      <c r="C283" s="18"/>
      <c r="D283" s="18"/>
      <c r="E283" s="18"/>
      <c r="F283" s="18"/>
      <c r="G283" s="18"/>
      <c r="H283" s="18"/>
      <c r="I283" s="18"/>
      <c r="J283" s="18"/>
      <c r="K283" s="22"/>
    </row>
    <row r="284" spans="1:11" ht="15.75" customHeight="1">
      <c r="A284" s="21"/>
      <c r="B284" s="18"/>
      <c r="C284" s="18"/>
      <c r="D284" s="18"/>
      <c r="E284" s="18"/>
      <c r="F284" s="18"/>
      <c r="G284" s="18"/>
      <c r="H284" s="18"/>
      <c r="I284" s="18"/>
      <c r="J284" s="18"/>
      <c r="K284" s="22"/>
    </row>
    <row r="285" spans="1:11" ht="15.75" customHeight="1">
      <c r="A285" s="21"/>
      <c r="B285" s="18"/>
      <c r="C285" s="18"/>
      <c r="D285" s="18"/>
      <c r="E285" s="18"/>
      <c r="F285" s="18"/>
      <c r="G285" s="18"/>
      <c r="H285" s="18"/>
      <c r="I285" s="18"/>
      <c r="J285" s="18"/>
      <c r="K285" s="22"/>
    </row>
    <row r="286" spans="1:11" ht="15.75" customHeight="1">
      <c r="A286" s="21"/>
      <c r="B286" s="18"/>
      <c r="C286" s="18"/>
      <c r="D286" s="18"/>
      <c r="E286" s="18"/>
      <c r="F286" s="18"/>
      <c r="G286" s="18"/>
      <c r="H286" s="18"/>
      <c r="I286" s="18"/>
      <c r="J286" s="18"/>
      <c r="K286" s="22"/>
    </row>
    <row r="287" spans="1:11" ht="15.75" customHeight="1">
      <c r="A287" s="21"/>
      <c r="B287" s="18"/>
      <c r="C287" s="18"/>
      <c r="D287" s="18"/>
      <c r="E287" s="18"/>
      <c r="F287" s="18"/>
      <c r="G287" s="18"/>
      <c r="H287" s="18"/>
      <c r="I287" s="18"/>
      <c r="J287" s="18"/>
      <c r="K287" s="22"/>
    </row>
    <row r="288" spans="1:11" ht="15.75" customHeight="1">
      <c r="A288" s="21"/>
      <c r="B288" s="18"/>
      <c r="C288" s="18"/>
      <c r="D288" s="18"/>
      <c r="E288" s="18"/>
      <c r="F288" s="18"/>
      <c r="G288" s="18"/>
      <c r="H288" s="18"/>
      <c r="I288" s="18"/>
      <c r="J288" s="18"/>
      <c r="K288" s="22"/>
    </row>
    <row r="289" spans="1:11" ht="15.75" customHeight="1">
      <c r="A289" s="21"/>
      <c r="B289" s="18"/>
      <c r="C289" s="18"/>
      <c r="D289" s="18"/>
      <c r="E289" s="18"/>
      <c r="F289" s="18"/>
      <c r="G289" s="18"/>
      <c r="H289" s="18"/>
      <c r="I289" s="18"/>
      <c r="J289" s="18"/>
      <c r="K289" s="22"/>
    </row>
    <row r="290" spans="1:11" ht="15.75" customHeight="1">
      <c r="A290" s="21"/>
      <c r="B290" s="18"/>
      <c r="C290" s="18"/>
      <c r="D290" s="18"/>
      <c r="E290" s="18"/>
      <c r="F290" s="18"/>
      <c r="G290" s="18"/>
      <c r="H290" s="18"/>
      <c r="I290" s="18"/>
      <c r="J290" s="18"/>
      <c r="K290" s="22"/>
    </row>
    <row r="291" spans="1:11" ht="15.75" customHeight="1">
      <c r="A291" s="21"/>
      <c r="B291" s="18"/>
      <c r="C291" s="18"/>
      <c r="D291" s="18"/>
      <c r="E291" s="18"/>
      <c r="F291" s="18"/>
      <c r="G291" s="18"/>
      <c r="H291" s="18"/>
      <c r="I291" s="18"/>
      <c r="J291" s="18"/>
      <c r="K291" s="22"/>
    </row>
    <row r="292" spans="1:11" ht="15.75" customHeight="1">
      <c r="A292" s="21"/>
      <c r="B292" s="18"/>
      <c r="C292" s="18"/>
      <c r="D292" s="18"/>
      <c r="E292" s="18"/>
      <c r="F292" s="18"/>
      <c r="G292" s="18"/>
      <c r="H292" s="18"/>
      <c r="I292" s="18"/>
      <c r="J292" s="18"/>
      <c r="K292" s="22"/>
    </row>
    <row r="293" spans="1:11" ht="15.75" customHeight="1">
      <c r="A293" s="21"/>
      <c r="B293" s="18"/>
      <c r="C293" s="18"/>
      <c r="D293" s="18"/>
      <c r="E293" s="18"/>
      <c r="F293" s="18"/>
      <c r="G293" s="18"/>
      <c r="H293" s="18"/>
      <c r="I293" s="18"/>
      <c r="J293" s="18"/>
      <c r="K293" s="22"/>
    </row>
    <row r="294" spans="1:11" ht="15.75" customHeight="1">
      <c r="A294" s="21"/>
      <c r="B294" s="18"/>
      <c r="C294" s="18"/>
      <c r="D294" s="18"/>
      <c r="E294" s="18"/>
      <c r="F294" s="18"/>
      <c r="G294" s="18"/>
      <c r="H294" s="18"/>
      <c r="I294" s="18"/>
      <c r="J294" s="18"/>
      <c r="K294" s="22"/>
    </row>
    <row r="295" spans="1:11" ht="15.75" customHeight="1">
      <c r="A295" s="21"/>
      <c r="B295" s="18"/>
      <c r="C295" s="18"/>
      <c r="D295" s="18"/>
      <c r="E295" s="18"/>
      <c r="F295" s="18"/>
      <c r="G295" s="18"/>
      <c r="H295" s="18"/>
      <c r="I295" s="18"/>
      <c r="J295" s="18"/>
      <c r="K295" s="22"/>
    </row>
    <row r="296" spans="1:11" ht="15.75" customHeight="1">
      <c r="A296" s="21"/>
      <c r="B296" s="18"/>
      <c r="C296" s="18"/>
      <c r="D296" s="18"/>
      <c r="E296" s="18"/>
      <c r="F296" s="18"/>
      <c r="G296" s="18"/>
      <c r="H296" s="18"/>
      <c r="I296" s="18"/>
      <c r="J296" s="18"/>
      <c r="K296" s="22"/>
    </row>
    <row r="297" spans="1:11" ht="15.75" customHeight="1">
      <c r="A297" s="21"/>
      <c r="B297" s="18"/>
      <c r="C297" s="18"/>
      <c r="D297" s="18"/>
      <c r="E297" s="18"/>
      <c r="F297" s="18"/>
      <c r="G297" s="18"/>
      <c r="H297" s="18"/>
      <c r="I297" s="18"/>
      <c r="J297" s="18"/>
      <c r="K297" s="22"/>
    </row>
    <row r="298" spans="1:11" ht="15.75" customHeight="1">
      <c r="A298" s="21"/>
      <c r="B298" s="18"/>
      <c r="C298" s="18"/>
      <c r="D298" s="18"/>
      <c r="E298" s="18"/>
      <c r="F298" s="18"/>
      <c r="G298" s="18"/>
      <c r="H298" s="18"/>
      <c r="I298" s="18"/>
      <c r="J298" s="18"/>
      <c r="K298" s="22"/>
    </row>
    <row r="299" spans="1:11" ht="15.75" customHeight="1">
      <c r="A299" s="21"/>
      <c r="B299" s="18"/>
      <c r="C299" s="18"/>
      <c r="D299" s="18"/>
      <c r="E299" s="18"/>
      <c r="F299" s="18"/>
      <c r="G299" s="18"/>
      <c r="H299" s="18"/>
      <c r="I299" s="18"/>
      <c r="J299" s="18"/>
      <c r="K299" s="22"/>
    </row>
    <row r="300" spans="1:11" ht="15.75" customHeight="1">
      <c r="A300" s="21"/>
      <c r="B300" s="18"/>
      <c r="C300" s="18"/>
      <c r="D300" s="18"/>
      <c r="E300" s="18"/>
      <c r="F300" s="18"/>
      <c r="G300" s="18"/>
      <c r="H300" s="18"/>
      <c r="I300" s="18"/>
      <c r="J300" s="18"/>
      <c r="K300" s="22"/>
    </row>
    <row r="301" spans="1:11" ht="15.75" customHeight="1">
      <c r="A301" s="21"/>
      <c r="B301" s="18"/>
      <c r="C301" s="18"/>
      <c r="D301" s="18"/>
      <c r="E301" s="18"/>
      <c r="F301" s="18"/>
      <c r="G301" s="18"/>
      <c r="H301" s="18"/>
      <c r="I301" s="18"/>
      <c r="J301" s="18"/>
      <c r="K301" s="22"/>
    </row>
    <row r="302" spans="1:11" ht="15.75" customHeight="1">
      <c r="A302" s="21"/>
      <c r="B302" s="18"/>
      <c r="C302" s="18"/>
      <c r="D302" s="18"/>
      <c r="E302" s="18"/>
      <c r="F302" s="18"/>
      <c r="G302" s="18"/>
      <c r="H302" s="18"/>
      <c r="I302" s="18"/>
      <c r="J302" s="18"/>
      <c r="K302" s="22"/>
    </row>
    <row r="303" spans="1:11" ht="15.75" customHeight="1">
      <c r="A303" s="21"/>
      <c r="B303" s="18"/>
      <c r="C303" s="18"/>
      <c r="D303" s="18"/>
      <c r="E303" s="18"/>
      <c r="F303" s="18"/>
      <c r="G303" s="18"/>
      <c r="H303" s="18"/>
      <c r="I303" s="18"/>
      <c r="J303" s="18"/>
      <c r="K303" s="22"/>
    </row>
    <row r="304" spans="1:11" ht="15.75" customHeight="1">
      <c r="A304" s="21"/>
      <c r="B304" s="18"/>
      <c r="C304" s="18"/>
      <c r="D304" s="18"/>
      <c r="E304" s="18"/>
      <c r="F304" s="18"/>
      <c r="G304" s="18"/>
      <c r="H304" s="18"/>
      <c r="I304" s="18"/>
      <c r="J304" s="18"/>
      <c r="K304" s="22"/>
    </row>
    <row r="305" spans="1:11" ht="15.75" customHeight="1">
      <c r="A305" s="21"/>
      <c r="B305" s="18"/>
      <c r="C305" s="18"/>
      <c r="D305" s="18"/>
      <c r="E305" s="18"/>
      <c r="F305" s="18"/>
      <c r="G305" s="18"/>
      <c r="H305" s="18"/>
      <c r="I305" s="18"/>
      <c r="J305" s="18"/>
      <c r="K305" s="22"/>
    </row>
    <row r="306" spans="1:11" ht="15.75" customHeight="1">
      <c r="A306" s="21"/>
      <c r="B306" s="18"/>
      <c r="C306" s="18"/>
      <c r="D306" s="18"/>
      <c r="E306" s="18"/>
      <c r="F306" s="18"/>
      <c r="G306" s="18"/>
      <c r="H306" s="18"/>
      <c r="I306" s="18"/>
      <c r="J306" s="18"/>
      <c r="K306" s="22"/>
    </row>
    <row r="307" spans="1:11" ht="15.75" customHeight="1">
      <c r="A307" s="21"/>
      <c r="B307" s="18"/>
      <c r="C307" s="18"/>
      <c r="D307" s="18"/>
      <c r="E307" s="18"/>
      <c r="F307" s="18"/>
      <c r="G307" s="18"/>
      <c r="H307" s="18"/>
      <c r="I307" s="18"/>
      <c r="J307" s="18"/>
      <c r="K307" s="22"/>
    </row>
    <row r="308" spans="1:11" ht="15.75" customHeight="1">
      <c r="A308" s="21"/>
      <c r="B308" s="18"/>
      <c r="C308" s="18"/>
      <c r="D308" s="18"/>
      <c r="E308" s="18"/>
      <c r="F308" s="18"/>
      <c r="G308" s="18"/>
      <c r="H308" s="18"/>
      <c r="I308" s="18"/>
      <c r="J308" s="18"/>
      <c r="K308" s="22"/>
    </row>
    <row r="309" spans="1:11" ht="15.75" customHeight="1">
      <c r="A309" s="21"/>
      <c r="B309" s="18"/>
      <c r="C309" s="18"/>
      <c r="D309" s="18"/>
      <c r="E309" s="18"/>
      <c r="F309" s="18"/>
      <c r="G309" s="18"/>
      <c r="H309" s="18"/>
      <c r="I309" s="18"/>
      <c r="J309" s="18"/>
      <c r="K309" s="22"/>
    </row>
    <row r="310" spans="1:11" ht="15.75" customHeight="1">
      <c r="A310" s="21"/>
      <c r="B310" s="18"/>
      <c r="C310" s="18"/>
      <c r="D310" s="18"/>
      <c r="E310" s="18"/>
      <c r="F310" s="18"/>
      <c r="G310" s="18"/>
      <c r="H310" s="18"/>
      <c r="I310" s="18"/>
      <c r="J310" s="18"/>
      <c r="K310" s="22"/>
    </row>
    <row r="311" spans="1:11" ht="15.75" customHeight="1">
      <c r="A311" s="21"/>
      <c r="B311" s="18"/>
      <c r="C311" s="18"/>
      <c r="D311" s="18"/>
      <c r="E311" s="18"/>
      <c r="F311" s="18"/>
      <c r="G311" s="18"/>
      <c r="H311" s="18"/>
      <c r="I311" s="18"/>
      <c r="J311" s="18"/>
      <c r="K311" s="22"/>
    </row>
    <row r="312" spans="1:11" ht="15.75" customHeight="1">
      <c r="A312" s="21"/>
      <c r="B312" s="18"/>
      <c r="C312" s="18"/>
      <c r="D312" s="18"/>
      <c r="E312" s="18"/>
      <c r="F312" s="18"/>
      <c r="G312" s="18"/>
      <c r="H312" s="18"/>
      <c r="I312" s="18"/>
      <c r="J312" s="18"/>
      <c r="K312" s="22"/>
    </row>
    <row r="313" spans="1:11" ht="15.75" customHeight="1">
      <c r="A313" s="21"/>
      <c r="B313" s="18"/>
      <c r="C313" s="18"/>
      <c r="D313" s="18"/>
      <c r="E313" s="18"/>
      <c r="F313" s="18"/>
      <c r="G313" s="18"/>
      <c r="H313" s="18"/>
      <c r="I313" s="18"/>
      <c r="J313" s="18"/>
      <c r="K313" s="22"/>
    </row>
    <row r="314" spans="1:11" ht="15.75" customHeight="1">
      <c r="A314" s="21"/>
      <c r="B314" s="18"/>
      <c r="C314" s="18"/>
      <c r="D314" s="18"/>
      <c r="E314" s="18"/>
      <c r="F314" s="18"/>
      <c r="G314" s="18"/>
      <c r="H314" s="18"/>
      <c r="I314" s="18"/>
      <c r="J314" s="18"/>
      <c r="K314" s="22"/>
    </row>
    <row r="315" spans="1:11" ht="15.75" customHeight="1">
      <c r="A315" s="21"/>
      <c r="B315" s="18"/>
      <c r="C315" s="18"/>
      <c r="D315" s="18"/>
      <c r="E315" s="18"/>
      <c r="F315" s="18"/>
      <c r="G315" s="18"/>
      <c r="H315" s="18"/>
      <c r="I315" s="18"/>
      <c r="J315" s="18"/>
      <c r="K315" s="22"/>
    </row>
    <row r="316" spans="1:11" ht="15.75" customHeight="1">
      <c r="A316" s="21"/>
      <c r="B316" s="18"/>
      <c r="C316" s="18"/>
      <c r="D316" s="18"/>
      <c r="E316" s="18"/>
      <c r="F316" s="18"/>
      <c r="G316" s="18"/>
      <c r="H316" s="18"/>
      <c r="I316" s="18"/>
      <c r="J316" s="18"/>
      <c r="K316" s="22"/>
    </row>
    <row r="317" spans="1:11" ht="15.75" customHeight="1">
      <c r="A317" s="21"/>
      <c r="B317" s="18"/>
      <c r="C317" s="18"/>
      <c r="D317" s="18"/>
      <c r="E317" s="18"/>
      <c r="F317" s="18"/>
      <c r="G317" s="18"/>
      <c r="H317" s="18"/>
      <c r="I317" s="18"/>
      <c r="J317" s="18"/>
      <c r="K317" s="22"/>
    </row>
    <row r="318" spans="1:11" ht="15.75" customHeight="1">
      <c r="A318" s="21"/>
      <c r="B318" s="18"/>
      <c r="C318" s="18"/>
      <c r="D318" s="18"/>
      <c r="E318" s="18"/>
      <c r="F318" s="18"/>
      <c r="G318" s="18"/>
      <c r="H318" s="18"/>
      <c r="I318" s="18"/>
      <c r="J318" s="18"/>
      <c r="K318" s="22"/>
    </row>
    <row r="319" spans="1:11" ht="15.75" customHeight="1">
      <c r="A319" s="21"/>
      <c r="B319" s="18"/>
      <c r="C319" s="18"/>
      <c r="D319" s="18"/>
      <c r="E319" s="18"/>
      <c r="F319" s="18"/>
      <c r="G319" s="18"/>
      <c r="H319" s="18"/>
      <c r="I319" s="18"/>
      <c r="J319" s="18"/>
      <c r="K319" s="22"/>
    </row>
    <row r="320" spans="1:11" ht="15.75" customHeight="1">
      <c r="A320" s="21"/>
      <c r="B320" s="18"/>
      <c r="C320" s="18"/>
      <c r="D320" s="18"/>
      <c r="E320" s="18"/>
      <c r="F320" s="18"/>
      <c r="G320" s="18"/>
      <c r="H320" s="18"/>
      <c r="I320" s="18"/>
      <c r="J320" s="18"/>
      <c r="K320" s="22"/>
    </row>
    <row r="321" spans="1:11" ht="15.75" customHeight="1">
      <c r="A321" s="21"/>
      <c r="B321" s="18"/>
      <c r="C321" s="18"/>
      <c r="D321" s="18"/>
      <c r="E321" s="18"/>
      <c r="F321" s="18"/>
      <c r="G321" s="18"/>
      <c r="H321" s="18"/>
      <c r="I321" s="18"/>
      <c r="J321" s="18"/>
      <c r="K321" s="22"/>
    </row>
    <row r="322" spans="1:11" ht="15.75" customHeight="1">
      <c r="A322" s="21"/>
      <c r="B322" s="18"/>
      <c r="C322" s="18"/>
      <c r="D322" s="18"/>
      <c r="E322" s="18"/>
      <c r="F322" s="18"/>
      <c r="G322" s="18"/>
      <c r="H322" s="18"/>
      <c r="I322" s="18"/>
      <c r="J322" s="18"/>
      <c r="K322" s="22"/>
    </row>
    <row r="323" spans="1:11" ht="15.75" customHeight="1">
      <c r="A323" s="21"/>
      <c r="B323" s="18"/>
      <c r="C323" s="18"/>
      <c r="D323" s="18"/>
      <c r="E323" s="18"/>
      <c r="F323" s="18"/>
      <c r="G323" s="18"/>
      <c r="H323" s="18"/>
      <c r="I323" s="18"/>
      <c r="J323" s="18"/>
      <c r="K323" s="22"/>
    </row>
    <row r="324" spans="1:11" ht="15.75" customHeight="1">
      <c r="A324" s="21"/>
      <c r="B324" s="18"/>
      <c r="C324" s="18"/>
      <c r="D324" s="18"/>
      <c r="E324" s="18"/>
      <c r="F324" s="18"/>
      <c r="G324" s="18"/>
      <c r="H324" s="18"/>
      <c r="I324" s="18"/>
      <c r="J324" s="18"/>
      <c r="K324" s="22"/>
    </row>
    <row r="325" spans="1:11" ht="15.75" customHeight="1">
      <c r="A325" s="21"/>
      <c r="B325" s="18"/>
      <c r="C325" s="18"/>
      <c r="D325" s="18"/>
      <c r="E325" s="18"/>
      <c r="F325" s="18"/>
      <c r="G325" s="18"/>
      <c r="H325" s="18"/>
      <c r="I325" s="18"/>
      <c r="J325" s="18"/>
      <c r="K325" s="22"/>
    </row>
    <row r="326" spans="1:11" ht="15.75" customHeight="1">
      <c r="A326" s="21"/>
      <c r="B326" s="18"/>
      <c r="C326" s="18"/>
      <c r="D326" s="18"/>
      <c r="E326" s="18"/>
      <c r="F326" s="18"/>
      <c r="G326" s="18"/>
      <c r="H326" s="18"/>
      <c r="I326" s="18"/>
      <c r="J326" s="18"/>
      <c r="K326" s="22"/>
    </row>
    <row r="327" spans="1:11" ht="15.75" customHeight="1">
      <c r="A327" s="21"/>
      <c r="B327" s="18"/>
      <c r="C327" s="18"/>
      <c r="D327" s="18"/>
      <c r="E327" s="18"/>
      <c r="F327" s="18"/>
      <c r="G327" s="18"/>
      <c r="H327" s="18"/>
      <c r="I327" s="18"/>
      <c r="J327" s="18"/>
      <c r="K327" s="22"/>
    </row>
    <row r="328" spans="1:11" ht="15.75" customHeight="1">
      <c r="A328" s="21"/>
      <c r="B328" s="18"/>
      <c r="C328" s="18"/>
      <c r="D328" s="18"/>
      <c r="E328" s="18"/>
      <c r="F328" s="18"/>
      <c r="G328" s="18"/>
      <c r="H328" s="18"/>
      <c r="I328" s="18"/>
      <c r="J328" s="18"/>
      <c r="K328" s="22"/>
    </row>
    <row r="329" spans="1:11" ht="15.75" customHeight="1">
      <c r="A329" s="21"/>
      <c r="B329" s="18"/>
      <c r="C329" s="18"/>
      <c r="D329" s="18"/>
      <c r="E329" s="18"/>
      <c r="F329" s="18"/>
      <c r="G329" s="18"/>
      <c r="H329" s="18"/>
      <c r="I329" s="18"/>
      <c r="J329" s="18"/>
      <c r="K329" s="22"/>
    </row>
    <row r="330" spans="1:11" ht="15.75" customHeight="1">
      <c r="A330" s="21"/>
      <c r="B330" s="18"/>
      <c r="C330" s="18"/>
      <c r="D330" s="18"/>
      <c r="E330" s="18"/>
      <c r="F330" s="18"/>
      <c r="G330" s="18"/>
      <c r="H330" s="18"/>
      <c r="I330" s="18"/>
      <c r="J330" s="18"/>
      <c r="K330" s="22"/>
    </row>
    <row r="331" spans="1:11" ht="15.75" customHeight="1">
      <c r="A331" s="21"/>
      <c r="B331" s="18"/>
      <c r="C331" s="18"/>
      <c r="D331" s="18"/>
      <c r="E331" s="18"/>
      <c r="F331" s="18"/>
      <c r="G331" s="18"/>
      <c r="H331" s="18"/>
      <c r="I331" s="18"/>
      <c r="J331" s="18"/>
      <c r="K331" s="22"/>
    </row>
    <row r="332" spans="1:11" ht="15.75" customHeight="1">
      <c r="A332" s="21"/>
      <c r="B332" s="18"/>
      <c r="C332" s="18"/>
      <c r="D332" s="18"/>
      <c r="E332" s="18"/>
      <c r="F332" s="18"/>
      <c r="G332" s="18"/>
      <c r="H332" s="18"/>
      <c r="I332" s="18"/>
      <c r="J332" s="18"/>
      <c r="K332" s="22"/>
    </row>
    <row r="333" spans="1:11" ht="15.75" customHeight="1">
      <c r="A333" s="21"/>
      <c r="B333" s="18"/>
      <c r="C333" s="18"/>
      <c r="D333" s="18"/>
      <c r="E333" s="18"/>
      <c r="F333" s="18"/>
      <c r="G333" s="18"/>
      <c r="H333" s="18"/>
      <c r="I333" s="18"/>
      <c r="J333" s="18"/>
      <c r="K333" s="22"/>
    </row>
    <row r="334" spans="1:11" ht="15.75" customHeight="1">
      <c r="A334" s="21"/>
      <c r="B334" s="18"/>
      <c r="C334" s="18"/>
      <c r="D334" s="18"/>
      <c r="E334" s="18"/>
      <c r="F334" s="18"/>
      <c r="G334" s="18"/>
      <c r="H334" s="18"/>
      <c r="I334" s="18"/>
      <c r="J334" s="18"/>
      <c r="K334" s="22"/>
    </row>
    <row r="335" spans="1:11" ht="15.75" customHeight="1">
      <c r="A335" s="21"/>
      <c r="B335" s="18"/>
      <c r="C335" s="18"/>
      <c r="D335" s="18"/>
      <c r="E335" s="18"/>
      <c r="F335" s="18"/>
      <c r="G335" s="18"/>
      <c r="H335" s="18"/>
      <c r="I335" s="18"/>
      <c r="J335" s="18"/>
      <c r="K335" s="22"/>
    </row>
    <row r="336" spans="1:11" ht="15.75" customHeight="1">
      <c r="A336" s="21"/>
      <c r="B336" s="18"/>
      <c r="C336" s="18"/>
      <c r="D336" s="18"/>
      <c r="E336" s="18"/>
      <c r="F336" s="18"/>
      <c r="G336" s="18"/>
      <c r="H336" s="18"/>
      <c r="I336" s="18"/>
      <c r="J336" s="18"/>
      <c r="K336" s="22"/>
    </row>
    <row r="337" spans="1:11" ht="15.75" customHeight="1">
      <c r="A337" s="21"/>
      <c r="B337" s="18"/>
      <c r="C337" s="18"/>
      <c r="D337" s="18"/>
      <c r="E337" s="18"/>
      <c r="F337" s="18"/>
      <c r="G337" s="18"/>
      <c r="H337" s="18"/>
      <c r="I337" s="18"/>
      <c r="J337" s="18"/>
      <c r="K337" s="22"/>
    </row>
    <row r="338" spans="1:11" ht="15.75" customHeight="1">
      <c r="A338" s="21"/>
      <c r="B338" s="18"/>
      <c r="C338" s="18"/>
      <c r="D338" s="18"/>
      <c r="E338" s="18"/>
      <c r="F338" s="18"/>
      <c r="G338" s="18"/>
      <c r="H338" s="18"/>
      <c r="I338" s="18"/>
      <c r="J338" s="18"/>
      <c r="K338" s="22"/>
    </row>
    <row r="339" spans="1:11" ht="15.75" customHeight="1">
      <c r="A339" s="21"/>
      <c r="B339" s="18"/>
      <c r="C339" s="18"/>
      <c r="D339" s="18"/>
      <c r="E339" s="18"/>
      <c r="F339" s="18"/>
      <c r="G339" s="18"/>
      <c r="H339" s="18"/>
      <c r="I339" s="18"/>
      <c r="J339" s="18"/>
      <c r="K339" s="22"/>
    </row>
    <row r="340" spans="1:11" ht="15.75" customHeight="1">
      <c r="A340" s="21"/>
      <c r="B340" s="18"/>
      <c r="C340" s="18"/>
      <c r="D340" s="18"/>
      <c r="E340" s="18"/>
      <c r="F340" s="18"/>
      <c r="G340" s="18"/>
      <c r="H340" s="18"/>
      <c r="I340" s="18"/>
      <c r="J340" s="18"/>
      <c r="K340" s="22"/>
    </row>
    <row r="341" spans="1:11" ht="15.75" customHeight="1">
      <c r="A341" s="21"/>
      <c r="B341" s="18"/>
      <c r="C341" s="18"/>
      <c r="D341" s="18"/>
      <c r="E341" s="18"/>
      <c r="F341" s="18"/>
      <c r="G341" s="18"/>
      <c r="H341" s="18"/>
      <c r="I341" s="18"/>
      <c r="J341" s="18"/>
      <c r="K341" s="22"/>
    </row>
    <row r="342" spans="1:11" ht="15.75" customHeight="1">
      <c r="A342" s="21"/>
      <c r="B342" s="18"/>
      <c r="C342" s="18"/>
      <c r="D342" s="18"/>
      <c r="E342" s="18"/>
      <c r="F342" s="18"/>
      <c r="G342" s="18"/>
      <c r="H342" s="18"/>
      <c r="I342" s="18"/>
      <c r="J342" s="18"/>
      <c r="K342" s="22"/>
    </row>
    <row r="343" spans="1:11" ht="15.75" customHeight="1">
      <c r="A343" s="21"/>
      <c r="B343" s="18"/>
      <c r="C343" s="18"/>
      <c r="D343" s="18"/>
      <c r="E343" s="18"/>
      <c r="F343" s="18"/>
      <c r="G343" s="18"/>
      <c r="H343" s="18"/>
      <c r="I343" s="18"/>
      <c r="J343" s="18"/>
      <c r="K343" s="22"/>
    </row>
    <row r="344" spans="1:11" ht="15.75" customHeight="1">
      <c r="A344" s="21"/>
      <c r="B344" s="18"/>
      <c r="C344" s="18"/>
      <c r="D344" s="18"/>
      <c r="E344" s="18"/>
      <c r="F344" s="18"/>
      <c r="G344" s="18"/>
      <c r="H344" s="18"/>
      <c r="I344" s="18"/>
      <c r="J344" s="18"/>
      <c r="K344" s="22"/>
    </row>
    <row r="345" spans="1:11" ht="15.75" customHeight="1">
      <c r="A345" s="21"/>
      <c r="B345" s="18"/>
      <c r="C345" s="18"/>
      <c r="D345" s="18"/>
      <c r="E345" s="18"/>
      <c r="F345" s="18"/>
      <c r="G345" s="18"/>
      <c r="H345" s="18"/>
      <c r="I345" s="18"/>
      <c r="J345" s="18"/>
      <c r="K345" s="22"/>
    </row>
    <row r="346" spans="1:11" ht="15.75" customHeight="1">
      <c r="A346" s="21"/>
      <c r="B346" s="18"/>
      <c r="C346" s="18"/>
      <c r="D346" s="18"/>
      <c r="E346" s="18"/>
      <c r="F346" s="18"/>
      <c r="G346" s="18"/>
      <c r="H346" s="18"/>
      <c r="I346" s="18"/>
      <c r="J346" s="18"/>
      <c r="K346" s="22"/>
    </row>
    <row r="347" spans="1:11" ht="15.75" customHeight="1">
      <c r="A347" s="21"/>
      <c r="B347" s="18"/>
      <c r="C347" s="18"/>
      <c r="D347" s="18"/>
      <c r="E347" s="18"/>
      <c r="F347" s="18"/>
      <c r="G347" s="18"/>
      <c r="H347" s="18"/>
      <c r="I347" s="18"/>
      <c r="J347" s="18"/>
      <c r="K347" s="22"/>
    </row>
    <row r="348" spans="1:11" ht="15.75" customHeight="1">
      <c r="A348" s="21"/>
      <c r="B348" s="18"/>
      <c r="C348" s="18"/>
      <c r="D348" s="18"/>
      <c r="E348" s="18"/>
      <c r="F348" s="18"/>
      <c r="G348" s="18"/>
      <c r="H348" s="18"/>
      <c r="I348" s="18"/>
      <c r="J348" s="18"/>
      <c r="K348" s="22"/>
    </row>
    <row r="349" spans="1:11" ht="15.75" customHeight="1">
      <c r="A349" s="21"/>
      <c r="B349" s="18"/>
      <c r="C349" s="18"/>
      <c r="D349" s="18"/>
      <c r="E349" s="18"/>
      <c r="F349" s="18"/>
      <c r="G349" s="18"/>
      <c r="H349" s="18"/>
      <c r="I349" s="18"/>
      <c r="J349" s="18"/>
      <c r="K349" s="22"/>
    </row>
    <row r="350" spans="1:11" ht="15.75" customHeight="1">
      <c r="A350" s="21"/>
      <c r="B350" s="18"/>
      <c r="C350" s="18"/>
      <c r="D350" s="18"/>
      <c r="E350" s="18"/>
      <c r="F350" s="18"/>
      <c r="G350" s="18"/>
      <c r="H350" s="18"/>
      <c r="I350" s="18"/>
      <c r="J350" s="18"/>
      <c r="K350" s="22"/>
    </row>
    <row r="351" spans="1:11" ht="15.75" customHeight="1">
      <c r="A351" s="21"/>
      <c r="B351" s="18"/>
      <c r="C351" s="18"/>
      <c r="D351" s="18"/>
      <c r="E351" s="18"/>
      <c r="F351" s="18"/>
      <c r="G351" s="18"/>
      <c r="H351" s="18"/>
      <c r="I351" s="18"/>
      <c r="J351" s="18"/>
      <c r="K351" s="22"/>
    </row>
    <row r="352" spans="1:11" ht="15.75" customHeight="1">
      <c r="A352" s="21"/>
      <c r="B352" s="18"/>
      <c r="C352" s="18"/>
      <c r="D352" s="18"/>
      <c r="E352" s="18"/>
      <c r="F352" s="18"/>
      <c r="G352" s="18"/>
      <c r="H352" s="18"/>
      <c r="I352" s="18"/>
      <c r="J352" s="18"/>
      <c r="K352" s="22"/>
    </row>
    <row r="353" spans="1:11" ht="15.75" customHeight="1">
      <c r="A353" s="21"/>
      <c r="B353" s="18"/>
      <c r="C353" s="18"/>
      <c r="D353" s="18"/>
      <c r="E353" s="18"/>
      <c r="F353" s="18"/>
      <c r="G353" s="18"/>
      <c r="H353" s="18"/>
      <c r="I353" s="18"/>
      <c r="J353" s="18"/>
      <c r="K353" s="22"/>
    </row>
    <row r="354" spans="1:11" ht="15.75" customHeight="1">
      <c r="A354" s="21"/>
      <c r="B354" s="18"/>
      <c r="C354" s="18"/>
      <c r="D354" s="18"/>
      <c r="E354" s="18"/>
      <c r="F354" s="18"/>
      <c r="G354" s="18"/>
      <c r="H354" s="18"/>
      <c r="I354" s="18"/>
      <c r="J354" s="18"/>
      <c r="K354" s="22"/>
    </row>
    <row r="355" spans="1:11" ht="15.75" customHeight="1">
      <c r="A355" s="21"/>
      <c r="B355" s="18"/>
      <c r="C355" s="18"/>
      <c r="D355" s="18"/>
      <c r="E355" s="18"/>
      <c r="F355" s="18"/>
      <c r="G355" s="18"/>
      <c r="H355" s="18"/>
      <c r="I355" s="18"/>
      <c r="J355" s="18"/>
      <c r="K355" s="22"/>
    </row>
    <row r="356" spans="1:11" ht="15.75" customHeight="1">
      <c r="A356" s="21"/>
      <c r="B356" s="18"/>
      <c r="C356" s="18"/>
      <c r="D356" s="18"/>
      <c r="E356" s="18"/>
      <c r="F356" s="18"/>
      <c r="G356" s="18"/>
      <c r="H356" s="18"/>
      <c r="I356" s="18"/>
      <c r="J356" s="18"/>
      <c r="K356" s="22"/>
    </row>
    <row r="357" spans="1:11" ht="15.75" customHeight="1">
      <c r="A357" s="21"/>
      <c r="B357" s="18"/>
      <c r="C357" s="18"/>
      <c r="D357" s="18"/>
      <c r="E357" s="18"/>
      <c r="F357" s="18"/>
      <c r="G357" s="18"/>
      <c r="H357" s="18"/>
      <c r="I357" s="18"/>
      <c r="J357" s="18"/>
      <c r="K357" s="22"/>
    </row>
    <row r="358" spans="1:11" ht="15.75" customHeight="1">
      <c r="A358" s="21"/>
      <c r="B358" s="18"/>
      <c r="C358" s="18"/>
      <c r="D358" s="18"/>
      <c r="E358" s="18"/>
      <c r="F358" s="18"/>
      <c r="G358" s="18"/>
      <c r="H358" s="18"/>
      <c r="I358" s="18"/>
      <c r="J358" s="18"/>
      <c r="K358" s="22"/>
    </row>
    <row r="359" spans="1:11" ht="15.75" customHeight="1">
      <c r="A359" s="21"/>
      <c r="B359" s="18"/>
      <c r="C359" s="18"/>
      <c r="D359" s="18"/>
      <c r="E359" s="18"/>
      <c r="F359" s="18"/>
      <c r="G359" s="18"/>
      <c r="H359" s="18"/>
      <c r="I359" s="18"/>
      <c r="J359" s="18"/>
      <c r="K359" s="22"/>
    </row>
    <row r="360" spans="1:11" ht="15.75" customHeight="1">
      <c r="A360" s="21"/>
      <c r="B360" s="18"/>
      <c r="C360" s="18"/>
      <c r="D360" s="18"/>
      <c r="E360" s="18"/>
      <c r="F360" s="18"/>
      <c r="G360" s="18"/>
      <c r="H360" s="18"/>
      <c r="I360" s="18"/>
      <c r="J360" s="18"/>
      <c r="K360" s="22"/>
    </row>
    <row r="361" spans="1:11" ht="15.75" customHeight="1">
      <c r="A361" s="21"/>
      <c r="B361" s="18"/>
      <c r="C361" s="18"/>
      <c r="D361" s="18"/>
      <c r="E361" s="18"/>
      <c r="F361" s="18"/>
      <c r="G361" s="18"/>
      <c r="H361" s="18"/>
      <c r="I361" s="18"/>
      <c r="J361" s="18"/>
      <c r="K361" s="22"/>
    </row>
    <row r="362" spans="1:11" ht="15.75" customHeight="1">
      <c r="A362" s="21"/>
      <c r="B362" s="18"/>
      <c r="C362" s="18"/>
      <c r="D362" s="18"/>
      <c r="E362" s="18"/>
      <c r="F362" s="18"/>
      <c r="G362" s="18"/>
      <c r="H362" s="18"/>
      <c r="I362" s="18"/>
      <c r="J362" s="18"/>
      <c r="K362" s="22"/>
    </row>
    <row r="363" spans="1:11" ht="15.75" customHeight="1">
      <c r="A363" s="21"/>
      <c r="B363" s="18"/>
      <c r="C363" s="18"/>
      <c r="D363" s="18"/>
      <c r="E363" s="18"/>
      <c r="F363" s="18"/>
      <c r="G363" s="18"/>
      <c r="H363" s="18"/>
      <c r="I363" s="18"/>
      <c r="J363" s="18"/>
      <c r="K363" s="22"/>
    </row>
    <row r="364" spans="1:11" ht="15.75" customHeight="1">
      <c r="A364" s="21"/>
      <c r="B364" s="18"/>
      <c r="C364" s="18"/>
      <c r="D364" s="18"/>
      <c r="E364" s="18"/>
      <c r="F364" s="18"/>
      <c r="G364" s="18"/>
      <c r="H364" s="18"/>
      <c r="I364" s="18"/>
      <c r="J364" s="18"/>
      <c r="K364" s="22"/>
    </row>
    <row r="365" spans="1:11" ht="15.75" customHeight="1">
      <c r="A365" s="21"/>
      <c r="B365" s="18"/>
      <c r="C365" s="18"/>
      <c r="D365" s="18"/>
      <c r="E365" s="18"/>
      <c r="F365" s="18"/>
      <c r="G365" s="18"/>
      <c r="H365" s="18"/>
      <c r="I365" s="18"/>
      <c r="J365" s="18"/>
      <c r="K365" s="22"/>
    </row>
    <row r="366" spans="1:11" ht="15.75" customHeight="1">
      <c r="A366" s="21"/>
      <c r="B366" s="18"/>
      <c r="C366" s="18"/>
      <c r="D366" s="18"/>
      <c r="E366" s="18"/>
      <c r="F366" s="18"/>
      <c r="G366" s="18"/>
      <c r="H366" s="18"/>
      <c r="I366" s="18"/>
      <c r="J366" s="18"/>
      <c r="K366" s="22"/>
    </row>
    <row r="367" spans="1:11" ht="15.75" customHeight="1">
      <c r="A367" s="21"/>
      <c r="B367" s="18"/>
      <c r="C367" s="18"/>
      <c r="D367" s="18"/>
      <c r="E367" s="18"/>
      <c r="F367" s="18"/>
      <c r="G367" s="18"/>
      <c r="H367" s="18"/>
      <c r="I367" s="18"/>
      <c r="J367" s="18"/>
      <c r="K367" s="22"/>
    </row>
    <row r="368" spans="1:11" ht="15.75" customHeight="1">
      <c r="A368" s="21"/>
      <c r="B368" s="18"/>
      <c r="C368" s="18"/>
      <c r="D368" s="18"/>
      <c r="E368" s="18"/>
      <c r="F368" s="18"/>
      <c r="G368" s="18"/>
      <c r="H368" s="18"/>
      <c r="I368" s="18"/>
      <c r="J368" s="18"/>
      <c r="K368" s="22"/>
    </row>
    <row r="369" spans="1:11" ht="15.75" customHeight="1">
      <c r="A369" s="21"/>
      <c r="B369" s="18"/>
      <c r="C369" s="18"/>
      <c r="D369" s="18"/>
      <c r="E369" s="18"/>
      <c r="F369" s="18"/>
      <c r="G369" s="18"/>
      <c r="H369" s="18"/>
      <c r="I369" s="18"/>
      <c r="J369" s="18"/>
      <c r="K369" s="22"/>
    </row>
    <row r="370" spans="1:11" ht="15.75" customHeight="1">
      <c r="A370" s="21"/>
      <c r="B370" s="18"/>
      <c r="C370" s="18"/>
      <c r="D370" s="18"/>
      <c r="E370" s="18"/>
      <c r="F370" s="18"/>
      <c r="G370" s="18"/>
      <c r="H370" s="18"/>
      <c r="I370" s="18"/>
      <c r="J370" s="18"/>
      <c r="K370" s="22"/>
    </row>
    <row r="371" spans="1:11" ht="15.75" customHeight="1">
      <c r="A371" s="21"/>
      <c r="B371" s="18"/>
      <c r="C371" s="18"/>
      <c r="D371" s="18"/>
      <c r="E371" s="18"/>
      <c r="F371" s="18"/>
      <c r="G371" s="18"/>
      <c r="H371" s="18"/>
      <c r="I371" s="18"/>
      <c r="J371" s="18"/>
      <c r="K371" s="22"/>
    </row>
    <row r="372" spans="1:11" ht="15.75" customHeight="1">
      <c r="A372" s="21"/>
      <c r="B372" s="18"/>
      <c r="C372" s="18"/>
      <c r="D372" s="18"/>
      <c r="E372" s="18"/>
      <c r="F372" s="18"/>
      <c r="G372" s="18"/>
      <c r="H372" s="18"/>
      <c r="I372" s="18"/>
      <c r="J372" s="18"/>
      <c r="K372" s="22"/>
    </row>
    <row r="373" spans="1:11" ht="15.75" customHeight="1">
      <c r="A373" s="21"/>
      <c r="B373" s="18"/>
      <c r="C373" s="18"/>
      <c r="D373" s="18"/>
      <c r="E373" s="18"/>
      <c r="F373" s="18"/>
      <c r="G373" s="18"/>
      <c r="H373" s="18"/>
      <c r="I373" s="18"/>
      <c r="J373" s="18"/>
      <c r="K373" s="22"/>
    </row>
    <row r="374" spans="1:11" ht="15.75" customHeight="1">
      <c r="A374" s="21"/>
      <c r="B374" s="18"/>
      <c r="C374" s="18"/>
      <c r="D374" s="18"/>
      <c r="E374" s="18"/>
      <c r="F374" s="18"/>
      <c r="G374" s="18"/>
      <c r="H374" s="18"/>
      <c r="I374" s="18"/>
      <c r="J374" s="18"/>
      <c r="K374" s="22"/>
    </row>
    <row r="375" spans="1:11" ht="15.75" customHeight="1">
      <c r="A375" s="21"/>
      <c r="B375" s="18"/>
      <c r="C375" s="18"/>
      <c r="D375" s="18"/>
      <c r="E375" s="18"/>
      <c r="F375" s="18"/>
      <c r="G375" s="18"/>
      <c r="H375" s="18"/>
      <c r="I375" s="18"/>
      <c r="J375" s="18"/>
      <c r="K375" s="22"/>
    </row>
    <row r="376" spans="1:11" ht="15.75" customHeight="1">
      <c r="A376" s="21"/>
      <c r="B376" s="18"/>
      <c r="C376" s="18"/>
      <c r="D376" s="18"/>
      <c r="E376" s="18"/>
      <c r="F376" s="18"/>
      <c r="G376" s="18"/>
      <c r="H376" s="18"/>
      <c r="I376" s="18"/>
      <c r="J376" s="18"/>
      <c r="K376" s="22"/>
    </row>
    <row r="377" spans="1:11" ht="15.75" customHeight="1">
      <c r="A377" s="21"/>
      <c r="B377" s="18"/>
      <c r="C377" s="18"/>
      <c r="D377" s="18"/>
      <c r="E377" s="18"/>
      <c r="F377" s="18"/>
      <c r="G377" s="18"/>
      <c r="H377" s="18"/>
      <c r="I377" s="18"/>
      <c r="J377" s="18"/>
      <c r="K377" s="22"/>
    </row>
    <row r="378" spans="1:11" ht="15.75" customHeight="1">
      <c r="A378" s="21"/>
      <c r="B378" s="18"/>
      <c r="C378" s="18"/>
      <c r="D378" s="18"/>
      <c r="E378" s="18"/>
      <c r="F378" s="18"/>
      <c r="G378" s="18"/>
      <c r="H378" s="18"/>
      <c r="I378" s="18"/>
      <c r="J378" s="18"/>
      <c r="K378" s="22"/>
    </row>
    <row r="379" spans="1:11" ht="15.75" customHeight="1">
      <c r="A379" s="21"/>
      <c r="B379" s="18"/>
      <c r="C379" s="18"/>
      <c r="D379" s="18"/>
      <c r="E379" s="18"/>
      <c r="F379" s="18"/>
      <c r="G379" s="18"/>
      <c r="H379" s="18"/>
      <c r="I379" s="18"/>
      <c r="J379" s="18"/>
      <c r="K379" s="22"/>
    </row>
    <row r="380" spans="1:11" ht="15.75" customHeight="1">
      <c r="A380" s="21"/>
      <c r="B380" s="18"/>
      <c r="C380" s="18"/>
      <c r="D380" s="18"/>
      <c r="E380" s="18"/>
      <c r="F380" s="18"/>
      <c r="G380" s="18"/>
      <c r="H380" s="18"/>
      <c r="I380" s="18"/>
      <c r="J380" s="18"/>
      <c r="K380" s="22"/>
    </row>
    <row r="381" spans="1:11" ht="15.75" customHeight="1">
      <c r="A381" s="21"/>
      <c r="B381" s="18"/>
      <c r="C381" s="18"/>
      <c r="D381" s="18"/>
      <c r="E381" s="18"/>
      <c r="F381" s="18"/>
      <c r="G381" s="18"/>
      <c r="H381" s="18"/>
      <c r="I381" s="18"/>
      <c r="J381" s="18"/>
      <c r="K381" s="22"/>
    </row>
    <row r="382" spans="1:11" ht="15.75" customHeight="1">
      <c r="A382" s="21"/>
      <c r="B382" s="18"/>
      <c r="C382" s="18"/>
      <c r="D382" s="18"/>
      <c r="E382" s="18"/>
      <c r="F382" s="18"/>
      <c r="G382" s="18"/>
      <c r="H382" s="18"/>
      <c r="I382" s="18"/>
      <c r="J382" s="18"/>
      <c r="K382" s="22"/>
    </row>
    <row r="383" spans="1:11" ht="15.75" customHeight="1">
      <c r="A383" s="21"/>
      <c r="B383" s="18"/>
      <c r="C383" s="18"/>
      <c r="D383" s="18"/>
      <c r="E383" s="18"/>
      <c r="F383" s="18"/>
      <c r="G383" s="18"/>
      <c r="H383" s="18"/>
      <c r="I383" s="18"/>
      <c r="J383" s="18"/>
      <c r="K383" s="22"/>
    </row>
    <row r="384" spans="1:11" ht="15.75" customHeight="1">
      <c r="A384" s="21"/>
      <c r="B384" s="18"/>
      <c r="C384" s="18"/>
      <c r="D384" s="18"/>
      <c r="E384" s="18"/>
      <c r="F384" s="18"/>
      <c r="G384" s="18"/>
      <c r="H384" s="18"/>
      <c r="I384" s="18"/>
      <c r="J384" s="18"/>
      <c r="K384" s="22"/>
    </row>
    <row r="385" spans="1:11" ht="15.75" customHeight="1">
      <c r="A385" s="21"/>
      <c r="B385" s="18"/>
      <c r="C385" s="18"/>
      <c r="D385" s="18"/>
      <c r="E385" s="18"/>
      <c r="F385" s="18"/>
      <c r="G385" s="18"/>
      <c r="H385" s="18"/>
      <c r="I385" s="18"/>
      <c r="J385" s="18"/>
      <c r="K385" s="22"/>
    </row>
    <row r="386" spans="1:11" ht="15.75" customHeight="1">
      <c r="A386" s="21"/>
      <c r="B386" s="18"/>
      <c r="C386" s="18"/>
      <c r="D386" s="18"/>
      <c r="E386" s="18"/>
      <c r="F386" s="18"/>
      <c r="G386" s="18"/>
      <c r="H386" s="18"/>
      <c r="I386" s="18"/>
      <c r="J386" s="18"/>
      <c r="K386" s="22"/>
    </row>
    <row r="387" spans="1:11" ht="15.75" customHeight="1">
      <c r="A387" s="21"/>
      <c r="B387" s="18"/>
      <c r="C387" s="18"/>
      <c r="D387" s="18"/>
      <c r="E387" s="18"/>
      <c r="F387" s="18"/>
      <c r="G387" s="18"/>
      <c r="H387" s="18"/>
      <c r="I387" s="18"/>
      <c r="J387" s="18"/>
      <c r="K387" s="22"/>
    </row>
    <row r="388" spans="1:11" ht="15.75" customHeight="1">
      <c r="A388" s="21"/>
      <c r="B388" s="18"/>
      <c r="C388" s="18"/>
      <c r="D388" s="18"/>
      <c r="E388" s="18"/>
      <c r="F388" s="18"/>
      <c r="G388" s="18"/>
      <c r="H388" s="18"/>
      <c r="I388" s="18"/>
      <c r="J388" s="18"/>
      <c r="K388" s="22"/>
    </row>
    <row r="389" spans="1:11" ht="15.75" customHeight="1">
      <c r="A389" s="21"/>
      <c r="B389" s="18"/>
      <c r="C389" s="18"/>
      <c r="D389" s="18"/>
      <c r="E389" s="18"/>
      <c r="F389" s="18"/>
      <c r="G389" s="18"/>
      <c r="H389" s="18"/>
      <c r="I389" s="18"/>
      <c r="J389" s="18"/>
      <c r="K389" s="22"/>
    </row>
    <row r="390" spans="1:11" ht="15.75" customHeight="1">
      <c r="A390" s="21"/>
      <c r="B390" s="18"/>
      <c r="C390" s="18"/>
      <c r="D390" s="18"/>
      <c r="E390" s="18"/>
      <c r="F390" s="18"/>
      <c r="G390" s="18"/>
      <c r="H390" s="18"/>
      <c r="I390" s="18"/>
      <c r="J390" s="18"/>
      <c r="K390" s="22"/>
    </row>
    <row r="391" spans="1:11" ht="15.75" customHeight="1">
      <c r="A391" s="21"/>
      <c r="B391" s="18"/>
      <c r="C391" s="18"/>
      <c r="D391" s="18"/>
      <c r="E391" s="18"/>
      <c r="F391" s="18"/>
      <c r="G391" s="18"/>
      <c r="H391" s="18"/>
      <c r="I391" s="18"/>
      <c r="J391" s="18"/>
      <c r="K391" s="22"/>
    </row>
    <row r="392" spans="1:11" ht="15.75" customHeight="1">
      <c r="A392" s="21"/>
      <c r="B392" s="18"/>
      <c r="C392" s="18"/>
      <c r="D392" s="18"/>
      <c r="E392" s="18"/>
      <c r="F392" s="18"/>
      <c r="G392" s="18"/>
      <c r="H392" s="18"/>
      <c r="I392" s="18"/>
      <c r="J392" s="18"/>
      <c r="K392" s="22"/>
    </row>
    <row r="393" spans="1:11" ht="15.75" customHeight="1">
      <c r="A393" s="21"/>
      <c r="B393" s="18"/>
      <c r="C393" s="18"/>
      <c r="D393" s="18"/>
      <c r="E393" s="18"/>
      <c r="F393" s="18"/>
      <c r="G393" s="18"/>
      <c r="H393" s="18"/>
      <c r="I393" s="18"/>
      <c r="J393" s="18"/>
      <c r="K393" s="22"/>
    </row>
    <row r="394" spans="1:11" ht="15.75" customHeight="1">
      <c r="A394" s="21"/>
      <c r="B394" s="18"/>
      <c r="C394" s="18"/>
      <c r="D394" s="18"/>
      <c r="E394" s="18"/>
      <c r="F394" s="18"/>
      <c r="G394" s="18"/>
      <c r="H394" s="18"/>
      <c r="I394" s="18"/>
      <c r="J394" s="18"/>
      <c r="K394" s="22"/>
    </row>
    <row r="395" spans="1:11" ht="15.75" customHeight="1">
      <c r="A395" s="21"/>
      <c r="B395" s="18"/>
      <c r="C395" s="18"/>
      <c r="D395" s="18"/>
      <c r="E395" s="18"/>
      <c r="F395" s="18"/>
      <c r="G395" s="18"/>
      <c r="H395" s="18"/>
      <c r="I395" s="18"/>
      <c r="J395" s="18"/>
      <c r="K395" s="22"/>
    </row>
    <row r="396" spans="1:11" ht="15.75" customHeight="1">
      <c r="A396" s="21"/>
      <c r="B396" s="18"/>
      <c r="C396" s="18"/>
      <c r="D396" s="18"/>
      <c r="E396" s="18"/>
      <c r="F396" s="18"/>
      <c r="G396" s="18"/>
      <c r="H396" s="18"/>
      <c r="I396" s="18"/>
      <c r="J396" s="18"/>
      <c r="K396" s="22"/>
    </row>
    <row r="397" spans="1:11" ht="15.75" customHeight="1">
      <c r="A397" s="21"/>
      <c r="B397" s="18"/>
      <c r="C397" s="18"/>
      <c r="D397" s="18"/>
      <c r="E397" s="18"/>
      <c r="F397" s="18"/>
      <c r="G397" s="18"/>
      <c r="H397" s="18"/>
      <c r="I397" s="18"/>
      <c r="J397" s="18"/>
      <c r="K397" s="22"/>
    </row>
    <row r="398" spans="1:11" ht="15.75" customHeight="1">
      <c r="A398" s="21"/>
      <c r="B398" s="18"/>
      <c r="C398" s="18"/>
      <c r="D398" s="18"/>
      <c r="E398" s="18"/>
      <c r="F398" s="18"/>
      <c r="G398" s="18"/>
      <c r="H398" s="18"/>
      <c r="I398" s="18"/>
      <c r="J398" s="18"/>
      <c r="K398" s="22"/>
    </row>
    <row r="399" spans="1:11" ht="15.75" customHeight="1">
      <c r="A399" s="21"/>
      <c r="B399" s="18"/>
      <c r="C399" s="18"/>
      <c r="D399" s="18"/>
      <c r="E399" s="18"/>
      <c r="F399" s="18"/>
      <c r="G399" s="18"/>
      <c r="H399" s="18"/>
      <c r="I399" s="18"/>
      <c r="J399" s="18"/>
      <c r="K399" s="22"/>
    </row>
    <row r="400" spans="1:11" ht="15.75" customHeight="1">
      <c r="A400" s="21"/>
      <c r="B400" s="18"/>
      <c r="C400" s="18"/>
      <c r="D400" s="18"/>
      <c r="E400" s="18"/>
      <c r="F400" s="18"/>
      <c r="G400" s="18"/>
      <c r="H400" s="18"/>
      <c r="I400" s="18"/>
      <c r="J400" s="18"/>
      <c r="K400" s="22"/>
    </row>
    <row r="401" spans="1:11" ht="15.75" customHeight="1">
      <c r="A401" s="21"/>
      <c r="B401" s="18"/>
      <c r="C401" s="18"/>
      <c r="D401" s="18"/>
      <c r="E401" s="18"/>
      <c r="F401" s="18"/>
      <c r="G401" s="18"/>
      <c r="H401" s="18"/>
      <c r="I401" s="18"/>
      <c r="J401" s="18"/>
      <c r="K401" s="22"/>
    </row>
    <row r="402" spans="1:11" ht="15.75" customHeight="1">
      <c r="A402" s="21"/>
      <c r="B402" s="18"/>
      <c r="C402" s="18"/>
      <c r="D402" s="18"/>
      <c r="E402" s="18"/>
      <c r="F402" s="18"/>
      <c r="G402" s="18"/>
      <c r="H402" s="18"/>
      <c r="I402" s="18"/>
      <c r="J402" s="18"/>
      <c r="K402" s="22"/>
    </row>
    <row r="403" spans="1:11" ht="15.75" customHeight="1">
      <c r="A403" s="21"/>
      <c r="B403" s="18"/>
      <c r="C403" s="18"/>
      <c r="D403" s="18"/>
      <c r="E403" s="18"/>
      <c r="F403" s="18"/>
      <c r="G403" s="18"/>
      <c r="H403" s="18"/>
      <c r="I403" s="18"/>
      <c r="J403" s="18"/>
      <c r="K403" s="22"/>
    </row>
    <row r="404" spans="1:11" ht="15.75" customHeight="1">
      <c r="A404" s="21"/>
      <c r="B404" s="18"/>
      <c r="C404" s="18"/>
      <c r="D404" s="18"/>
      <c r="E404" s="18"/>
      <c r="F404" s="18"/>
      <c r="G404" s="18"/>
      <c r="H404" s="18"/>
      <c r="I404" s="18"/>
      <c r="J404" s="18"/>
      <c r="K404" s="22"/>
    </row>
    <row r="405" spans="1:11" ht="15.75" customHeight="1">
      <c r="A405" s="21"/>
      <c r="B405" s="18"/>
      <c r="C405" s="18"/>
      <c r="D405" s="18"/>
      <c r="E405" s="18"/>
      <c r="F405" s="18"/>
      <c r="G405" s="18"/>
      <c r="H405" s="18"/>
      <c r="I405" s="18"/>
      <c r="J405" s="18"/>
      <c r="K405" s="22"/>
    </row>
    <row r="406" spans="1:11" ht="15.75" customHeight="1">
      <c r="A406" s="21"/>
      <c r="B406" s="18"/>
      <c r="C406" s="18"/>
      <c r="D406" s="18"/>
      <c r="E406" s="18"/>
      <c r="F406" s="18"/>
      <c r="G406" s="18"/>
      <c r="H406" s="18"/>
      <c r="I406" s="18"/>
      <c r="J406" s="18"/>
      <c r="K406" s="22"/>
    </row>
    <row r="407" spans="1:11" ht="15.75" customHeight="1">
      <c r="A407" s="21"/>
      <c r="B407" s="18"/>
      <c r="C407" s="18"/>
      <c r="D407" s="18"/>
      <c r="E407" s="18"/>
      <c r="F407" s="18"/>
      <c r="G407" s="18"/>
      <c r="H407" s="18"/>
      <c r="I407" s="18"/>
      <c r="J407" s="18"/>
      <c r="K407" s="22"/>
    </row>
    <row r="408" spans="1:11" ht="15.75" customHeight="1">
      <c r="A408" s="21"/>
      <c r="B408" s="18"/>
      <c r="C408" s="18"/>
      <c r="D408" s="18"/>
      <c r="E408" s="18"/>
      <c r="F408" s="18"/>
      <c r="G408" s="18"/>
      <c r="H408" s="18"/>
      <c r="I408" s="18"/>
      <c r="J408" s="18"/>
      <c r="K408" s="22"/>
    </row>
    <row r="409" spans="1:11" ht="15.75" customHeight="1">
      <c r="A409" s="21"/>
      <c r="B409" s="18"/>
      <c r="C409" s="18"/>
      <c r="D409" s="18"/>
      <c r="E409" s="18"/>
      <c r="F409" s="18"/>
      <c r="G409" s="18"/>
      <c r="H409" s="18"/>
      <c r="I409" s="18"/>
      <c r="J409" s="18"/>
      <c r="K409" s="22"/>
    </row>
    <row r="410" spans="1:11" ht="15.75" customHeight="1">
      <c r="A410" s="21"/>
      <c r="B410" s="18"/>
      <c r="C410" s="18"/>
      <c r="D410" s="18"/>
      <c r="E410" s="18"/>
      <c r="F410" s="18"/>
      <c r="G410" s="18"/>
      <c r="H410" s="18"/>
      <c r="I410" s="18"/>
      <c r="J410" s="18"/>
      <c r="K410" s="22"/>
    </row>
    <row r="411" spans="1:11" ht="15.75" customHeight="1">
      <c r="A411" s="21"/>
      <c r="B411" s="18"/>
      <c r="C411" s="18"/>
      <c r="D411" s="18"/>
      <c r="E411" s="18"/>
      <c r="F411" s="18"/>
      <c r="G411" s="18"/>
      <c r="H411" s="18"/>
      <c r="I411" s="18"/>
      <c r="J411" s="18"/>
      <c r="K411" s="22"/>
    </row>
    <row r="412" spans="1:11" ht="15.75" customHeight="1">
      <c r="A412" s="21"/>
      <c r="B412" s="18"/>
      <c r="C412" s="18"/>
      <c r="D412" s="18"/>
      <c r="E412" s="18"/>
      <c r="F412" s="18"/>
      <c r="G412" s="18"/>
      <c r="H412" s="18"/>
      <c r="I412" s="18"/>
      <c r="J412" s="18"/>
      <c r="K412" s="22"/>
    </row>
    <row r="413" spans="1:11" ht="15.75" customHeight="1">
      <c r="A413" s="21"/>
      <c r="B413" s="18"/>
      <c r="C413" s="18"/>
      <c r="D413" s="18"/>
      <c r="E413" s="18"/>
      <c r="F413" s="18"/>
      <c r="G413" s="18"/>
      <c r="H413" s="18"/>
      <c r="I413" s="18"/>
      <c r="J413" s="18"/>
      <c r="K413" s="22"/>
    </row>
    <row r="414" spans="1:11" ht="15.75" customHeight="1">
      <c r="A414" s="21"/>
      <c r="B414" s="18"/>
      <c r="C414" s="18"/>
      <c r="D414" s="18"/>
      <c r="E414" s="18"/>
      <c r="F414" s="18"/>
      <c r="G414" s="18"/>
      <c r="H414" s="18"/>
      <c r="I414" s="18"/>
      <c r="J414" s="18"/>
      <c r="K414" s="22"/>
    </row>
    <row r="415" spans="1:11" ht="15.75" customHeight="1">
      <c r="A415" s="21"/>
      <c r="B415" s="18"/>
      <c r="C415" s="18"/>
      <c r="D415" s="18"/>
      <c r="E415" s="18"/>
      <c r="F415" s="18"/>
      <c r="G415" s="18"/>
      <c r="H415" s="18"/>
      <c r="I415" s="18"/>
      <c r="J415" s="18"/>
      <c r="K415" s="22"/>
    </row>
    <row r="416" spans="1:11" ht="15.75" customHeight="1">
      <c r="A416" s="21"/>
      <c r="B416" s="18"/>
      <c r="C416" s="18"/>
      <c r="D416" s="18"/>
      <c r="E416" s="18"/>
      <c r="F416" s="18"/>
      <c r="G416" s="18"/>
      <c r="H416" s="18"/>
      <c r="I416" s="18"/>
      <c r="J416" s="18"/>
      <c r="K416" s="22"/>
    </row>
    <row r="417" spans="1:11" ht="15.75" customHeight="1">
      <c r="A417" s="21"/>
      <c r="B417" s="18"/>
      <c r="C417" s="18"/>
      <c r="D417" s="18"/>
      <c r="E417" s="18"/>
      <c r="F417" s="18"/>
      <c r="G417" s="18"/>
      <c r="H417" s="18"/>
      <c r="I417" s="18"/>
      <c r="J417" s="18"/>
      <c r="K417" s="22"/>
    </row>
    <row r="418" spans="1:11" ht="15.75" customHeight="1">
      <c r="A418" s="21"/>
      <c r="B418" s="18"/>
      <c r="C418" s="18"/>
      <c r="D418" s="18"/>
      <c r="E418" s="18"/>
      <c r="F418" s="18"/>
      <c r="G418" s="18"/>
      <c r="H418" s="18"/>
      <c r="I418" s="18"/>
      <c r="J418" s="18"/>
      <c r="K418" s="22"/>
    </row>
    <row r="419" spans="1:11" ht="15.75" customHeight="1">
      <c r="A419" s="21"/>
      <c r="B419" s="18"/>
      <c r="C419" s="18"/>
      <c r="D419" s="18"/>
      <c r="E419" s="18"/>
      <c r="F419" s="18"/>
      <c r="G419" s="18"/>
      <c r="H419" s="18"/>
      <c r="I419" s="18"/>
      <c r="J419" s="18"/>
      <c r="K419" s="22"/>
    </row>
    <row r="420" spans="1:11" ht="15.75" customHeight="1">
      <c r="A420" s="21"/>
      <c r="B420" s="18"/>
      <c r="C420" s="18"/>
      <c r="D420" s="18"/>
      <c r="E420" s="18"/>
      <c r="F420" s="18"/>
      <c r="G420" s="18"/>
      <c r="H420" s="18"/>
      <c r="I420" s="18"/>
      <c r="J420" s="18"/>
      <c r="K420" s="22"/>
    </row>
    <row r="421" spans="1:11" ht="15.75" customHeight="1">
      <c r="A421" s="21"/>
      <c r="B421" s="18"/>
      <c r="C421" s="18"/>
      <c r="D421" s="18"/>
      <c r="E421" s="18"/>
      <c r="F421" s="18"/>
      <c r="G421" s="18"/>
      <c r="H421" s="18"/>
      <c r="I421" s="18"/>
      <c r="J421" s="18"/>
      <c r="K421" s="22"/>
    </row>
    <row r="422" spans="1:11" ht="15.75" customHeight="1">
      <c r="A422" s="21"/>
      <c r="B422" s="18"/>
      <c r="C422" s="18"/>
      <c r="D422" s="18"/>
      <c r="E422" s="18"/>
      <c r="F422" s="18"/>
      <c r="G422" s="18"/>
      <c r="H422" s="18"/>
      <c r="I422" s="18"/>
      <c r="J422" s="18"/>
      <c r="K422" s="22"/>
    </row>
    <row r="423" spans="1:11" ht="15.75" customHeight="1">
      <c r="A423" s="21"/>
      <c r="B423" s="18"/>
      <c r="C423" s="18"/>
      <c r="D423" s="18"/>
      <c r="E423" s="18"/>
      <c r="F423" s="18"/>
      <c r="G423" s="18"/>
      <c r="H423" s="18"/>
      <c r="I423" s="18"/>
      <c r="J423" s="18"/>
      <c r="K423" s="22"/>
    </row>
    <row r="424" spans="1:11" ht="15.75" customHeight="1">
      <c r="A424" s="21"/>
      <c r="B424" s="18"/>
      <c r="C424" s="18"/>
      <c r="D424" s="18"/>
      <c r="E424" s="18"/>
      <c r="F424" s="18"/>
      <c r="G424" s="18"/>
      <c r="H424" s="18"/>
      <c r="I424" s="18"/>
      <c r="J424" s="18"/>
      <c r="K424" s="22"/>
    </row>
    <row r="425" spans="1:11" ht="15.75" customHeight="1">
      <c r="A425" s="21"/>
      <c r="B425" s="18"/>
      <c r="C425" s="18"/>
      <c r="D425" s="18"/>
      <c r="E425" s="18"/>
      <c r="F425" s="18"/>
      <c r="G425" s="18"/>
      <c r="H425" s="18"/>
      <c r="I425" s="18"/>
      <c r="J425" s="18"/>
      <c r="K425" s="22"/>
    </row>
    <row r="426" spans="1:11" ht="15.75" customHeight="1">
      <c r="A426" s="21"/>
      <c r="B426" s="18"/>
      <c r="C426" s="18"/>
      <c r="D426" s="18"/>
      <c r="E426" s="18"/>
      <c r="F426" s="18"/>
      <c r="G426" s="18"/>
      <c r="H426" s="18"/>
      <c r="I426" s="18"/>
      <c r="J426" s="18"/>
      <c r="K426" s="22"/>
    </row>
    <row r="427" spans="1:11" ht="15.75" customHeight="1">
      <c r="A427" s="21"/>
      <c r="B427" s="18"/>
      <c r="C427" s="18"/>
      <c r="D427" s="18"/>
      <c r="E427" s="18"/>
      <c r="F427" s="18"/>
      <c r="G427" s="18"/>
      <c r="H427" s="18"/>
      <c r="I427" s="18"/>
      <c r="J427" s="18"/>
      <c r="K427" s="22"/>
    </row>
    <row r="428" spans="1:11" ht="15.75" customHeight="1">
      <c r="A428" s="21"/>
      <c r="B428" s="18"/>
      <c r="C428" s="18"/>
      <c r="D428" s="18"/>
      <c r="E428" s="18"/>
      <c r="F428" s="18"/>
      <c r="G428" s="18"/>
      <c r="H428" s="18"/>
      <c r="I428" s="18"/>
      <c r="J428" s="18"/>
      <c r="K428" s="22"/>
    </row>
    <row r="429" spans="1:11" ht="15.75" customHeight="1">
      <c r="A429" s="21"/>
      <c r="B429" s="18"/>
      <c r="C429" s="18"/>
      <c r="D429" s="18"/>
      <c r="E429" s="18"/>
      <c r="F429" s="18"/>
      <c r="G429" s="18"/>
      <c r="H429" s="18"/>
      <c r="I429" s="18"/>
      <c r="J429" s="18"/>
      <c r="K429" s="22"/>
    </row>
    <row r="430" spans="1:11" ht="15.75" customHeight="1">
      <c r="A430" s="21"/>
      <c r="B430" s="18"/>
      <c r="C430" s="18"/>
      <c r="D430" s="18"/>
      <c r="E430" s="18"/>
      <c r="F430" s="18"/>
      <c r="G430" s="18"/>
      <c r="H430" s="18"/>
      <c r="I430" s="18"/>
      <c r="J430" s="18"/>
      <c r="K430" s="22"/>
    </row>
    <row r="431" spans="1:11" ht="15.75" customHeight="1">
      <c r="A431" s="21"/>
      <c r="B431" s="18"/>
      <c r="C431" s="18"/>
      <c r="D431" s="18"/>
      <c r="E431" s="18"/>
      <c r="F431" s="18"/>
      <c r="G431" s="18"/>
      <c r="H431" s="18"/>
      <c r="I431" s="18"/>
      <c r="J431" s="18"/>
      <c r="K431" s="22"/>
    </row>
    <row r="432" spans="1:11" ht="15.75" customHeight="1">
      <c r="A432" s="21"/>
      <c r="B432" s="18"/>
      <c r="C432" s="18"/>
      <c r="D432" s="18"/>
      <c r="E432" s="18"/>
      <c r="F432" s="18"/>
      <c r="G432" s="18"/>
      <c r="H432" s="18"/>
      <c r="I432" s="18"/>
      <c r="J432" s="18"/>
      <c r="K432" s="22"/>
    </row>
    <row r="433" spans="1:11" ht="15.75" customHeight="1">
      <c r="A433" s="21"/>
      <c r="B433" s="18"/>
      <c r="C433" s="18"/>
      <c r="D433" s="18"/>
      <c r="E433" s="18"/>
      <c r="F433" s="18"/>
      <c r="G433" s="18"/>
      <c r="H433" s="18"/>
      <c r="I433" s="18"/>
      <c r="J433" s="18"/>
      <c r="K433" s="22"/>
    </row>
    <row r="434" spans="1:11" ht="15.75" customHeight="1">
      <c r="A434" s="21"/>
      <c r="B434" s="18"/>
      <c r="C434" s="18"/>
      <c r="D434" s="18"/>
      <c r="E434" s="18"/>
      <c r="F434" s="18"/>
      <c r="G434" s="18"/>
      <c r="H434" s="18"/>
      <c r="I434" s="18"/>
      <c r="J434" s="18"/>
      <c r="K434" s="22"/>
    </row>
    <row r="435" spans="1:11" ht="15.75" customHeight="1">
      <c r="A435" s="21"/>
      <c r="B435" s="18"/>
      <c r="C435" s="18"/>
      <c r="D435" s="18"/>
      <c r="E435" s="18"/>
      <c r="F435" s="18"/>
      <c r="G435" s="18"/>
      <c r="H435" s="18"/>
      <c r="I435" s="18"/>
      <c r="J435" s="18"/>
      <c r="K435" s="22"/>
    </row>
    <row r="436" spans="1:11" ht="15.75" customHeight="1">
      <c r="A436" s="21"/>
      <c r="B436" s="18"/>
      <c r="C436" s="18"/>
      <c r="D436" s="18"/>
      <c r="E436" s="18"/>
      <c r="F436" s="18"/>
      <c r="G436" s="18"/>
      <c r="H436" s="18"/>
      <c r="I436" s="18"/>
      <c r="J436" s="18"/>
      <c r="K436" s="22"/>
    </row>
    <row r="437" spans="1:11" ht="15.75" customHeight="1">
      <c r="A437" s="21"/>
      <c r="B437" s="18"/>
      <c r="C437" s="18"/>
      <c r="D437" s="18"/>
      <c r="E437" s="18"/>
      <c r="F437" s="18"/>
      <c r="G437" s="18"/>
      <c r="H437" s="18"/>
      <c r="I437" s="18"/>
      <c r="J437" s="18"/>
      <c r="K437" s="22"/>
    </row>
    <row r="438" spans="1:11" ht="15.75" customHeight="1">
      <c r="A438" s="21"/>
      <c r="B438" s="18"/>
      <c r="C438" s="18"/>
      <c r="D438" s="18"/>
      <c r="E438" s="18"/>
      <c r="F438" s="18"/>
      <c r="G438" s="18"/>
      <c r="H438" s="18"/>
      <c r="I438" s="18"/>
      <c r="J438" s="18"/>
      <c r="K438" s="22"/>
    </row>
    <row r="439" spans="1:11" ht="15.75" customHeight="1">
      <c r="A439" s="21"/>
      <c r="B439" s="18"/>
      <c r="C439" s="18"/>
      <c r="D439" s="18"/>
      <c r="E439" s="18"/>
      <c r="F439" s="18"/>
      <c r="G439" s="18"/>
      <c r="H439" s="18"/>
      <c r="I439" s="18"/>
      <c r="J439" s="18"/>
      <c r="K439" s="22"/>
    </row>
    <row r="440" spans="1:11" ht="15.75" customHeight="1">
      <c r="A440" s="21"/>
      <c r="B440" s="18"/>
      <c r="C440" s="18"/>
      <c r="D440" s="18"/>
      <c r="E440" s="18"/>
      <c r="F440" s="18"/>
      <c r="G440" s="18"/>
      <c r="H440" s="18"/>
      <c r="I440" s="18"/>
      <c r="J440" s="18"/>
      <c r="K440" s="22"/>
    </row>
    <row r="441" spans="1:11" ht="15.75" customHeight="1">
      <c r="A441" s="21"/>
      <c r="B441" s="18"/>
      <c r="C441" s="18"/>
      <c r="D441" s="18"/>
      <c r="E441" s="18"/>
      <c r="F441" s="18"/>
      <c r="G441" s="18"/>
      <c r="H441" s="18"/>
      <c r="I441" s="18"/>
      <c r="J441" s="18"/>
      <c r="K441" s="22"/>
    </row>
    <row r="442" spans="1:11" ht="15.75" customHeight="1">
      <c r="A442" s="21"/>
      <c r="B442" s="18"/>
      <c r="C442" s="18"/>
      <c r="D442" s="18"/>
      <c r="E442" s="18"/>
      <c r="F442" s="18"/>
      <c r="G442" s="18"/>
      <c r="H442" s="18"/>
      <c r="I442" s="18"/>
      <c r="J442" s="18"/>
      <c r="K442" s="22"/>
    </row>
    <row r="443" spans="1:11" ht="15.75" customHeight="1">
      <c r="A443" s="21"/>
      <c r="B443" s="18"/>
      <c r="C443" s="18"/>
      <c r="D443" s="18"/>
      <c r="E443" s="18"/>
      <c r="F443" s="18"/>
      <c r="G443" s="18"/>
      <c r="H443" s="18"/>
      <c r="I443" s="18"/>
      <c r="J443" s="18"/>
      <c r="K443" s="22"/>
    </row>
    <row r="444" spans="1:11" ht="15.75" customHeight="1">
      <c r="A444" s="21"/>
      <c r="B444" s="18"/>
      <c r="C444" s="18"/>
      <c r="D444" s="18"/>
      <c r="E444" s="18"/>
      <c r="F444" s="18"/>
      <c r="G444" s="18"/>
      <c r="H444" s="18"/>
      <c r="I444" s="18"/>
      <c r="J444" s="18"/>
      <c r="K444" s="22"/>
    </row>
    <row r="445" spans="1:11" ht="15.75" customHeight="1">
      <c r="A445" s="21"/>
      <c r="B445" s="18"/>
      <c r="C445" s="18"/>
      <c r="D445" s="18"/>
      <c r="E445" s="18"/>
      <c r="F445" s="18"/>
      <c r="G445" s="18"/>
      <c r="H445" s="18"/>
      <c r="I445" s="18"/>
      <c r="J445" s="18"/>
      <c r="K445" s="22"/>
    </row>
    <row r="446" spans="1:11" ht="15.75" customHeight="1">
      <c r="A446" s="21"/>
      <c r="B446" s="18"/>
      <c r="C446" s="18"/>
      <c r="D446" s="18"/>
      <c r="E446" s="18"/>
      <c r="F446" s="18"/>
      <c r="G446" s="18"/>
      <c r="H446" s="18"/>
      <c r="I446" s="18"/>
      <c r="J446" s="18"/>
      <c r="K446" s="22"/>
    </row>
    <row r="447" spans="1:11" ht="15.75" customHeight="1">
      <c r="A447" s="21"/>
      <c r="B447" s="18"/>
      <c r="C447" s="18"/>
      <c r="D447" s="18"/>
      <c r="E447" s="18"/>
      <c r="F447" s="18"/>
      <c r="G447" s="18"/>
      <c r="H447" s="18"/>
      <c r="I447" s="18"/>
      <c r="J447" s="18"/>
      <c r="K447" s="22"/>
    </row>
    <row r="448" spans="1:11" ht="15.75" customHeight="1">
      <c r="A448" s="21"/>
      <c r="B448" s="18"/>
      <c r="C448" s="18"/>
      <c r="D448" s="18"/>
      <c r="E448" s="18"/>
      <c r="F448" s="18"/>
      <c r="G448" s="18"/>
      <c r="H448" s="18"/>
      <c r="I448" s="18"/>
      <c r="J448" s="18"/>
      <c r="K448" s="22"/>
    </row>
    <row r="449" spans="1:11" ht="15.75" customHeight="1">
      <c r="A449" s="21"/>
      <c r="B449" s="18"/>
      <c r="C449" s="18"/>
      <c r="D449" s="18"/>
      <c r="E449" s="18"/>
      <c r="F449" s="18"/>
      <c r="G449" s="18"/>
      <c r="H449" s="18"/>
      <c r="I449" s="18"/>
      <c r="J449" s="18"/>
      <c r="K449" s="22"/>
    </row>
    <row r="450" spans="1:11" ht="15.75" customHeight="1">
      <c r="A450" s="21"/>
      <c r="B450" s="18"/>
      <c r="C450" s="18"/>
      <c r="D450" s="18"/>
      <c r="E450" s="18"/>
      <c r="F450" s="18"/>
      <c r="G450" s="18"/>
      <c r="H450" s="18"/>
      <c r="I450" s="18"/>
      <c r="J450" s="18"/>
      <c r="K450" s="22"/>
    </row>
    <row r="451" spans="1:11" ht="15.75" customHeight="1">
      <c r="A451" s="21"/>
      <c r="B451" s="18"/>
      <c r="C451" s="18"/>
      <c r="D451" s="18"/>
      <c r="E451" s="18"/>
      <c r="F451" s="18"/>
      <c r="G451" s="18"/>
      <c r="H451" s="18"/>
      <c r="I451" s="18"/>
      <c r="J451" s="18"/>
      <c r="K451" s="22"/>
    </row>
    <row r="452" spans="1:11" ht="15.75" customHeight="1">
      <c r="A452" s="21"/>
      <c r="B452" s="18"/>
      <c r="C452" s="18"/>
      <c r="D452" s="18"/>
      <c r="E452" s="18"/>
      <c r="F452" s="18"/>
      <c r="G452" s="18"/>
      <c r="H452" s="18"/>
      <c r="I452" s="18"/>
      <c r="J452" s="18"/>
      <c r="K452" s="22"/>
    </row>
    <row r="453" spans="1:11" ht="15.75" customHeight="1">
      <c r="A453" s="21"/>
      <c r="B453" s="18"/>
      <c r="C453" s="18"/>
      <c r="D453" s="18"/>
      <c r="E453" s="18"/>
      <c r="F453" s="18"/>
      <c r="G453" s="18"/>
      <c r="H453" s="18"/>
      <c r="I453" s="18"/>
      <c r="J453" s="18"/>
      <c r="K453" s="22"/>
    </row>
    <row r="454" spans="1:11" ht="15.75" customHeight="1">
      <c r="A454" s="21"/>
      <c r="B454" s="18"/>
      <c r="C454" s="18"/>
      <c r="D454" s="18"/>
      <c r="E454" s="18"/>
      <c r="F454" s="18"/>
      <c r="G454" s="18"/>
      <c r="H454" s="18"/>
      <c r="I454" s="18"/>
      <c r="J454" s="18"/>
      <c r="K454" s="22"/>
    </row>
    <row r="455" spans="1:11" ht="15.75" customHeight="1">
      <c r="A455" s="21"/>
      <c r="B455" s="18"/>
      <c r="C455" s="18"/>
      <c r="D455" s="18"/>
      <c r="E455" s="18"/>
      <c r="F455" s="18"/>
      <c r="G455" s="18"/>
      <c r="H455" s="18"/>
      <c r="I455" s="18"/>
      <c r="J455" s="18"/>
      <c r="K455" s="22"/>
    </row>
    <row r="456" spans="1:11" ht="15.75" customHeight="1">
      <c r="A456" s="21"/>
      <c r="B456" s="18"/>
      <c r="C456" s="18"/>
      <c r="D456" s="18"/>
      <c r="E456" s="18"/>
      <c r="F456" s="18"/>
      <c r="G456" s="18"/>
      <c r="H456" s="18"/>
      <c r="I456" s="18"/>
      <c r="J456" s="18"/>
      <c r="K456" s="22"/>
    </row>
    <row r="457" spans="1:11" ht="15.75" customHeight="1">
      <c r="A457" s="21"/>
      <c r="B457" s="18"/>
      <c r="C457" s="18"/>
      <c r="D457" s="18"/>
      <c r="E457" s="18"/>
      <c r="F457" s="18"/>
      <c r="G457" s="18"/>
      <c r="H457" s="18"/>
      <c r="I457" s="18"/>
      <c r="J457" s="18"/>
      <c r="K457" s="22"/>
    </row>
    <row r="458" spans="1:11" ht="15.75" customHeight="1">
      <c r="A458" s="21"/>
      <c r="B458" s="18"/>
      <c r="C458" s="18"/>
      <c r="D458" s="18"/>
      <c r="E458" s="18"/>
      <c r="F458" s="18"/>
      <c r="G458" s="18"/>
      <c r="H458" s="18"/>
      <c r="I458" s="18"/>
      <c r="J458" s="18"/>
      <c r="K458" s="22"/>
    </row>
    <row r="459" spans="1:11" ht="15.75" customHeight="1">
      <c r="A459" s="21"/>
      <c r="B459" s="18"/>
      <c r="C459" s="18"/>
      <c r="D459" s="18"/>
      <c r="E459" s="18"/>
      <c r="F459" s="18"/>
      <c r="G459" s="18"/>
      <c r="H459" s="18"/>
      <c r="I459" s="18"/>
      <c r="J459" s="18"/>
      <c r="K459" s="22"/>
    </row>
    <row r="460" spans="1:11" ht="15.75" customHeight="1">
      <c r="A460" s="21"/>
      <c r="B460" s="18"/>
      <c r="C460" s="18"/>
      <c r="D460" s="18"/>
      <c r="E460" s="18"/>
      <c r="F460" s="18"/>
      <c r="G460" s="18"/>
      <c r="H460" s="18"/>
      <c r="I460" s="18"/>
      <c r="J460" s="18"/>
      <c r="K460" s="22"/>
    </row>
    <row r="461" spans="1:11" ht="15.75" customHeight="1">
      <c r="A461" s="21"/>
      <c r="B461" s="18"/>
      <c r="C461" s="18"/>
      <c r="D461" s="18"/>
      <c r="E461" s="18"/>
      <c r="F461" s="18"/>
      <c r="G461" s="18"/>
      <c r="H461" s="18"/>
      <c r="I461" s="18"/>
      <c r="J461" s="18"/>
      <c r="K461" s="22"/>
    </row>
    <row r="462" spans="1:11" ht="15.75" customHeight="1">
      <c r="A462" s="21"/>
      <c r="B462" s="18"/>
      <c r="C462" s="18"/>
      <c r="D462" s="18"/>
      <c r="E462" s="18"/>
      <c r="F462" s="18"/>
      <c r="G462" s="18"/>
      <c r="H462" s="18"/>
      <c r="I462" s="18"/>
      <c r="J462" s="18"/>
      <c r="K462" s="22"/>
    </row>
    <row r="463" spans="1:11" ht="15.75" customHeight="1">
      <c r="A463" s="21"/>
      <c r="B463" s="18"/>
      <c r="C463" s="18"/>
      <c r="D463" s="18"/>
      <c r="E463" s="18"/>
      <c r="F463" s="18"/>
      <c r="G463" s="18"/>
      <c r="H463" s="18"/>
      <c r="I463" s="18"/>
      <c r="J463" s="18"/>
      <c r="K463" s="22"/>
    </row>
    <row r="464" spans="1:11" ht="15.75" customHeight="1">
      <c r="A464" s="21"/>
      <c r="B464" s="18"/>
      <c r="C464" s="18"/>
      <c r="D464" s="18"/>
      <c r="E464" s="18"/>
      <c r="F464" s="18"/>
      <c r="G464" s="18"/>
      <c r="H464" s="18"/>
      <c r="I464" s="18"/>
      <c r="J464" s="18"/>
      <c r="K464" s="22"/>
    </row>
    <row r="465" spans="1:11" ht="15.75" customHeight="1">
      <c r="A465" s="21"/>
      <c r="B465" s="18"/>
      <c r="C465" s="18"/>
      <c r="D465" s="18"/>
      <c r="E465" s="18"/>
      <c r="F465" s="18"/>
      <c r="G465" s="18"/>
      <c r="H465" s="18"/>
      <c r="I465" s="18"/>
      <c r="J465" s="18"/>
      <c r="K465" s="22"/>
    </row>
    <row r="466" spans="1:11" ht="15.75" customHeight="1">
      <c r="A466" s="21"/>
      <c r="B466" s="18"/>
      <c r="C466" s="18"/>
      <c r="D466" s="18"/>
      <c r="E466" s="18"/>
      <c r="F466" s="18"/>
      <c r="G466" s="18"/>
      <c r="H466" s="18"/>
      <c r="I466" s="18"/>
      <c r="J466" s="18"/>
      <c r="K466" s="22"/>
    </row>
    <row r="467" spans="1:11" ht="15.75" customHeight="1">
      <c r="A467" s="21"/>
      <c r="B467" s="18"/>
      <c r="C467" s="18"/>
      <c r="D467" s="18"/>
      <c r="E467" s="18"/>
      <c r="F467" s="18"/>
      <c r="G467" s="18"/>
      <c r="H467" s="18"/>
      <c r="I467" s="18"/>
      <c r="J467" s="18"/>
      <c r="K467" s="22"/>
    </row>
    <row r="468" spans="1:11" ht="15.75" customHeight="1">
      <c r="A468" s="21"/>
      <c r="B468" s="18"/>
      <c r="C468" s="18"/>
      <c r="D468" s="18"/>
      <c r="E468" s="18"/>
      <c r="F468" s="18"/>
      <c r="G468" s="18"/>
      <c r="H468" s="18"/>
      <c r="I468" s="18"/>
      <c r="J468" s="18"/>
      <c r="K468" s="22"/>
    </row>
    <row r="469" spans="1:11" ht="15.75" customHeight="1">
      <c r="A469" s="21"/>
      <c r="B469" s="18"/>
      <c r="C469" s="18"/>
      <c r="D469" s="18"/>
      <c r="E469" s="18"/>
      <c r="F469" s="18"/>
      <c r="G469" s="18"/>
      <c r="H469" s="18"/>
      <c r="I469" s="18"/>
      <c r="J469" s="18"/>
      <c r="K469" s="22"/>
    </row>
    <row r="470" spans="1:11" ht="15.75" customHeight="1">
      <c r="A470" s="21"/>
      <c r="B470" s="18"/>
      <c r="C470" s="18"/>
      <c r="D470" s="18"/>
      <c r="E470" s="18"/>
      <c r="F470" s="18"/>
      <c r="G470" s="18"/>
      <c r="H470" s="18"/>
      <c r="I470" s="18"/>
      <c r="J470" s="18"/>
      <c r="K470" s="22"/>
    </row>
    <row r="471" spans="1:11" ht="15.75" customHeight="1">
      <c r="A471" s="21"/>
      <c r="B471" s="18"/>
      <c r="C471" s="18"/>
      <c r="D471" s="18"/>
      <c r="E471" s="18"/>
      <c r="F471" s="18"/>
      <c r="G471" s="18"/>
      <c r="H471" s="18"/>
      <c r="I471" s="18"/>
      <c r="J471" s="18"/>
      <c r="K471" s="22"/>
    </row>
    <row r="472" spans="1:11" ht="15.75" customHeight="1">
      <c r="A472" s="21"/>
      <c r="B472" s="18"/>
      <c r="C472" s="18"/>
      <c r="D472" s="18"/>
      <c r="E472" s="18"/>
      <c r="F472" s="18"/>
      <c r="G472" s="18"/>
      <c r="H472" s="18"/>
      <c r="I472" s="18"/>
      <c r="J472" s="18"/>
      <c r="K472" s="22"/>
    </row>
    <row r="473" spans="1:11" ht="15.75" customHeight="1">
      <c r="A473" s="21"/>
      <c r="B473" s="18"/>
      <c r="C473" s="18"/>
      <c r="D473" s="18"/>
      <c r="E473" s="18"/>
      <c r="F473" s="18"/>
      <c r="G473" s="18"/>
      <c r="H473" s="18"/>
      <c r="I473" s="18"/>
      <c r="J473" s="18"/>
      <c r="K473" s="22"/>
    </row>
    <row r="474" spans="1:11" ht="15.75" customHeight="1">
      <c r="A474" s="21"/>
      <c r="B474" s="18"/>
      <c r="C474" s="18"/>
      <c r="D474" s="18"/>
      <c r="E474" s="18"/>
      <c r="F474" s="18"/>
      <c r="G474" s="18"/>
      <c r="H474" s="18"/>
      <c r="I474" s="18"/>
      <c r="J474" s="18"/>
      <c r="K474" s="22"/>
    </row>
    <row r="475" spans="1:11" ht="15.75" customHeight="1">
      <c r="A475" s="21"/>
      <c r="B475" s="18"/>
      <c r="C475" s="18"/>
      <c r="D475" s="18"/>
      <c r="E475" s="18"/>
      <c r="F475" s="18"/>
      <c r="G475" s="18"/>
      <c r="H475" s="18"/>
      <c r="I475" s="18"/>
      <c r="J475" s="18"/>
      <c r="K475" s="22"/>
    </row>
    <row r="476" spans="1:11" ht="15.75" customHeight="1">
      <c r="A476" s="21"/>
      <c r="B476" s="18"/>
      <c r="C476" s="18"/>
      <c r="D476" s="18"/>
      <c r="E476" s="18"/>
      <c r="F476" s="18"/>
      <c r="G476" s="18"/>
      <c r="H476" s="18"/>
      <c r="I476" s="18"/>
      <c r="J476" s="18"/>
      <c r="K476" s="22"/>
    </row>
    <row r="477" spans="1:11" ht="15.75" customHeight="1">
      <c r="A477" s="21"/>
      <c r="B477" s="18"/>
      <c r="C477" s="18"/>
      <c r="D477" s="18"/>
      <c r="E477" s="18"/>
      <c r="F477" s="18"/>
      <c r="G477" s="18"/>
      <c r="H477" s="18"/>
      <c r="I477" s="18"/>
      <c r="J477" s="18"/>
      <c r="K477" s="22"/>
    </row>
    <row r="478" spans="1:11" ht="15.75" customHeight="1">
      <c r="A478" s="21"/>
      <c r="B478" s="18"/>
      <c r="C478" s="18"/>
      <c r="D478" s="18"/>
      <c r="E478" s="18"/>
      <c r="F478" s="18"/>
      <c r="G478" s="18"/>
      <c r="H478" s="18"/>
      <c r="I478" s="18"/>
      <c r="J478" s="18"/>
      <c r="K478" s="22"/>
    </row>
    <row r="479" spans="1:11" ht="15.75" customHeight="1">
      <c r="A479" s="21"/>
      <c r="B479" s="18"/>
      <c r="C479" s="18"/>
      <c r="D479" s="18"/>
      <c r="E479" s="18"/>
      <c r="F479" s="18"/>
      <c r="G479" s="18"/>
      <c r="H479" s="18"/>
      <c r="I479" s="18"/>
      <c r="J479" s="18"/>
      <c r="K479" s="22"/>
    </row>
    <row r="480" spans="1:11" ht="15.75" customHeight="1">
      <c r="A480" s="21"/>
      <c r="B480" s="18"/>
      <c r="C480" s="18"/>
      <c r="D480" s="18"/>
      <c r="E480" s="18"/>
      <c r="F480" s="18"/>
      <c r="G480" s="18"/>
      <c r="H480" s="18"/>
      <c r="I480" s="18"/>
      <c r="J480" s="18"/>
      <c r="K480" s="22"/>
    </row>
    <row r="481" spans="1:11" ht="15.75" customHeight="1">
      <c r="A481" s="21"/>
      <c r="B481" s="18"/>
      <c r="C481" s="18"/>
      <c r="D481" s="18"/>
      <c r="E481" s="18"/>
      <c r="F481" s="18"/>
      <c r="G481" s="18"/>
      <c r="H481" s="18"/>
      <c r="I481" s="18"/>
      <c r="J481" s="18"/>
      <c r="K481" s="22"/>
    </row>
    <row r="482" spans="1:11" ht="15.75" customHeight="1">
      <c r="A482" s="21"/>
      <c r="B482" s="18"/>
      <c r="C482" s="18"/>
      <c r="D482" s="18"/>
      <c r="E482" s="18"/>
      <c r="F482" s="18"/>
      <c r="G482" s="18"/>
      <c r="H482" s="18"/>
      <c r="I482" s="18"/>
      <c r="J482" s="18"/>
      <c r="K482" s="22"/>
    </row>
    <row r="483" spans="1:11" ht="15.75" customHeight="1">
      <c r="A483" s="21"/>
      <c r="B483" s="18"/>
      <c r="C483" s="18"/>
      <c r="D483" s="18"/>
      <c r="E483" s="18"/>
      <c r="F483" s="18"/>
      <c r="G483" s="18"/>
      <c r="H483" s="18"/>
      <c r="I483" s="18"/>
      <c r="J483" s="18"/>
      <c r="K483" s="22"/>
    </row>
    <row r="484" spans="1:11" ht="15.75" customHeight="1">
      <c r="A484" s="21"/>
      <c r="B484" s="18"/>
      <c r="C484" s="18"/>
      <c r="D484" s="18"/>
      <c r="E484" s="18"/>
      <c r="F484" s="18"/>
      <c r="G484" s="18"/>
      <c r="H484" s="18"/>
      <c r="I484" s="18"/>
      <c r="J484" s="18"/>
      <c r="K484" s="22"/>
    </row>
    <row r="485" spans="1:11" ht="15.75" customHeight="1">
      <c r="A485" s="21"/>
      <c r="B485" s="18"/>
      <c r="C485" s="18"/>
      <c r="D485" s="18"/>
      <c r="E485" s="18"/>
      <c r="F485" s="18"/>
      <c r="G485" s="18"/>
      <c r="H485" s="18"/>
      <c r="I485" s="18"/>
      <c r="J485" s="18"/>
      <c r="K485" s="22"/>
    </row>
    <row r="486" spans="1:11" ht="15.75" customHeight="1">
      <c r="A486" s="21"/>
      <c r="B486" s="18"/>
      <c r="C486" s="18"/>
      <c r="D486" s="18"/>
      <c r="E486" s="18"/>
      <c r="F486" s="18"/>
      <c r="G486" s="18"/>
      <c r="H486" s="18"/>
      <c r="I486" s="18"/>
      <c r="J486" s="18"/>
      <c r="K486" s="22"/>
    </row>
    <row r="487" spans="1:11" ht="15.75" customHeight="1">
      <c r="A487" s="21"/>
      <c r="B487" s="18"/>
      <c r="C487" s="18"/>
      <c r="D487" s="18"/>
      <c r="E487" s="18"/>
      <c r="F487" s="18"/>
      <c r="G487" s="18"/>
      <c r="H487" s="18"/>
      <c r="I487" s="18"/>
      <c r="J487" s="18"/>
      <c r="K487" s="22"/>
    </row>
    <row r="488" spans="1:11" ht="15.75" customHeight="1">
      <c r="A488" s="21"/>
      <c r="B488" s="18"/>
      <c r="C488" s="18"/>
      <c r="D488" s="18"/>
      <c r="E488" s="18"/>
      <c r="F488" s="18"/>
      <c r="G488" s="18"/>
      <c r="H488" s="18"/>
      <c r="I488" s="18"/>
      <c r="J488" s="18"/>
      <c r="K488" s="22"/>
    </row>
    <row r="489" spans="1:11" ht="15.75" customHeight="1">
      <c r="A489" s="21"/>
      <c r="B489" s="18"/>
      <c r="C489" s="18"/>
      <c r="D489" s="18"/>
      <c r="E489" s="18"/>
      <c r="F489" s="18"/>
      <c r="G489" s="18"/>
      <c r="H489" s="18"/>
      <c r="I489" s="18"/>
      <c r="J489" s="18"/>
      <c r="K489" s="22"/>
    </row>
    <row r="490" spans="1:11" ht="15.75" customHeight="1">
      <c r="A490" s="21"/>
      <c r="B490" s="18"/>
      <c r="C490" s="18"/>
      <c r="D490" s="18"/>
      <c r="E490" s="18"/>
      <c r="F490" s="18"/>
      <c r="G490" s="18"/>
      <c r="H490" s="18"/>
      <c r="I490" s="18"/>
      <c r="J490" s="18"/>
      <c r="K490" s="22"/>
    </row>
    <row r="491" spans="1:11" ht="15.75" customHeight="1">
      <c r="A491" s="21"/>
      <c r="B491" s="18"/>
      <c r="C491" s="18"/>
      <c r="D491" s="18"/>
      <c r="E491" s="18"/>
      <c r="F491" s="18"/>
      <c r="G491" s="18"/>
      <c r="H491" s="18"/>
      <c r="I491" s="18"/>
      <c r="J491" s="18"/>
      <c r="K491" s="22"/>
    </row>
    <row r="492" spans="1:11" ht="15.75" customHeight="1">
      <c r="A492" s="21"/>
      <c r="B492" s="18"/>
      <c r="C492" s="18"/>
      <c r="D492" s="18"/>
      <c r="E492" s="18"/>
      <c r="F492" s="18"/>
      <c r="G492" s="18"/>
      <c r="H492" s="18"/>
      <c r="I492" s="18"/>
      <c r="J492" s="18"/>
      <c r="K492" s="22"/>
    </row>
    <row r="493" spans="1:11" ht="15.75" customHeight="1">
      <c r="A493" s="21"/>
      <c r="B493" s="18"/>
      <c r="C493" s="18"/>
      <c r="D493" s="18"/>
      <c r="E493" s="18"/>
      <c r="F493" s="18"/>
      <c r="G493" s="18"/>
      <c r="H493" s="18"/>
      <c r="I493" s="18"/>
      <c r="J493" s="18"/>
      <c r="K493" s="22"/>
    </row>
    <row r="494" spans="1:11" ht="15.75" customHeight="1">
      <c r="A494" s="21"/>
      <c r="B494" s="18"/>
      <c r="C494" s="18"/>
      <c r="D494" s="18"/>
      <c r="E494" s="18"/>
      <c r="F494" s="18"/>
      <c r="G494" s="18"/>
      <c r="H494" s="18"/>
      <c r="I494" s="18"/>
      <c r="J494" s="18"/>
      <c r="K494" s="22"/>
    </row>
    <row r="495" spans="1:11" ht="15.75" customHeight="1">
      <c r="A495" s="21"/>
      <c r="B495" s="18"/>
      <c r="C495" s="18"/>
      <c r="D495" s="18"/>
      <c r="E495" s="18"/>
      <c r="F495" s="18"/>
      <c r="G495" s="18"/>
      <c r="H495" s="18"/>
      <c r="I495" s="18"/>
      <c r="J495" s="18"/>
      <c r="K495" s="22"/>
    </row>
    <row r="496" spans="1:11" ht="15.75" customHeight="1">
      <c r="A496" s="21"/>
      <c r="B496" s="18"/>
      <c r="C496" s="18"/>
      <c r="D496" s="18"/>
      <c r="E496" s="18"/>
      <c r="F496" s="18"/>
      <c r="G496" s="18"/>
      <c r="H496" s="18"/>
      <c r="I496" s="18"/>
      <c r="J496" s="18"/>
      <c r="K496" s="22"/>
    </row>
    <row r="497" spans="1:11" ht="15.75" customHeight="1">
      <c r="A497" s="21"/>
      <c r="B497" s="18"/>
      <c r="C497" s="18"/>
      <c r="D497" s="18"/>
      <c r="E497" s="18"/>
      <c r="F497" s="18"/>
      <c r="G497" s="18"/>
      <c r="H497" s="18"/>
      <c r="I497" s="18"/>
      <c r="J497" s="18"/>
      <c r="K497" s="22"/>
    </row>
    <row r="498" spans="1:11" ht="15.75" customHeight="1">
      <c r="A498" s="21"/>
      <c r="B498" s="18"/>
      <c r="C498" s="18"/>
      <c r="D498" s="18"/>
      <c r="E498" s="18"/>
      <c r="F498" s="18"/>
      <c r="G498" s="18"/>
      <c r="H498" s="18"/>
      <c r="I498" s="18"/>
      <c r="J498" s="18"/>
      <c r="K498" s="22"/>
    </row>
    <row r="499" spans="1:11" ht="15.75" customHeight="1">
      <c r="A499" s="21"/>
      <c r="B499" s="18"/>
      <c r="C499" s="18"/>
      <c r="D499" s="18"/>
      <c r="E499" s="18"/>
      <c r="F499" s="18"/>
      <c r="G499" s="18"/>
      <c r="H499" s="18"/>
      <c r="I499" s="18"/>
      <c r="J499" s="18"/>
      <c r="K499" s="22"/>
    </row>
    <row r="500" spans="1:11" ht="15.75" customHeight="1">
      <c r="A500" s="21"/>
      <c r="B500" s="18"/>
      <c r="C500" s="18"/>
      <c r="D500" s="18"/>
      <c r="E500" s="18"/>
      <c r="F500" s="18"/>
      <c r="G500" s="18"/>
      <c r="H500" s="18"/>
      <c r="I500" s="18"/>
      <c r="J500" s="18"/>
      <c r="K500" s="22"/>
    </row>
    <row r="501" spans="1:11" ht="15.75" customHeight="1">
      <c r="A501" s="21"/>
      <c r="B501" s="18"/>
      <c r="C501" s="18"/>
      <c r="D501" s="18"/>
      <c r="E501" s="18"/>
      <c r="F501" s="18"/>
      <c r="G501" s="18"/>
      <c r="H501" s="18"/>
      <c r="I501" s="18"/>
      <c r="J501" s="18"/>
      <c r="K501" s="22"/>
    </row>
    <row r="502" spans="1:11" ht="15.75" customHeight="1">
      <c r="A502" s="21"/>
      <c r="B502" s="18"/>
      <c r="C502" s="18"/>
      <c r="D502" s="18"/>
      <c r="E502" s="18"/>
      <c r="F502" s="18"/>
      <c r="G502" s="18"/>
      <c r="H502" s="18"/>
      <c r="I502" s="18"/>
      <c r="J502" s="18"/>
      <c r="K502" s="22"/>
    </row>
    <row r="503" spans="1:11" ht="15.75" customHeight="1">
      <c r="A503" s="21"/>
      <c r="B503" s="18"/>
      <c r="C503" s="18"/>
      <c r="D503" s="18"/>
      <c r="E503" s="18"/>
      <c r="F503" s="18"/>
      <c r="G503" s="18"/>
      <c r="H503" s="18"/>
      <c r="I503" s="18"/>
      <c r="J503" s="18"/>
      <c r="K503" s="22"/>
    </row>
    <row r="504" spans="1:11" ht="15.75" customHeight="1">
      <c r="A504" s="21"/>
      <c r="B504" s="18"/>
      <c r="C504" s="18"/>
      <c r="D504" s="18"/>
      <c r="E504" s="18"/>
      <c r="F504" s="18"/>
      <c r="G504" s="18"/>
      <c r="H504" s="18"/>
      <c r="I504" s="18"/>
      <c r="J504" s="18"/>
      <c r="K504" s="22"/>
    </row>
    <row r="505" spans="1:11" ht="15.75" customHeight="1">
      <c r="A505" s="21"/>
      <c r="B505" s="18"/>
      <c r="C505" s="18"/>
      <c r="D505" s="18"/>
      <c r="E505" s="18"/>
      <c r="F505" s="18"/>
      <c r="G505" s="18"/>
      <c r="H505" s="18"/>
      <c r="I505" s="18"/>
      <c r="J505" s="18"/>
      <c r="K505" s="22"/>
    </row>
    <row r="506" spans="1:11" ht="15.75" customHeight="1">
      <c r="A506" s="21"/>
      <c r="B506" s="18"/>
      <c r="C506" s="18"/>
      <c r="D506" s="18"/>
      <c r="E506" s="18"/>
      <c r="F506" s="18"/>
      <c r="G506" s="18"/>
      <c r="H506" s="18"/>
      <c r="I506" s="18"/>
      <c r="J506" s="18"/>
      <c r="K506" s="22"/>
    </row>
    <row r="507" spans="1:11" ht="15.75" customHeight="1">
      <c r="A507" s="21"/>
      <c r="B507" s="18"/>
      <c r="C507" s="18"/>
      <c r="D507" s="18"/>
      <c r="E507" s="18"/>
      <c r="F507" s="18"/>
      <c r="G507" s="18"/>
      <c r="H507" s="18"/>
      <c r="I507" s="18"/>
      <c r="J507" s="18"/>
      <c r="K507" s="22"/>
    </row>
    <row r="508" spans="1:11" ht="15.75" customHeight="1">
      <c r="A508" s="21"/>
      <c r="B508" s="18"/>
      <c r="C508" s="18"/>
      <c r="D508" s="18"/>
      <c r="E508" s="18"/>
      <c r="F508" s="18"/>
      <c r="G508" s="18"/>
      <c r="H508" s="18"/>
      <c r="I508" s="18"/>
      <c r="J508" s="18"/>
      <c r="K508" s="22"/>
    </row>
    <row r="509" spans="1:11" ht="15.75" customHeight="1">
      <c r="A509" s="21"/>
      <c r="B509" s="18"/>
      <c r="C509" s="18"/>
      <c r="D509" s="18"/>
      <c r="E509" s="18"/>
      <c r="F509" s="18"/>
      <c r="G509" s="18"/>
      <c r="H509" s="18"/>
      <c r="I509" s="18"/>
      <c r="J509" s="18"/>
      <c r="K509" s="22"/>
    </row>
    <row r="510" spans="1:11" ht="15.75" customHeight="1">
      <c r="A510" s="21"/>
      <c r="B510" s="18"/>
      <c r="C510" s="18"/>
      <c r="D510" s="18"/>
      <c r="E510" s="18"/>
      <c r="F510" s="18"/>
      <c r="G510" s="18"/>
      <c r="H510" s="18"/>
      <c r="I510" s="18"/>
      <c r="J510" s="18"/>
      <c r="K510" s="22"/>
    </row>
    <row r="511" spans="1:11" ht="15.75" customHeight="1">
      <c r="A511" s="21"/>
      <c r="B511" s="18"/>
      <c r="C511" s="18"/>
      <c r="D511" s="18"/>
      <c r="E511" s="18"/>
      <c r="F511" s="18"/>
      <c r="G511" s="18"/>
      <c r="H511" s="18"/>
      <c r="I511" s="18"/>
      <c r="J511" s="18"/>
      <c r="K511" s="22"/>
    </row>
    <row r="512" spans="1:11" ht="15.75" customHeight="1">
      <c r="A512" s="21"/>
      <c r="B512" s="18"/>
      <c r="C512" s="18"/>
      <c r="D512" s="18"/>
      <c r="E512" s="18"/>
      <c r="F512" s="18"/>
      <c r="G512" s="18"/>
      <c r="H512" s="18"/>
      <c r="I512" s="18"/>
      <c r="J512" s="18"/>
      <c r="K512" s="22"/>
    </row>
    <row r="513" spans="1:11" ht="15.75" customHeight="1">
      <c r="A513" s="21"/>
      <c r="B513" s="18"/>
      <c r="C513" s="18"/>
      <c r="D513" s="18"/>
      <c r="E513" s="18"/>
      <c r="F513" s="18"/>
      <c r="G513" s="18"/>
      <c r="H513" s="18"/>
      <c r="I513" s="18"/>
      <c r="J513" s="18"/>
      <c r="K513" s="22"/>
    </row>
    <row r="514" spans="1:11" ht="15.75" customHeight="1">
      <c r="A514" s="21"/>
      <c r="B514" s="18"/>
      <c r="C514" s="18"/>
      <c r="D514" s="18"/>
      <c r="E514" s="18"/>
      <c r="F514" s="18"/>
      <c r="G514" s="18"/>
      <c r="H514" s="18"/>
      <c r="I514" s="18"/>
      <c r="J514" s="18"/>
      <c r="K514" s="22"/>
    </row>
    <row r="515" spans="1:11" ht="15.75" customHeight="1">
      <c r="A515" s="21"/>
      <c r="B515" s="18"/>
      <c r="C515" s="18"/>
      <c r="D515" s="18"/>
      <c r="E515" s="18"/>
      <c r="F515" s="18"/>
      <c r="G515" s="18"/>
      <c r="H515" s="18"/>
      <c r="I515" s="18"/>
      <c r="J515" s="18"/>
      <c r="K515" s="22"/>
    </row>
    <row r="516" spans="1:11" ht="15.75" customHeight="1">
      <c r="A516" s="21"/>
      <c r="B516" s="18"/>
      <c r="C516" s="18"/>
      <c r="D516" s="18"/>
      <c r="E516" s="18"/>
      <c r="F516" s="18"/>
      <c r="G516" s="18"/>
      <c r="H516" s="18"/>
      <c r="I516" s="18"/>
      <c r="J516" s="18"/>
      <c r="K516" s="22"/>
    </row>
    <row r="517" spans="1:11" ht="15.75" customHeight="1">
      <c r="A517" s="21"/>
      <c r="B517" s="18"/>
      <c r="C517" s="18"/>
      <c r="D517" s="18"/>
      <c r="E517" s="18"/>
      <c r="F517" s="18"/>
      <c r="G517" s="18"/>
      <c r="H517" s="18"/>
      <c r="I517" s="18"/>
      <c r="J517" s="18"/>
      <c r="K517" s="22"/>
    </row>
    <row r="518" spans="1:11" ht="15.75" customHeight="1">
      <c r="A518" s="21"/>
      <c r="B518" s="18"/>
      <c r="C518" s="18"/>
      <c r="D518" s="18"/>
      <c r="E518" s="18"/>
      <c r="F518" s="18"/>
      <c r="G518" s="18"/>
      <c r="H518" s="18"/>
      <c r="I518" s="18"/>
      <c r="J518" s="18"/>
      <c r="K518" s="22"/>
    </row>
    <row r="519" spans="1:11" ht="15.75" customHeight="1">
      <c r="A519" s="21"/>
      <c r="B519" s="18"/>
      <c r="C519" s="18"/>
      <c r="D519" s="18"/>
      <c r="E519" s="18"/>
      <c r="F519" s="18"/>
      <c r="G519" s="18"/>
      <c r="H519" s="18"/>
      <c r="I519" s="18"/>
      <c r="J519" s="18"/>
      <c r="K519" s="22"/>
    </row>
    <row r="520" spans="1:11" ht="15.75" customHeight="1">
      <c r="A520" s="21"/>
      <c r="B520" s="18"/>
      <c r="C520" s="18"/>
      <c r="D520" s="18"/>
      <c r="E520" s="18"/>
      <c r="F520" s="18"/>
      <c r="G520" s="18"/>
      <c r="H520" s="18"/>
      <c r="I520" s="18"/>
      <c r="J520" s="18"/>
      <c r="K520" s="22"/>
    </row>
    <row r="521" spans="1:11" ht="15.75" customHeight="1">
      <c r="A521" s="21"/>
      <c r="B521" s="18"/>
      <c r="C521" s="18"/>
      <c r="D521" s="18"/>
      <c r="E521" s="18"/>
      <c r="F521" s="18"/>
      <c r="G521" s="18"/>
      <c r="H521" s="18"/>
      <c r="I521" s="18"/>
      <c r="J521" s="18"/>
      <c r="K521" s="22"/>
    </row>
    <row r="522" spans="1:11" ht="15.75" customHeight="1">
      <c r="A522" s="21"/>
      <c r="B522" s="18"/>
      <c r="C522" s="18"/>
      <c r="D522" s="18"/>
      <c r="E522" s="18"/>
      <c r="F522" s="18"/>
      <c r="G522" s="18"/>
      <c r="H522" s="18"/>
      <c r="I522" s="18"/>
      <c r="J522" s="18"/>
      <c r="K522" s="22"/>
    </row>
    <row r="523" spans="1:11" ht="15.75" customHeight="1">
      <c r="A523" s="21"/>
      <c r="B523" s="18"/>
      <c r="C523" s="18"/>
      <c r="D523" s="18"/>
      <c r="E523" s="18"/>
      <c r="F523" s="18"/>
      <c r="G523" s="18"/>
      <c r="H523" s="18"/>
      <c r="I523" s="18"/>
      <c r="J523" s="18"/>
      <c r="K523" s="22"/>
    </row>
    <row r="524" spans="1:11" ht="15.75" customHeight="1">
      <c r="A524" s="21"/>
      <c r="B524" s="18"/>
      <c r="C524" s="18"/>
      <c r="D524" s="18"/>
      <c r="E524" s="18"/>
      <c r="F524" s="18"/>
      <c r="G524" s="18"/>
      <c r="H524" s="18"/>
      <c r="I524" s="18"/>
      <c r="J524" s="18"/>
      <c r="K524" s="22"/>
    </row>
    <row r="525" spans="1:11" ht="15.75" customHeight="1">
      <c r="A525" s="21"/>
      <c r="B525" s="18"/>
      <c r="C525" s="18"/>
      <c r="D525" s="18"/>
      <c r="E525" s="18"/>
      <c r="F525" s="18"/>
      <c r="G525" s="18"/>
      <c r="H525" s="18"/>
      <c r="I525" s="18"/>
      <c r="J525" s="18"/>
      <c r="K525" s="22"/>
    </row>
    <row r="526" spans="1:11" ht="15.75" customHeight="1">
      <c r="A526" s="21"/>
      <c r="B526" s="18"/>
      <c r="C526" s="18"/>
      <c r="D526" s="18"/>
      <c r="E526" s="18"/>
      <c r="F526" s="18"/>
      <c r="G526" s="18"/>
      <c r="H526" s="18"/>
      <c r="I526" s="18"/>
      <c r="J526" s="18"/>
      <c r="K526" s="22"/>
    </row>
    <row r="527" spans="1:11" ht="15.75" customHeight="1">
      <c r="A527" s="21"/>
      <c r="B527" s="18"/>
      <c r="C527" s="18"/>
      <c r="D527" s="18"/>
      <c r="E527" s="18"/>
      <c r="F527" s="18"/>
      <c r="G527" s="18"/>
      <c r="H527" s="18"/>
      <c r="I527" s="18"/>
      <c r="J527" s="18"/>
      <c r="K527" s="22"/>
    </row>
    <row r="528" spans="1:11" ht="15.75" customHeight="1">
      <c r="A528" s="21"/>
      <c r="B528" s="18"/>
      <c r="C528" s="18"/>
      <c r="D528" s="18"/>
      <c r="E528" s="18"/>
      <c r="F528" s="18"/>
      <c r="G528" s="18"/>
      <c r="H528" s="18"/>
      <c r="I528" s="18"/>
      <c r="J528" s="18"/>
      <c r="K528" s="22"/>
    </row>
    <row r="529" spans="1:11" ht="15.75" customHeight="1">
      <c r="A529" s="21"/>
      <c r="B529" s="18"/>
      <c r="C529" s="18"/>
      <c r="D529" s="18"/>
      <c r="E529" s="18"/>
      <c r="F529" s="18"/>
      <c r="G529" s="18"/>
      <c r="H529" s="18"/>
      <c r="I529" s="18"/>
      <c r="J529" s="18"/>
      <c r="K529" s="22"/>
    </row>
    <row r="530" spans="1:11" ht="15.75" customHeight="1">
      <c r="A530" s="21"/>
      <c r="B530" s="18"/>
      <c r="C530" s="18"/>
      <c r="D530" s="18"/>
      <c r="E530" s="18"/>
      <c r="F530" s="18"/>
      <c r="G530" s="18"/>
      <c r="H530" s="18"/>
      <c r="I530" s="18"/>
      <c r="J530" s="18"/>
      <c r="K530" s="22"/>
    </row>
    <row r="531" spans="1:11" ht="15.75" customHeight="1">
      <c r="A531" s="21"/>
      <c r="B531" s="18"/>
      <c r="C531" s="18"/>
      <c r="D531" s="18"/>
      <c r="E531" s="18"/>
      <c r="F531" s="18"/>
      <c r="G531" s="18"/>
      <c r="H531" s="18"/>
      <c r="I531" s="18"/>
      <c r="J531" s="18"/>
      <c r="K531" s="22"/>
    </row>
    <row r="532" spans="1:11" ht="15.75" customHeight="1">
      <c r="A532" s="21"/>
      <c r="B532" s="18"/>
      <c r="C532" s="18"/>
      <c r="D532" s="18"/>
      <c r="E532" s="18"/>
      <c r="F532" s="18"/>
      <c r="G532" s="18"/>
      <c r="H532" s="18"/>
      <c r="I532" s="18"/>
      <c r="J532" s="18"/>
      <c r="K532" s="22"/>
    </row>
    <row r="533" spans="1:11" ht="15.75" customHeight="1">
      <c r="A533" s="21"/>
      <c r="B533" s="18"/>
      <c r="C533" s="18"/>
      <c r="D533" s="18"/>
      <c r="E533" s="18"/>
      <c r="F533" s="18"/>
      <c r="G533" s="18"/>
      <c r="H533" s="18"/>
      <c r="I533" s="18"/>
      <c r="J533" s="18"/>
      <c r="K533" s="22"/>
    </row>
    <row r="534" spans="1:11" ht="15.75" customHeight="1">
      <c r="A534" s="21"/>
      <c r="B534" s="18"/>
      <c r="C534" s="18"/>
      <c r="D534" s="18"/>
      <c r="E534" s="18"/>
      <c r="F534" s="18"/>
      <c r="G534" s="18"/>
      <c r="H534" s="18"/>
      <c r="I534" s="18"/>
      <c r="J534" s="18"/>
      <c r="K534" s="22"/>
    </row>
    <row r="535" spans="1:11" ht="15.75" customHeight="1">
      <c r="A535" s="21"/>
      <c r="B535" s="18"/>
      <c r="C535" s="18"/>
      <c r="D535" s="18"/>
      <c r="E535" s="18"/>
      <c r="F535" s="18"/>
      <c r="G535" s="18"/>
      <c r="H535" s="18"/>
      <c r="I535" s="18"/>
      <c r="J535" s="18"/>
      <c r="K535" s="22"/>
    </row>
    <row r="536" spans="1:11" ht="15.75" customHeight="1">
      <c r="A536" s="21"/>
      <c r="B536" s="18"/>
      <c r="C536" s="18"/>
      <c r="D536" s="18"/>
      <c r="E536" s="18"/>
      <c r="F536" s="18"/>
      <c r="G536" s="18"/>
      <c r="H536" s="18"/>
      <c r="I536" s="18"/>
      <c r="J536" s="18"/>
      <c r="K536" s="22"/>
    </row>
    <row r="537" spans="1:11" ht="15.75" customHeight="1">
      <c r="A537" s="21"/>
      <c r="B537" s="18"/>
      <c r="C537" s="18"/>
      <c r="D537" s="18"/>
      <c r="E537" s="18"/>
      <c r="F537" s="18"/>
      <c r="G537" s="18"/>
      <c r="H537" s="18"/>
      <c r="I537" s="18"/>
      <c r="J537" s="18"/>
      <c r="K537" s="22"/>
    </row>
    <row r="538" spans="1:11" ht="15.75" customHeight="1">
      <c r="A538" s="21"/>
      <c r="B538" s="18"/>
      <c r="C538" s="18"/>
      <c r="D538" s="18"/>
      <c r="E538" s="18"/>
      <c r="F538" s="18"/>
      <c r="G538" s="18"/>
      <c r="H538" s="18"/>
      <c r="I538" s="18"/>
      <c r="J538" s="18"/>
      <c r="K538" s="22"/>
    </row>
    <row r="539" spans="1:11" ht="15.75" customHeight="1">
      <c r="A539" s="21"/>
      <c r="B539" s="18"/>
      <c r="C539" s="18"/>
      <c r="D539" s="18"/>
      <c r="E539" s="18"/>
      <c r="F539" s="18"/>
      <c r="G539" s="18"/>
      <c r="H539" s="18"/>
      <c r="I539" s="18"/>
      <c r="J539" s="18"/>
      <c r="K539" s="22"/>
    </row>
    <row r="540" spans="1:11" ht="15.75" customHeight="1">
      <c r="A540" s="21"/>
      <c r="B540" s="18"/>
      <c r="C540" s="18"/>
      <c r="D540" s="18"/>
      <c r="E540" s="18"/>
      <c r="F540" s="18"/>
      <c r="G540" s="18"/>
      <c r="H540" s="18"/>
      <c r="I540" s="18"/>
      <c r="J540" s="18"/>
      <c r="K540" s="22"/>
    </row>
    <row r="541" spans="1:11" ht="15.75" customHeight="1">
      <c r="A541" s="21"/>
      <c r="B541" s="18"/>
      <c r="C541" s="18"/>
      <c r="D541" s="18"/>
      <c r="E541" s="18"/>
      <c r="F541" s="18"/>
      <c r="G541" s="18"/>
      <c r="H541" s="18"/>
      <c r="I541" s="18"/>
      <c r="J541" s="18"/>
      <c r="K541" s="22"/>
    </row>
    <row r="542" spans="1:11" ht="15.75" customHeight="1">
      <c r="A542" s="21"/>
      <c r="B542" s="18"/>
      <c r="C542" s="18"/>
      <c r="D542" s="18"/>
      <c r="E542" s="18"/>
      <c r="F542" s="18"/>
      <c r="G542" s="18"/>
      <c r="H542" s="18"/>
      <c r="I542" s="18"/>
      <c r="J542" s="18"/>
      <c r="K542" s="22"/>
    </row>
    <row r="543" spans="1:11" ht="15.75" customHeight="1">
      <c r="A543" s="21"/>
      <c r="B543" s="18"/>
      <c r="C543" s="18"/>
      <c r="D543" s="18"/>
      <c r="E543" s="18"/>
      <c r="F543" s="18"/>
      <c r="G543" s="18"/>
      <c r="H543" s="18"/>
      <c r="I543" s="18"/>
      <c r="J543" s="18"/>
      <c r="K543" s="22"/>
    </row>
    <row r="544" spans="1:11" ht="15.75" customHeight="1">
      <c r="A544" s="21"/>
      <c r="B544" s="18"/>
      <c r="C544" s="18"/>
      <c r="D544" s="18"/>
      <c r="E544" s="18"/>
      <c r="F544" s="18"/>
      <c r="G544" s="18"/>
      <c r="H544" s="18"/>
      <c r="I544" s="18"/>
      <c r="J544" s="18"/>
      <c r="K544" s="22"/>
    </row>
    <row r="545" spans="1:11" ht="15.75" customHeight="1">
      <c r="A545" s="21"/>
      <c r="B545" s="18"/>
      <c r="C545" s="18"/>
      <c r="D545" s="18"/>
      <c r="E545" s="18"/>
      <c r="F545" s="18"/>
      <c r="G545" s="18"/>
      <c r="H545" s="18"/>
      <c r="I545" s="18"/>
      <c r="J545" s="18"/>
      <c r="K545" s="22"/>
    </row>
    <row r="546" spans="1:11" ht="15.75" customHeight="1">
      <c r="A546" s="21"/>
      <c r="B546" s="18"/>
      <c r="C546" s="18"/>
      <c r="D546" s="18"/>
      <c r="E546" s="18"/>
      <c r="F546" s="18"/>
      <c r="G546" s="18"/>
      <c r="H546" s="18"/>
      <c r="I546" s="18"/>
      <c r="J546" s="18"/>
      <c r="K546" s="22"/>
    </row>
    <row r="547" spans="1:11" ht="15.75" customHeight="1">
      <c r="A547" s="21"/>
      <c r="B547" s="18"/>
      <c r="C547" s="18"/>
      <c r="D547" s="18"/>
      <c r="E547" s="18"/>
      <c r="F547" s="18"/>
      <c r="G547" s="18"/>
      <c r="H547" s="18"/>
      <c r="I547" s="18"/>
      <c r="J547" s="18"/>
      <c r="K547" s="22"/>
    </row>
    <row r="548" spans="1:11" ht="15.75" customHeight="1">
      <c r="A548" s="21"/>
      <c r="B548" s="18"/>
      <c r="C548" s="18"/>
      <c r="D548" s="18"/>
      <c r="E548" s="18"/>
      <c r="F548" s="18"/>
      <c r="G548" s="18"/>
      <c r="H548" s="18"/>
      <c r="I548" s="18"/>
      <c r="J548" s="18"/>
      <c r="K548" s="22"/>
    </row>
    <row r="549" spans="1:11" ht="15.75" customHeight="1">
      <c r="A549" s="21"/>
      <c r="B549" s="18"/>
      <c r="C549" s="18"/>
      <c r="D549" s="18"/>
      <c r="E549" s="18"/>
      <c r="F549" s="18"/>
      <c r="G549" s="18"/>
      <c r="H549" s="18"/>
      <c r="I549" s="18"/>
      <c r="J549" s="18"/>
      <c r="K549" s="22"/>
    </row>
    <row r="550" spans="1:11" ht="15.75" customHeight="1">
      <c r="A550" s="21"/>
      <c r="B550" s="18"/>
      <c r="C550" s="18"/>
      <c r="D550" s="18"/>
      <c r="E550" s="18"/>
      <c r="F550" s="18"/>
      <c r="G550" s="18"/>
      <c r="H550" s="18"/>
      <c r="I550" s="18"/>
      <c r="J550" s="18"/>
      <c r="K550" s="22"/>
    </row>
    <row r="551" spans="1:11" ht="15.75" customHeight="1">
      <c r="A551" s="21"/>
      <c r="B551" s="18"/>
      <c r="C551" s="18"/>
      <c r="D551" s="18"/>
      <c r="E551" s="18"/>
      <c r="F551" s="18"/>
      <c r="G551" s="18"/>
      <c r="H551" s="18"/>
      <c r="I551" s="18"/>
      <c r="J551" s="18"/>
      <c r="K551" s="22"/>
    </row>
    <row r="552" spans="1:11" ht="15.75" customHeight="1">
      <c r="A552" s="21"/>
      <c r="B552" s="18"/>
      <c r="C552" s="18"/>
      <c r="D552" s="18"/>
      <c r="E552" s="18"/>
      <c r="F552" s="18"/>
      <c r="G552" s="18"/>
      <c r="H552" s="18"/>
      <c r="I552" s="18"/>
      <c r="J552" s="18"/>
      <c r="K552" s="22"/>
    </row>
    <row r="553" spans="1:11" ht="15.75" customHeight="1">
      <c r="A553" s="21"/>
      <c r="B553" s="18"/>
      <c r="C553" s="18"/>
      <c r="D553" s="18"/>
      <c r="E553" s="18"/>
      <c r="F553" s="18"/>
      <c r="G553" s="18"/>
      <c r="H553" s="18"/>
      <c r="I553" s="18"/>
      <c r="J553" s="18"/>
      <c r="K553" s="22"/>
    </row>
    <row r="554" spans="1:11" ht="15.75" customHeight="1">
      <c r="A554" s="21"/>
      <c r="B554" s="18"/>
      <c r="C554" s="18"/>
      <c r="D554" s="18"/>
      <c r="E554" s="18"/>
      <c r="F554" s="18"/>
      <c r="G554" s="18"/>
      <c r="H554" s="18"/>
      <c r="I554" s="18"/>
      <c r="J554" s="18"/>
      <c r="K554" s="22"/>
    </row>
    <row r="555" spans="1:11" ht="15.75" customHeight="1">
      <c r="A555" s="21"/>
      <c r="B555" s="18"/>
      <c r="C555" s="18"/>
      <c r="D555" s="18"/>
      <c r="E555" s="18"/>
      <c r="F555" s="18"/>
      <c r="G555" s="18"/>
      <c r="H555" s="18"/>
      <c r="I555" s="18"/>
      <c r="J555" s="18"/>
      <c r="K555" s="22"/>
    </row>
    <row r="556" spans="1:11" ht="15.75" customHeight="1">
      <c r="A556" s="21"/>
      <c r="B556" s="18"/>
      <c r="C556" s="18"/>
      <c r="D556" s="18"/>
      <c r="E556" s="18"/>
      <c r="F556" s="18"/>
      <c r="G556" s="18"/>
      <c r="H556" s="18"/>
      <c r="I556" s="18"/>
      <c r="J556" s="18"/>
      <c r="K556" s="22"/>
    </row>
    <row r="557" spans="1:11" ht="15.75" customHeight="1">
      <c r="A557" s="21"/>
      <c r="B557" s="18"/>
      <c r="C557" s="18"/>
      <c r="D557" s="18"/>
      <c r="E557" s="18"/>
      <c r="F557" s="18"/>
      <c r="G557" s="18"/>
      <c r="H557" s="18"/>
      <c r="I557" s="18"/>
      <c r="J557" s="18"/>
      <c r="K557" s="22"/>
    </row>
    <row r="558" spans="1:11" ht="15.75" customHeight="1">
      <c r="A558" s="21"/>
      <c r="B558" s="18"/>
      <c r="C558" s="18"/>
      <c r="D558" s="18"/>
      <c r="E558" s="18"/>
      <c r="F558" s="18"/>
      <c r="G558" s="18"/>
      <c r="H558" s="18"/>
      <c r="I558" s="18"/>
      <c r="J558" s="18"/>
      <c r="K558" s="22"/>
    </row>
    <row r="559" spans="1:11" ht="15.75" customHeight="1">
      <c r="A559" s="21"/>
      <c r="B559" s="18"/>
      <c r="C559" s="18"/>
      <c r="D559" s="18"/>
      <c r="E559" s="18"/>
      <c r="F559" s="18"/>
      <c r="G559" s="18"/>
      <c r="H559" s="18"/>
      <c r="I559" s="18"/>
      <c r="J559" s="18"/>
      <c r="K559" s="22"/>
    </row>
    <row r="560" spans="1:11" ht="15.75" customHeight="1">
      <c r="A560" s="21"/>
      <c r="B560" s="18"/>
      <c r="C560" s="18"/>
      <c r="D560" s="18"/>
      <c r="E560" s="18"/>
      <c r="F560" s="18"/>
      <c r="G560" s="18"/>
      <c r="H560" s="18"/>
      <c r="I560" s="18"/>
      <c r="J560" s="18"/>
      <c r="K560" s="22"/>
    </row>
    <row r="561" spans="1:11" ht="15.75" customHeight="1">
      <c r="A561" s="21"/>
      <c r="B561" s="18"/>
      <c r="C561" s="18"/>
      <c r="D561" s="18"/>
      <c r="E561" s="18"/>
      <c r="F561" s="18"/>
      <c r="G561" s="18"/>
      <c r="H561" s="18"/>
      <c r="I561" s="18"/>
      <c r="J561" s="18"/>
      <c r="K561" s="22"/>
    </row>
    <row r="562" spans="1:11" ht="15.75" customHeight="1">
      <c r="A562" s="21"/>
      <c r="B562" s="18"/>
      <c r="C562" s="18"/>
      <c r="D562" s="18"/>
      <c r="E562" s="18"/>
      <c r="F562" s="18"/>
      <c r="G562" s="18"/>
      <c r="H562" s="18"/>
      <c r="I562" s="18"/>
      <c r="J562" s="18"/>
      <c r="K562" s="22"/>
    </row>
    <row r="563" spans="1:11" ht="15.75" customHeight="1">
      <c r="A563" s="21"/>
      <c r="B563" s="18"/>
      <c r="C563" s="18"/>
      <c r="D563" s="18"/>
      <c r="E563" s="18"/>
      <c r="F563" s="18"/>
      <c r="G563" s="18"/>
      <c r="H563" s="18"/>
      <c r="I563" s="18"/>
      <c r="J563" s="18"/>
      <c r="K563" s="22"/>
    </row>
    <row r="564" spans="1:11" ht="15.75" customHeight="1">
      <c r="A564" s="21"/>
      <c r="B564" s="18"/>
      <c r="C564" s="18"/>
      <c r="D564" s="18"/>
      <c r="E564" s="18"/>
      <c r="F564" s="18"/>
      <c r="G564" s="18"/>
      <c r="H564" s="18"/>
      <c r="I564" s="18"/>
      <c r="J564" s="18"/>
      <c r="K564" s="22"/>
    </row>
    <row r="565" spans="1:11" ht="15.75" customHeight="1">
      <c r="A565" s="21"/>
      <c r="B565" s="18"/>
      <c r="C565" s="18"/>
      <c r="D565" s="18"/>
      <c r="E565" s="18"/>
      <c r="F565" s="18"/>
      <c r="G565" s="18"/>
      <c r="H565" s="18"/>
      <c r="I565" s="18"/>
      <c r="J565" s="18"/>
      <c r="K565" s="22"/>
    </row>
    <row r="566" spans="1:11" ht="15.75" customHeight="1">
      <c r="A566" s="21"/>
      <c r="B566" s="18"/>
      <c r="C566" s="18"/>
      <c r="D566" s="18"/>
      <c r="E566" s="18"/>
      <c r="F566" s="18"/>
      <c r="G566" s="18"/>
      <c r="H566" s="18"/>
      <c r="I566" s="18"/>
      <c r="J566" s="18"/>
      <c r="K566" s="22"/>
    </row>
    <row r="567" spans="1:11" ht="15.75" customHeight="1">
      <c r="A567" s="21"/>
      <c r="B567" s="18"/>
      <c r="C567" s="18"/>
      <c r="D567" s="18"/>
      <c r="E567" s="18"/>
      <c r="F567" s="18"/>
      <c r="G567" s="18"/>
      <c r="H567" s="18"/>
      <c r="I567" s="18"/>
      <c r="J567" s="18"/>
      <c r="K567" s="22"/>
    </row>
    <row r="568" spans="1:11" ht="15.75" customHeight="1">
      <c r="A568" s="21"/>
      <c r="B568" s="18"/>
      <c r="C568" s="18"/>
      <c r="D568" s="18"/>
      <c r="E568" s="18"/>
      <c r="F568" s="18"/>
      <c r="G568" s="18"/>
      <c r="H568" s="18"/>
      <c r="I568" s="18"/>
      <c r="J568" s="18"/>
      <c r="K568" s="22"/>
    </row>
    <row r="569" spans="1:11" ht="15.75" customHeight="1">
      <c r="A569" s="21"/>
      <c r="B569" s="18"/>
      <c r="C569" s="18"/>
      <c r="D569" s="18"/>
      <c r="E569" s="18"/>
      <c r="F569" s="18"/>
      <c r="G569" s="18"/>
      <c r="H569" s="18"/>
      <c r="I569" s="18"/>
      <c r="J569" s="18"/>
      <c r="K569" s="22"/>
    </row>
    <row r="570" spans="1:11" ht="15.75" customHeight="1">
      <c r="A570" s="21"/>
      <c r="B570" s="18"/>
      <c r="C570" s="18"/>
      <c r="D570" s="18"/>
      <c r="E570" s="18"/>
      <c r="F570" s="18"/>
      <c r="G570" s="18"/>
      <c r="H570" s="18"/>
      <c r="I570" s="18"/>
      <c r="J570" s="18"/>
      <c r="K570" s="22"/>
    </row>
    <row r="571" spans="1:11" ht="15.75" customHeight="1">
      <c r="A571" s="21"/>
      <c r="B571" s="18"/>
      <c r="C571" s="18"/>
      <c r="D571" s="18"/>
      <c r="E571" s="18"/>
      <c r="F571" s="18"/>
      <c r="G571" s="18"/>
      <c r="H571" s="18"/>
      <c r="I571" s="18"/>
      <c r="J571" s="18"/>
      <c r="K571" s="22"/>
    </row>
    <row r="572" spans="1:11" ht="15.75" customHeight="1">
      <c r="A572" s="21"/>
      <c r="B572" s="18"/>
      <c r="C572" s="18"/>
      <c r="D572" s="18"/>
      <c r="E572" s="18"/>
      <c r="F572" s="18"/>
      <c r="G572" s="18"/>
      <c r="H572" s="18"/>
      <c r="I572" s="18"/>
      <c r="J572" s="18"/>
      <c r="K572" s="22"/>
    </row>
    <row r="573" spans="1:11" ht="15.75" customHeight="1">
      <c r="A573" s="21"/>
      <c r="B573" s="18"/>
      <c r="C573" s="18"/>
      <c r="D573" s="18"/>
      <c r="E573" s="18"/>
      <c r="F573" s="18"/>
      <c r="G573" s="18"/>
      <c r="H573" s="18"/>
      <c r="I573" s="18"/>
      <c r="J573" s="18"/>
      <c r="K573" s="22"/>
    </row>
    <row r="574" spans="1:11" ht="15.75" customHeight="1">
      <c r="A574" s="21"/>
      <c r="B574" s="18"/>
      <c r="C574" s="18"/>
      <c r="D574" s="18"/>
      <c r="E574" s="18"/>
      <c r="F574" s="18"/>
      <c r="G574" s="18"/>
      <c r="H574" s="18"/>
      <c r="I574" s="18"/>
      <c r="J574" s="18"/>
      <c r="K574" s="22"/>
    </row>
    <row r="575" spans="1:11" ht="15.75" customHeight="1">
      <c r="A575" s="21"/>
      <c r="B575" s="18"/>
      <c r="C575" s="18"/>
      <c r="D575" s="18"/>
      <c r="E575" s="18"/>
      <c r="F575" s="18"/>
      <c r="G575" s="18"/>
      <c r="H575" s="18"/>
      <c r="I575" s="18"/>
      <c r="J575" s="18"/>
      <c r="K575" s="22"/>
    </row>
    <row r="576" spans="1:11" ht="15.75" customHeight="1">
      <c r="A576" s="21"/>
      <c r="B576" s="18"/>
      <c r="C576" s="18"/>
      <c r="D576" s="18"/>
      <c r="E576" s="18"/>
      <c r="F576" s="18"/>
      <c r="G576" s="18"/>
      <c r="H576" s="18"/>
      <c r="I576" s="18"/>
      <c r="J576" s="18"/>
      <c r="K576" s="22"/>
    </row>
    <row r="577" spans="1:11" ht="15.75" customHeight="1">
      <c r="A577" s="21"/>
      <c r="B577" s="18"/>
      <c r="C577" s="18"/>
      <c r="D577" s="18"/>
      <c r="E577" s="18"/>
      <c r="F577" s="18"/>
      <c r="G577" s="18"/>
      <c r="H577" s="18"/>
      <c r="I577" s="18"/>
      <c r="J577" s="18"/>
      <c r="K577" s="22"/>
    </row>
    <row r="578" spans="1:11" ht="15.75" customHeight="1">
      <c r="A578" s="21"/>
      <c r="B578" s="18"/>
      <c r="C578" s="18"/>
      <c r="D578" s="18"/>
      <c r="E578" s="18"/>
      <c r="F578" s="18"/>
      <c r="G578" s="18"/>
      <c r="H578" s="18"/>
      <c r="I578" s="18"/>
      <c r="J578" s="18"/>
      <c r="K578" s="22"/>
    </row>
    <row r="579" spans="1:11" ht="15.75" customHeight="1">
      <c r="A579" s="21"/>
      <c r="B579" s="18"/>
      <c r="C579" s="18"/>
      <c r="D579" s="18"/>
      <c r="E579" s="18"/>
      <c r="F579" s="18"/>
      <c r="G579" s="18"/>
      <c r="H579" s="18"/>
      <c r="I579" s="18"/>
      <c r="J579" s="18"/>
      <c r="K579" s="22"/>
    </row>
    <row r="580" spans="1:11" ht="15.75" customHeight="1">
      <c r="A580" s="21"/>
      <c r="B580" s="18"/>
      <c r="C580" s="18"/>
      <c r="D580" s="18"/>
      <c r="E580" s="18"/>
      <c r="F580" s="18"/>
      <c r="G580" s="18"/>
      <c r="H580" s="18"/>
      <c r="I580" s="18"/>
      <c r="J580" s="18"/>
      <c r="K580" s="22"/>
    </row>
    <row r="581" spans="1:11" ht="15.75" customHeight="1">
      <c r="A581" s="21"/>
      <c r="B581" s="18"/>
      <c r="C581" s="18"/>
      <c r="D581" s="18"/>
      <c r="E581" s="18"/>
      <c r="F581" s="18"/>
      <c r="G581" s="18"/>
      <c r="H581" s="18"/>
      <c r="I581" s="18"/>
      <c r="J581" s="18"/>
      <c r="K581" s="22"/>
    </row>
    <row r="582" spans="1:11" ht="15.75" customHeight="1">
      <c r="A582" s="21"/>
      <c r="B582" s="18"/>
      <c r="C582" s="18"/>
      <c r="D582" s="18"/>
      <c r="E582" s="18"/>
      <c r="F582" s="18"/>
      <c r="G582" s="18"/>
      <c r="H582" s="18"/>
      <c r="I582" s="18"/>
      <c r="J582" s="18"/>
      <c r="K582" s="22"/>
    </row>
    <row r="583" spans="1:11" ht="15.75" customHeight="1">
      <c r="A583" s="21"/>
      <c r="B583" s="18"/>
      <c r="C583" s="18"/>
      <c r="D583" s="18"/>
      <c r="E583" s="18"/>
      <c r="F583" s="18"/>
      <c r="G583" s="18"/>
      <c r="H583" s="18"/>
      <c r="I583" s="18"/>
      <c r="J583" s="18"/>
      <c r="K583" s="22"/>
    </row>
    <row r="584" spans="1:11" ht="15.75" customHeight="1">
      <c r="A584" s="21"/>
      <c r="B584" s="18"/>
      <c r="C584" s="18"/>
      <c r="D584" s="18"/>
      <c r="E584" s="18"/>
      <c r="F584" s="18"/>
      <c r="G584" s="18"/>
      <c r="H584" s="18"/>
      <c r="I584" s="18"/>
      <c r="J584" s="18"/>
      <c r="K584" s="22"/>
    </row>
    <row r="585" spans="1:11" ht="15.75" customHeight="1">
      <c r="A585" s="21"/>
      <c r="B585" s="18"/>
      <c r="C585" s="18"/>
      <c r="D585" s="18"/>
      <c r="E585" s="18"/>
      <c r="F585" s="18"/>
      <c r="G585" s="18"/>
      <c r="H585" s="18"/>
      <c r="I585" s="18"/>
      <c r="J585" s="18"/>
      <c r="K585" s="22"/>
    </row>
    <row r="586" spans="1:11" ht="15.75" customHeight="1">
      <c r="A586" s="21"/>
      <c r="B586" s="18"/>
      <c r="C586" s="18"/>
      <c r="D586" s="18"/>
      <c r="E586" s="18"/>
      <c r="F586" s="18"/>
      <c r="G586" s="18"/>
      <c r="H586" s="18"/>
      <c r="I586" s="18"/>
      <c r="J586" s="18"/>
      <c r="K586" s="22"/>
    </row>
    <row r="587" spans="1:11" ht="15.75" customHeight="1">
      <c r="A587" s="21"/>
      <c r="B587" s="18"/>
      <c r="C587" s="18"/>
      <c r="D587" s="18"/>
      <c r="E587" s="18"/>
      <c r="F587" s="18"/>
      <c r="G587" s="18"/>
      <c r="H587" s="18"/>
      <c r="I587" s="18"/>
      <c r="J587" s="18"/>
      <c r="K587" s="22"/>
    </row>
    <row r="588" spans="1:11" ht="15.75" customHeight="1">
      <c r="A588" s="21"/>
      <c r="B588" s="18"/>
      <c r="C588" s="18"/>
      <c r="D588" s="18"/>
      <c r="E588" s="18"/>
      <c r="F588" s="18"/>
      <c r="G588" s="18"/>
      <c r="H588" s="18"/>
      <c r="I588" s="18"/>
      <c r="J588" s="18"/>
      <c r="K588" s="22"/>
    </row>
    <row r="589" spans="1:11" ht="15.75" customHeight="1">
      <c r="A589" s="21"/>
      <c r="B589" s="18"/>
      <c r="C589" s="18"/>
      <c r="D589" s="18"/>
      <c r="E589" s="18"/>
      <c r="F589" s="18"/>
      <c r="G589" s="18"/>
      <c r="H589" s="18"/>
      <c r="I589" s="18"/>
      <c r="J589" s="18"/>
      <c r="K589" s="22"/>
    </row>
    <row r="590" spans="1:11" ht="15.75" customHeight="1">
      <c r="A590" s="21"/>
      <c r="B590" s="18"/>
      <c r="C590" s="18"/>
      <c r="D590" s="18"/>
      <c r="E590" s="18"/>
      <c r="F590" s="18"/>
      <c r="G590" s="18"/>
      <c r="H590" s="18"/>
      <c r="I590" s="18"/>
      <c r="J590" s="18"/>
      <c r="K590" s="22"/>
    </row>
    <row r="591" spans="1:11" ht="15.75" customHeight="1">
      <c r="A591" s="21"/>
      <c r="B591" s="18"/>
      <c r="C591" s="18"/>
      <c r="D591" s="18"/>
      <c r="E591" s="18"/>
      <c r="F591" s="18"/>
      <c r="G591" s="18"/>
      <c r="H591" s="18"/>
      <c r="I591" s="18"/>
      <c r="J591" s="18"/>
      <c r="K591" s="22"/>
    </row>
    <row r="592" spans="1:11" ht="15.75" customHeight="1">
      <c r="A592" s="21"/>
      <c r="B592" s="18"/>
      <c r="C592" s="18"/>
      <c r="D592" s="18"/>
      <c r="E592" s="18"/>
      <c r="F592" s="18"/>
      <c r="G592" s="18"/>
      <c r="H592" s="18"/>
      <c r="I592" s="18"/>
      <c r="J592" s="18"/>
      <c r="K592" s="22"/>
    </row>
    <row r="593" spans="1:11" ht="15.75" customHeight="1">
      <c r="A593" s="21"/>
      <c r="B593" s="18"/>
      <c r="C593" s="18"/>
      <c r="D593" s="18"/>
      <c r="E593" s="18"/>
      <c r="F593" s="18"/>
      <c r="G593" s="18"/>
      <c r="H593" s="18"/>
      <c r="I593" s="18"/>
      <c r="J593" s="18"/>
      <c r="K593" s="22"/>
    </row>
    <row r="594" spans="1:11" ht="15.75" customHeight="1">
      <c r="A594" s="21"/>
      <c r="B594" s="18"/>
      <c r="C594" s="18"/>
      <c r="D594" s="18"/>
      <c r="E594" s="18"/>
      <c r="F594" s="18"/>
      <c r="G594" s="18"/>
      <c r="H594" s="18"/>
      <c r="I594" s="18"/>
      <c r="J594" s="18"/>
      <c r="K594" s="22"/>
    </row>
    <row r="595" spans="1:11" ht="15.75" customHeight="1">
      <c r="A595" s="21"/>
      <c r="B595" s="18"/>
      <c r="C595" s="18"/>
      <c r="D595" s="18"/>
      <c r="E595" s="18"/>
      <c r="F595" s="18"/>
      <c r="G595" s="18"/>
      <c r="H595" s="18"/>
      <c r="I595" s="18"/>
      <c r="J595" s="18"/>
      <c r="K595" s="22"/>
    </row>
    <row r="596" spans="1:11" ht="15.75" customHeight="1">
      <c r="A596" s="21"/>
      <c r="B596" s="18"/>
      <c r="C596" s="18"/>
      <c r="D596" s="18"/>
      <c r="E596" s="18"/>
      <c r="F596" s="18"/>
      <c r="G596" s="18"/>
      <c r="H596" s="18"/>
      <c r="I596" s="18"/>
      <c r="J596" s="18"/>
      <c r="K596" s="22"/>
    </row>
    <row r="597" spans="1:11" ht="15.75" customHeight="1">
      <c r="A597" s="21"/>
      <c r="B597" s="18"/>
      <c r="C597" s="18"/>
      <c r="D597" s="18"/>
      <c r="E597" s="18"/>
      <c r="F597" s="18"/>
      <c r="G597" s="18"/>
      <c r="H597" s="18"/>
      <c r="I597" s="18"/>
      <c r="J597" s="18"/>
      <c r="K597" s="22"/>
    </row>
    <row r="598" spans="1:11" ht="15.75" customHeight="1">
      <c r="A598" s="21"/>
      <c r="B598" s="18"/>
      <c r="C598" s="18"/>
      <c r="D598" s="18"/>
      <c r="E598" s="18"/>
      <c r="F598" s="18"/>
      <c r="G598" s="18"/>
      <c r="H598" s="18"/>
      <c r="I598" s="18"/>
      <c r="J598" s="18"/>
      <c r="K598" s="22"/>
    </row>
    <row r="599" spans="1:11" ht="15.75" customHeight="1">
      <c r="A599" s="21"/>
      <c r="B599" s="18"/>
      <c r="C599" s="18"/>
      <c r="D599" s="18"/>
      <c r="E599" s="18"/>
      <c r="F599" s="18"/>
      <c r="G599" s="18"/>
      <c r="H599" s="18"/>
      <c r="I599" s="18"/>
      <c r="J599" s="18"/>
      <c r="K599" s="22"/>
    </row>
    <row r="600" spans="1:11" ht="15.75" customHeight="1">
      <c r="A600" s="21"/>
      <c r="B600" s="18"/>
      <c r="C600" s="18"/>
      <c r="D600" s="18"/>
      <c r="E600" s="18"/>
      <c r="F600" s="18"/>
      <c r="G600" s="18"/>
      <c r="H600" s="18"/>
      <c r="I600" s="18"/>
      <c r="J600" s="18"/>
      <c r="K600" s="22"/>
    </row>
    <row r="601" spans="1:11" ht="15.75" customHeight="1">
      <c r="A601" s="21"/>
      <c r="B601" s="18"/>
      <c r="C601" s="18"/>
      <c r="D601" s="18"/>
      <c r="E601" s="18"/>
      <c r="F601" s="18"/>
      <c r="G601" s="18"/>
      <c r="H601" s="18"/>
      <c r="I601" s="18"/>
      <c r="J601" s="18"/>
      <c r="K601" s="22"/>
    </row>
    <row r="602" spans="1:11" ht="15.75" customHeight="1">
      <c r="A602" s="21"/>
      <c r="B602" s="18"/>
      <c r="C602" s="18"/>
      <c r="D602" s="18"/>
      <c r="E602" s="18"/>
      <c r="F602" s="18"/>
      <c r="G602" s="18"/>
      <c r="H602" s="18"/>
      <c r="I602" s="18"/>
      <c r="J602" s="18"/>
      <c r="K602" s="22"/>
    </row>
    <row r="603" spans="1:11" ht="15.75" customHeight="1">
      <c r="A603" s="21"/>
      <c r="B603" s="18"/>
      <c r="C603" s="18"/>
      <c r="D603" s="18"/>
      <c r="E603" s="18"/>
      <c r="F603" s="18"/>
      <c r="G603" s="18"/>
      <c r="H603" s="18"/>
      <c r="I603" s="18"/>
      <c r="J603" s="18"/>
      <c r="K603" s="22"/>
    </row>
    <row r="604" spans="1:11" ht="15.75" customHeight="1">
      <c r="A604" s="21"/>
      <c r="B604" s="18"/>
      <c r="C604" s="18"/>
      <c r="D604" s="18"/>
      <c r="E604" s="18"/>
      <c r="F604" s="18"/>
      <c r="G604" s="18"/>
      <c r="H604" s="18"/>
      <c r="I604" s="18"/>
      <c r="J604" s="18"/>
      <c r="K604" s="22"/>
    </row>
    <row r="605" spans="1:11" ht="15.75" customHeight="1">
      <c r="A605" s="21"/>
      <c r="B605" s="18"/>
      <c r="C605" s="18"/>
      <c r="D605" s="18"/>
      <c r="E605" s="18"/>
      <c r="F605" s="18"/>
      <c r="G605" s="18"/>
      <c r="H605" s="18"/>
      <c r="I605" s="18"/>
      <c r="J605" s="18"/>
      <c r="K605" s="22"/>
    </row>
    <row r="606" spans="1:11" ht="15.75" customHeight="1">
      <c r="A606" s="21"/>
      <c r="B606" s="18"/>
      <c r="C606" s="18"/>
      <c r="D606" s="18"/>
      <c r="E606" s="18"/>
      <c r="F606" s="18"/>
      <c r="G606" s="18"/>
      <c r="H606" s="18"/>
      <c r="I606" s="18"/>
      <c r="J606" s="18"/>
      <c r="K606" s="22"/>
    </row>
    <row r="607" spans="1:11" ht="15.75" customHeight="1">
      <c r="A607" s="21"/>
      <c r="B607" s="18"/>
      <c r="C607" s="18"/>
      <c r="D607" s="18"/>
      <c r="E607" s="18"/>
      <c r="F607" s="18"/>
      <c r="G607" s="18"/>
      <c r="H607" s="18"/>
      <c r="I607" s="18"/>
      <c r="J607" s="18"/>
      <c r="K607" s="22"/>
    </row>
    <row r="608" spans="1:11" ht="15.75" customHeight="1">
      <c r="A608" s="21"/>
      <c r="B608" s="18"/>
      <c r="C608" s="18"/>
      <c r="D608" s="18"/>
      <c r="E608" s="18"/>
      <c r="F608" s="18"/>
      <c r="G608" s="18"/>
      <c r="H608" s="18"/>
      <c r="I608" s="18"/>
      <c r="J608" s="18"/>
      <c r="K608" s="22"/>
    </row>
    <row r="609" spans="1:11" ht="15.75" customHeight="1">
      <c r="A609" s="21"/>
      <c r="B609" s="18"/>
      <c r="C609" s="18"/>
      <c r="D609" s="18"/>
      <c r="E609" s="18"/>
      <c r="F609" s="18"/>
      <c r="G609" s="18"/>
      <c r="H609" s="18"/>
      <c r="I609" s="18"/>
      <c r="J609" s="18"/>
      <c r="K609" s="22"/>
    </row>
    <row r="610" spans="1:11" ht="15.75" customHeight="1">
      <c r="A610" s="21"/>
      <c r="B610" s="18"/>
      <c r="C610" s="18"/>
      <c r="D610" s="18"/>
      <c r="E610" s="18"/>
      <c r="F610" s="18"/>
      <c r="G610" s="18"/>
      <c r="H610" s="18"/>
      <c r="I610" s="18"/>
      <c r="J610" s="18"/>
      <c r="K610" s="22"/>
    </row>
    <row r="611" spans="1:11" ht="15.75" customHeight="1">
      <c r="A611" s="21"/>
      <c r="B611" s="18"/>
      <c r="C611" s="18"/>
      <c r="D611" s="18"/>
      <c r="E611" s="18"/>
      <c r="F611" s="18"/>
      <c r="G611" s="18"/>
      <c r="H611" s="18"/>
      <c r="I611" s="18"/>
      <c r="J611" s="18"/>
      <c r="K611" s="22"/>
    </row>
    <row r="612" spans="1:11" ht="15.75" customHeight="1">
      <c r="A612" s="21"/>
      <c r="B612" s="18"/>
      <c r="C612" s="18"/>
      <c r="D612" s="18"/>
      <c r="E612" s="18"/>
      <c r="F612" s="18"/>
      <c r="G612" s="18"/>
      <c r="H612" s="18"/>
      <c r="I612" s="18"/>
      <c r="J612" s="18"/>
      <c r="K612" s="22"/>
    </row>
    <row r="613" spans="1:11" ht="15.75" customHeight="1">
      <c r="A613" s="21"/>
      <c r="B613" s="18"/>
      <c r="C613" s="18"/>
      <c r="D613" s="18"/>
      <c r="E613" s="18"/>
      <c r="F613" s="18"/>
      <c r="G613" s="18"/>
      <c r="H613" s="18"/>
      <c r="I613" s="18"/>
      <c r="J613" s="18"/>
      <c r="K613" s="22"/>
    </row>
    <row r="614" spans="1:11" ht="15.75" customHeight="1">
      <c r="A614" s="21"/>
      <c r="B614" s="18"/>
      <c r="C614" s="18"/>
      <c r="D614" s="18"/>
      <c r="E614" s="18"/>
      <c r="F614" s="18"/>
      <c r="G614" s="18"/>
      <c r="H614" s="18"/>
      <c r="I614" s="18"/>
      <c r="J614" s="18"/>
      <c r="K614" s="22"/>
    </row>
    <row r="615" spans="1:11" ht="15.75" customHeight="1">
      <c r="A615" s="21"/>
      <c r="B615" s="18"/>
      <c r="C615" s="18"/>
      <c r="D615" s="18"/>
      <c r="E615" s="18"/>
      <c r="F615" s="18"/>
      <c r="G615" s="18"/>
      <c r="H615" s="18"/>
      <c r="I615" s="18"/>
      <c r="J615" s="18"/>
      <c r="K615" s="22"/>
    </row>
    <row r="616" spans="1:11" ht="15.75" customHeight="1">
      <c r="A616" s="21"/>
      <c r="B616" s="18"/>
      <c r="C616" s="18"/>
      <c r="D616" s="18"/>
      <c r="E616" s="18"/>
      <c r="F616" s="18"/>
      <c r="G616" s="18"/>
      <c r="H616" s="18"/>
      <c r="I616" s="18"/>
      <c r="J616" s="18"/>
      <c r="K616" s="22"/>
    </row>
    <row r="617" spans="1:11" ht="15.75" customHeight="1">
      <c r="A617" s="21"/>
      <c r="B617" s="18"/>
      <c r="C617" s="18"/>
      <c r="D617" s="18"/>
      <c r="E617" s="18"/>
      <c r="F617" s="18"/>
      <c r="G617" s="18"/>
      <c r="H617" s="18"/>
      <c r="I617" s="18"/>
      <c r="J617" s="18"/>
      <c r="K617" s="22"/>
    </row>
    <row r="618" spans="1:11" ht="15.75" customHeight="1">
      <c r="A618" s="21"/>
      <c r="B618" s="18"/>
      <c r="C618" s="18"/>
      <c r="D618" s="18"/>
      <c r="E618" s="18"/>
      <c r="F618" s="18"/>
      <c r="G618" s="18"/>
      <c r="H618" s="18"/>
      <c r="I618" s="18"/>
      <c r="J618" s="18"/>
      <c r="K618" s="22"/>
    </row>
    <row r="619" spans="1:11" ht="15.75" customHeight="1">
      <c r="A619" s="21"/>
      <c r="B619" s="18"/>
      <c r="C619" s="18"/>
      <c r="D619" s="18"/>
      <c r="E619" s="18"/>
      <c r="F619" s="18"/>
      <c r="G619" s="18"/>
      <c r="H619" s="18"/>
      <c r="I619" s="18"/>
      <c r="J619" s="18"/>
      <c r="K619" s="22"/>
    </row>
    <row r="620" spans="1:11" ht="15.75" customHeight="1">
      <c r="A620" s="21"/>
      <c r="B620" s="18"/>
      <c r="C620" s="18"/>
      <c r="D620" s="18"/>
      <c r="E620" s="18"/>
      <c r="F620" s="18"/>
      <c r="G620" s="18"/>
      <c r="H620" s="18"/>
      <c r="I620" s="18"/>
      <c r="J620" s="18"/>
      <c r="K620" s="22"/>
    </row>
    <row r="621" spans="1:11" ht="15.75" customHeight="1">
      <c r="A621" s="21"/>
      <c r="B621" s="18"/>
      <c r="C621" s="18"/>
      <c r="D621" s="18"/>
      <c r="E621" s="18"/>
      <c r="F621" s="18"/>
      <c r="G621" s="18"/>
      <c r="H621" s="18"/>
      <c r="I621" s="18"/>
      <c r="J621" s="18"/>
      <c r="K621" s="22"/>
    </row>
    <row r="622" spans="1:11" ht="15.75" customHeight="1">
      <c r="A622" s="21"/>
      <c r="B622" s="18"/>
      <c r="C622" s="18"/>
      <c r="D622" s="18"/>
      <c r="E622" s="18"/>
      <c r="F622" s="18"/>
      <c r="G622" s="18"/>
      <c r="H622" s="18"/>
      <c r="I622" s="18"/>
      <c r="J622" s="18"/>
      <c r="K622" s="22"/>
    </row>
    <row r="623" spans="1:11" ht="15.75" customHeight="1">
      <c r="A623" s="21"/>
      <c r="B623" s="18"/>
      <c r="C623" s="18"/>
      <c r="D623" s="18"/>
      <c r="E623" s="18"/>
      <c r="F623" s="18"/>
      <c r="G623" s="18"/>
      <c r="H623" s="18"/>
      <c r="I623" s="18"/>
      <c r="J623" s="18"/>
      <c r="K623" s="22"/>
    </row>
    <row r="624" spans="1:11" ht="15.75" customHeight="1">
      <c r="A624" s="21"/>
      <c r="B624" s="18"/>
      <c r="C624" s="18"/>
      <c r="D624" s="18"/>
      <c r="E624" s="18"/>
      <c r="F624" s="18"/>
      <c r="G624" s="18"/>
      <c r="H624" s="18"/>
      <c r="I624" s="18"/>
      <c r="J624" s="18"/>
      <c r="K624" s="22"/>
    </row>
    <row r="625" spans="1:11" ht="15.75" customHeight="1">
      <c r="A625" s="21"/>
      <c r="B625" s="18"/>
      <c r="C625" s="18"/>
      <c r="D625" s="18"/>
      <c r="E625" s="18"/>
      <c r="F625" s="18"/>
      <c r="G625" s="18"/>
      <c r="H625" s="18"/>
      <c r="I625" s="18"/>
      <c r="J625" s="18"/>
      <c r="K625" s="22"/>
    </row>
    <row r="626" spans="1:11" ht="15.75" customHeight="1">
      <c r="A626" s="21"/>
      <c r="B626" s="18"/>
      <c r="C626" s="18"/>
      <c r="D626" s="18"/>
      <c r="E626" s="18"/>
      <c r="F626" s="18"/>
      <c r="G626" s="18"/>
      <c r="H626" s="18"/>
      <c r="I626" s="18"/>
      <c r="J626" s="18"/>
      <c r="K626" s="22"/>
    </row>
    <row r="627" spans="1:11" ht="15.75" customHeight="1">
      <c r="A627" s="21"/>
      <c r="B627" s="18"/>
      <c r="C627" s="18"/>
      <c r="D627" s="18"/>
      <c r="E627" s="18"/>
      <c r="F627" s="18"/>
      <c r="G627" s="18"/>
      <c r="H627" s="18"/>
      <c r="I627" s="18"/>
      <c r="J627" s="18"/>
      <c r="K627" s="22"/>
    </row>
    <row r="628" spans="1:11" ht="15.75" customHeight="1">
      <c r="A628" s="21"/>
      <c r="B628" s="18"/>
      <c r="C628" s="18"/>
      <c r="D628" s="18"/>
      <c r="E628" s="18"/>
      <c r="F628" s="18"/>
      <c r="G628" s="18"/>
      <c r="H628" s="18"/>
      <c r="I628" s="18"/>
      <c r="J628" s="18"/>
      <c r="K628" s="22"/>
    </row>
    <row r="629" spans="1:11" ht="15.75" customHeight="1">
      <c r="A629" s="21"/>
      <c r="B629" s="18"/>
      <c r="C629" s="18"/>
      <c r="D629" s="18"/>
      <c r="E629" s="18"/>
      <c r="F629" s="18"/>
      <c r="G629" s="18"/>
      <c r="H629" s="18"/>
      <c r="I629" s="18"/>
      <c r="J629" s="18"/>
      <c r="K629" s="22"/>
    </row>
    <row r="630" spans="1:11" ht="15.75" customHeight="1">
      <c r="A630" s="21"/>
      <c r="B630" s="18"/>
      <c r="C630" s="18"/>
      <c r="D630" s="18"/>
      <c r="E630" s="18"/>
      <c r="F630" s="18"/>
      <c r="G630" s="18"/>
      <c r="H630" s="18"/>
      <c r="I630" s="18"/>
      <c r="J630" s="18"/>
      <c r="K630" s="22"/>
    </row>
    <row r="631" spans="1:11" ht="15.75" customHeight="1">
      <c r="A631" s="21"/>
      <c r="B631" s="18"/>
      <c r="C631" s="18"/>
      <c r="D631" s="18"/>
      <c r="E631" s="18"/>
      <c r="F631" s="18"/>
      <c r="G631" s="18"/>
      <c r="H631" s="18"/>
      <c r="I631" s="18"/>
      <c r="J631" s="18"/>
      <c r="K631" s="22"/>
    </row>
    <row r="632" spans="1:11" ht="15.75" customHeight="1">
      <c r="A632" s="21"/>
      <c r="B632" s="18"/>
      <c r="C632" s="18"/>
      <c r="D632" s="18"/>
      <c r="E632" s="18"/>
      <c r="F632" s="18"/>
      <c r="G632" s="18"/>
      <c r="H632" s="18"/>
      <c r="I632" s="18"/>
      <c r="J632" s="18"/>
      <c r="K632" s="22"/>
    </row>
    <row r="633" spans="1:11" ht="15.75" customHeight="1">
      <c r="A633" s="21"/>
      <c r="B633" s="18"/>
      <c r="C633" s="18"/>
      <c r="D633" s="18"/>
      <c r="E633" s="18"/>
      <c r="F633" s="18"/>
      <c r="G633" s="18"/>
      <c r="H633" s="18"/>
      <c r="I633" s="18"/>
      <c r="J633" s="18"/>
      <c r="K633" s="22"/>
    </row>
    <row r="634" spans="1:11" ht="15.75" customHeight="1">
      <c r="A634" s="21"/>
      <c r="B634" s="18"/>
      <c r="C634" s="18"/>
      <c r="D634" s="18"/>
      <c r="E634" s="18"/>
      <c r="F634" s="18"/>
      <c r="G634" s="18"/>
      <c r="H634" s="18"/>
      <c r="I634" s="18"/>
      <c r="J634" s="18"/>
      <c r="K634" s="22"/>
    </row>
    <row r="635" spans="1:11" ht="15.75" customHeight="1">
      <c r="A635" s="21"/>
      <c r="B635" s="18"/>
      <c r="C635" s="18"/>
      <c r="D635" s="18"/>
      <c r="E635" s="18"/>
      <c r="F635" s="18"/>
      <c r="G635" s="18"/>
      <c r="H635" s="18"/>
      <c r="I635" s="18"/>
      <c r="J635" s="18"/>
      <c r="K635" s="22"/>
    </row>
    <row r="636" spans="1:11" ht="15.75" customHeight="1">
      <c r="A636" s="21"/>
      <c r="B636" s="18"/>
      <c r="C636" s="18"/>
      <c r="D636" s="18"/>
      <c r="E636" s="18"/>
      <c r="F636" s="18"/>
      <c r="G636" s="18"/>
      <c r="H636" s="18"/>
      <c r="I636" s="18"/>
      <c r="J636" s="18"/>
      <c r="K636" s="22"/>
    </row>
    <row r="637" spans="1:11" ht="15.75" customHeight="1">
      <c r="A637" s="21"/>
      <c r="B637" s="18"/>
      <c r="C637" s="18"/>
      <c r="D637" s="18"/>
      <c r="E637" s="18"/>
      <c r="F637" s="18"/>
      <c r="G637" s="18"/>
      <c r="H637" s="18"/>
      <c r="I637" s="18"/>
      <c r="J637" s="18"/>
      <c r="K637" s="22"/>
    </row>
    <row r="638" spans="1:11" ht="15.75" customHeight="1">
      <c r="A638" s="21"/>
      <c r="B638" s="18"/>
      <c r="C638" s="18"/>
      <c r="D638" s="18"/>
      <c r="E638" s="18"/>
      <c r="F638" s="18"/>
      <c r="G638" s="18"/>
      <c r="H638" s="18"/>
      <c r="I638" s="18"/>
      <c r="J638" s="18"/>
      <c r="K638" s="22"/>
    </row>
    <row r="639" spans="1:11" ht="15.75" customHeight="1">
      <c r="A639" s="21"/>
      <c r="B639" s="18"/>
      <c r="C639" s="18"/>
      <c r="D639" s="18"/>
      <c r="E639" s="18"/>
      <c r="F639" s="18"/>
      <c r="G639" s="18"/>
      <c r="H639" s="18"/>
      <c r="I639" s="18"/>
      <c r="J639" s="18"/>
      <c r="K639" s="22"/>
    </row>
    <row r="640" spans="1:11" ht="15.75" customHeight="1">
      <c r="A640" s="21"/>
      <c r="B640" s="18"/>
      <c r="C640" s="18"/>
      <c r="D640" s="18"/>
      <c r="E640" s="18"/>
      <c r="F640" s="18"/>
      <c r="G640" s="18"/>
      <c r="H640" s="18"/>
      <c r="I640" s="18"/>
      <c r="J640" s="18"/>
      <c r="K640" s="22"/>
    </row>
    <row r="641" spans="1:11" ht="15.75" customHeight="1">
      <c r="A641" s="21"/>
      <c r="B641" s="18"/>
      <c r="C641" s="18"/>
      <c r="D641" s="18"/>
      <c r="E641" s="18"/>
      <c r="F641" s="18"/>
      <c r="G641" s="18"/>
      <c r="H641" s="18"/>
      <c r="I641" s="18"/>
      <c r="J641" s="18"/>
      <c r="K641" s="22"/>
    </row>
    <row r="642" spans="1:11" ht="15.75" customHeight="1">
      <c r="A642" s="21"/>
      <c r="B642" s="18"/>
      <c r="C642" s="18"/>
      <c r="D642" s="18"/>
      <c r="E642" s="18"/>
      <c r="F642" s="18"/>
      <c r="G642" s="18"/>
      <c r="H642" s="18"/>
      <c r="I642" s="18"/>
      <c r="J642" s="18"/>
      <c r="K642" s="22"/>
    </row>
    <row r="643" spans="1:11" ht="15.75" customHeight="1">
      <c r="A643" s="21"/>
      <c r="B643" s="18"/>
      <c r="C643" s="18"/>
      <c r="D643" s="18"/>
      <c r="E643" s="18"/>
      <c r="F643" s="18"/>
      <c r="G643" s="18"/>
      <c r="H643" s="18"/>
      <c r="I643" s="18"/>
      <c r="J643" s="18"/>
      <c r="K643" s="22"/>
    </row>
    <row r="644" spans="1:11" ht="15.75" customHeight="1">
      <c r="A644" s="21"/>
      <c r="B644" s="18"/>
      <c r="C644" s="18"/>
      <c r="D644" s="18"/>
      <c r="E644" s="18"/>
      <c r="F644" s="18"/>
      <c r="G644" s="18"/>
      <c r="H644" s="18"/>
      <c r="I644" s="18"/>
      <c r="J644" s="18"/>
      <c r="K644" s="22"/>
    </row>
    <row r="645" spans="1:11" ht="15.75" customHeight="1">
      <c r="A645" s="21"/>
      <c r="B645" s="18"/>
      <c r="C645" s="18"/>
      <c r="D645" s="18"/>
      <c r="E645" s="18"/>
      <c r="F645" s="18"/>
      <c r="G645" s="18"/>
      <c r="H645" s="18"/>
      <c r="I645" s="18"/>
      <c r="J645" s="18"/>
      <c r="K645" s="22"/>
    </row>
    <row r="646" spans="1:11" ht="15.75" customHeight="1">
      <c r="A646" s="21"/>
      <c r="B646" s="18"/>
      <c r="C646" s="18"/>
      <c r="D646" s="18"/>
      <c r="E646" s="18"/>
      <c r="F646" s="18"/>
      <c r="G646" s="18"/>
      <c r="H646" s="18"/>
      <c r="I646" s="18"/>
      <c r="J646" s="18"/>
      <c r="K646" s="22"/>
    </row>
    <row r="647" spans="1:11" ht="15.75" customHeight="1">
      <c r="A647" s="21"/>
      <c r="B647" s="18"/>
      <c r="C647" s="18"/>
      <c r="D647" s="18"/>
      <c r="E647" s="18"/>
      <c r="F647" s="18"/>
      <c r="G647" s="18"/>
      <c r="H647" s="18"/>
      <c r="I647" s="18"/>
      <c r="J647" s="18"/>
      <c r="K647" s="22"/>
    </row>
    <row r="648" spans="1:11" ht="15.75" customHeight="1">
      <c r="A648" s="21"/>
      <c r="B648" s="18"/>
      <c r="C648" s="18"/>
      <c r="D648" s="18"/>
      <c r="E648" s="18"/>
      <c r="F648" s="18"/>
      <c r="G648" s="18"/>
      <c r="H648" s="18"/>
      <c r="I648" s="18"/>
      <c r="J648" s="18"/>
      <c r="K648" s="22"/>
    </row>
    <row r="649" spans="1:11" ht="15.75" customHeight="1">
      <c r="A649" s="21"/>
      <c r="B649" s="18"/>
      <c r="C649" s="18"/>
      <c r="D649" s="18"/>
      <c r="E649" s="18"/>
      <c r="F649" s="18"/>
      <c r="G649" s="18"/>
      <c r="H649" s="18"/>
      <c r="I649" s="18"/>
      <c r="J649" s="18"/>
      <c r="K649" s="22"/>
    </row>
    <row r="650" spans="1:11" ht="15.75" customHeight="1">
      <c r="A650" s="21"/>
      <c r="B650" s="18"/>
      <c r="C650" s="18"/>
      <c r="D650" s="18"/>
      <c r="E650" s="18"/>
      <c r="F650" s="18"/>
      <c r="G650" s="18"/>
      <c r="H650" s="18"/>
      <c r="I650" s="18"/>
      <c r="J650" s="18"/>
      <c r="K650" s="22"/>
    </row>
    <row r="651" spans="1:11" ht="15.75" customHeight="1">
      <c r="A651" s="21"/>
      <c r="B651" s="18"/>
      <c r="C651" s="18"/>
      <c r="D651" s="18"/>
      <c r="E651" s="18"/>
      <c r="F651" s="18"/>
      <c r="G651" s="18"/>
      <c r="H651" s="18"/>
      <c r="I651" s="18"/>
      <c r="J651" s="18"/>
      <c r="K651" s="22"/>
    </row>
    <row r="652" spans="1:11" ht="15.75" customHeight="1">
      <c r="A652" s="21"/>
      <c r="B652" s="18"/>
      <c r="C652" s="18"/>
      <c r="D652" s="18"/>
      <c r="E652" s="18"/>
      <c r="F652" s="18"/>
      <c r="G652" s="18"/>
      <c r="H652" s="18"/>
      <c r="I652" s="18"/>
      <c r="J652" s="18"/>
      <c r="K652" s="22"/>
    </row>
    <row r="653" spans="1:11" ht="15.75" customHeight="1">
      <c r="A653" s="21"/>
      <c r="B653" s="18"/>
      <c r="C653" s="18"/>
      <c r="D653" s="18"/>
      <c r="E653" s="18"/>
      <c r="F653" s="18"/>
      <c r="G653" s="18"/>
      <c r="H653" s="18"/>
      <c r="I653" s="18"/>
      <c r="J653" s="18"/>
      <c r="K653" s="22"/>
    </row>
    <row r="654" spans="1:11" ht="15.75" customHeight="1">
      <c r="A654" s="21"/>
      <c r="B654" s="18"/>
      <c r="C654" s="18"/>
      <c r="D654" s="18"/>
      <c r="E654" s="18"/>
      <c r="F654" s="18"/>
      <c r="G654" s="18"/>
      <c r="H654" s="18"/>
      <c r="I654" s="18"/>
      <c r="J654" s="18"/>
      <c r="K654" s="22"/>
    </row>
    <row r="655" spans="1:11" ht="15.75" customHeight="1">
      <c r="A655" s="21"/>
      <c r="B655" s="18"/>
      <c r="C655" s="18"/>
      <c r="D655" s="18"/>
      <c r="E655" s="18"/>
      <c r="F655" s="18"/>
      <c r="G655" s="18"/>
      <c r="H655" s="18"/>
      <c r="I655" s="18"/>
      <c r="J655" s="18"/>
      <c r="K655" s="22"/>
    </row>
    <row r="656" spans="1:11" ht="15.75" customHeight="1">
      <c r="A656" s="21"/>
      <c r="B656" s="18"/>
      <c r="C656" s="18"/>
      <c r="D656" s="18"/>
      <c r="E656" s="18"/>
      <c r="F656" s="18"/>
      <c r="G656" s="18"/>
      <c r="H656" s="18"/>
      <c r="I656" s="18"/>
      <c r="J656" s="18"/>
      <c r="K656" s="22"/>
    </row>
    <row r="657" spans="1:11" ht="15.75" customHeight="1">
      <c r="A657" s="21"/>
      <c r="B657" s="18"/>
      <c r="C657" s="18"/>
      <c r="D657" s="18"/>
      <c r="E657" s="18"/>
      <c r="F657" s="18"/>
      <c r="G657" s="18"/>
      <c r="H657" s="18"/>
      <c r="I657" s="18"/>
      <c r="J657" s="18"/>
      <c r="K657" s="22"/>
    </row>
    <row r="658" spans="1:11" ht="15.75" customHeight="1">
      <c r="A658" s="21"/>
      <c r="B658" s="18"/>
      <c r="C658" s="18"/>
      <c r="D658" s="18"/>
      <c r="E658" s="18"/>
      <c r="F658" s="18"/>
      <c r="G658" s="18"/>
      <c r="H658" s="18"/>
      <c r="I658" s="18"/>
      <c r="J658" s="18"/>
      <c r="K658" s="22"/>
    </row>
    <row r="659" spans="1:11" ht="15.75" customHeight="1">
      <c r="A659" s="21"/>
      <c r="B659" s="18"/>
      <c r="C659" s="18"/>
      <c r="D659" s="18"/>
      <c r="E659" s="18"/>
      <c r="F659" s="18"/>
      <c r="G659" s="18"/>
      <c r="H659" s="18"/>
      <c r="I659" s="18"/>
      <c r="J659" s="18"/>
      <c r="K659" s="22"/>
    </row>
    <row r="660" spans="1:11" ht="15.75" customHeight="1">
      <c r="A660" s="21"/>
      <c r="B660" s="18"/>
      <c r="C660" s="18"/>
      <c r="D660" s="18"/>
      <c r="E660" s="18"/>
      <c r="F660" s="18"/>
      <c r="G660" s="18"/>
      <c r="H660" s="18"/>
      <c r="I660" s="18"/>
      <c r="J660" s="18"/>
      <c r="K660" s="22"/>
    </row>
    <row r="661" spans="1:11" ht="15.75" customHeight="1">
      <c r="A661" s="21"/>
      <c r="B661" s="18"/>
      <c r="C661" s="18"/>
      <c r="D661" s="18"/>
      <c r="E661" s="18"/>
      <c r="F661" s="18"/>
      <c r="G661" s="18"/>
      <c r="H661" s="18"/>
      <c r="I661" s="18"/>
      <c r="J661" s="18"/>
      <c r="K661" s="22"/>
    </row>
    <row r="662" spans="1:11" ht="15.75" customHeight="1">
      <c r="A662" s="21"/>
      <c r="B662" s="18"/>
      <c r="C662" s="18"/>
      <c r="D662" s="18"/>
      <c r="E662" s="18"/>
      <c r="F662" s="18"/>
      <c r="G662" s="18"/>
      <c r="H662" s="18"/>
      <c r="I662" s="18"/>
      <c r="J662" s="18"/>
      <c r="K662" s="22"/>
    </row>
    <row r="663" spans="1:11" ht="15.75" customHeight="1">
      <c r="A663" s="21"/>
      <c r="B663" s="18"/>
      <c r="C663" s="18"/>
      <c r="D663" s="18"/>
      <c r="E663" s="18"/>
      <c r="F663" s="18"/>
      <c r="G663" s="18"/>
      <c r="H663" s="18"/>
      <c r="I663" s="18"/>
      <c r="J663" s="18"/>
      <c r="K663" s="22"/>
    </row>
    <row r="664" spans="1:11" ht="15.75" customHeight="1">
      <c r="A664" s="21"/>
      <c r="B664" s="18"/>
      <c r="C664" s="18"/>
      <c r="D664" s="18"/>
      <c r="E664" s="18"/>
      <c r="F664" s="18"/>
      <c r="G664" s="18"/>
      <c r="H664" s="18"/>
      <c r="I664" s="18"/>
      <c r="J664" s="18"/>
      <c r="K664" s="22"/>
    </row>
    <row r="665" spans="1:11" ht="15.75" customHeight="1">
      <c r="A665" s="21"/>
      <c r="B665" s="18"/>
      <c r="C665" s="18"/>
      <c r="D665" s="18"/>
      <c r="E665" s="18"/>
      <c r="F665" s="18"/>
      <c r="G665" s="18"/>
      <c r="H665" s="18"/>
      <c r="I665" s="18"/>
      <c r="J665" s="18"/>
      <c r="K665" s="22"/>
    </row>
    <row r="666" spans="1:11" ht="15.75" customHeight="1">
      <c r="A666" s="21"/>
      <c r="B666" s="18"/>
      <c r="C666" s="18"/>
      <c r="D666" s="18"/>
      <c r="E666" s="18"/>
      <c r="F666" s="18"/>
      <c r="G666" s="18"/>
      <c r="H666" s="18"/>
      <c r="I666" s="18"/>
      <c r="J666" s="18"/>
      <c r="K666" s="22"/>
    </row>
    <row r="667" spans="1:11" ht="15.75" customHeight="1">
      <c r="A667" s="21"/>
      <c r="B667" s="18"/>
      <c r="C667" s="18"/>
      <c r="D667" s="18"/>
      <c r="E667" s="18"/>
      <c r="F667" s="18"/>
      <c r="G667" s="18"/>
      <c r="H667" s="18"/>
      <c r="I667" s="18"/>
      <c r="J667" s="18"/>
      <c r="K667" s="22"/>
    </row>
    <row r="668" spans="1:11" ht="15.75" customHeight="1">
      <c r="A668" s="21"/>
      <c r="B668" s="18"/>
      <c r="C668" s="18"/>
      <c r="D668" s="18"/>
      <c r="E668" s="18"/>
      <c r="F668" s="18"/>
      <c r="G668" s="18"/>
      <c r="H668" s="18"/>
      <c r="I668" s="18"/>
      <c r="J668" s="18"/>
      <c r="K668" s="22"/>
    </row>
    <row r="669" spans="1:11" ht="15.75" customHeight="1">
      <c r="A669" s="21"/>
      <c r="B669" s="18"/>
      <c r="C669" s="18"/>
      <c r="D669" s="18"/>
      <c r="E669" s="18"/>
      <c r="F669" s="18"/>
      <c r="G669" s="18"/>
      <c r="H669" s="18"/>
      <c r="I669" s="18"/>
      <c r="J669" s="18"/>
      <c r="K669" s="22"/>
    </row>
    <row r="670" spans="1:11" ht="15.75" customHeight="1">
      <c r="A670" s="21"/>
      <c r="B670" s="18"/>
      <c r="C670" s="18"/>
      <c r="D670" s="18"/>
      <c r="E670" s="18"/>
      <c r="F670" s="18"/>
      <c r="G670" s="18"/>
      <c r="H670" s="18"/>
      <c r="I670" s="18"/>
      <c r="J670" s="18"/>
      <c r="K670" s="22"/>
    </row>
    <row r="671" spans="1:11" ht="15.75" customHeight="1">
      <c r="A671" s="21"/>
      <c r="B671" s="18"/>
      <c r="C671" s="18"/>
      <c r="D671" s="18"/>
      <c r="E671" s="18"/>
      <c r="F671" s="18"/>
      <c r="G671" s="18"/>
      <c r="H671" s="18"/>
      <c r="I671" s="18"/>
      <c r="J671" s="18"/>
      <c r="K671" s="22"/>
    </row>
    <row r="672" spans="1:11" ht="15.75" customHeight="1">
      <c r="A672" s="21"/>
      <c r="B672" s="18"/>
      <c r="C672" s="18"/>
      <c r="D672" s="18"/>
      <c r="E672" s="18"/>
      <c r="F672" s="18"/>
      <c r="G672" s="18"/>
      <c r="H672" s="18"/>
      <c r="I672" s="18"/>
      <c r="J672" s="18"/>
      <c r="K672" s="22"/>
    </row>
    <row r="673" spans="1:11" ht="15.75" customHeight="1">
      <c r="A673" s="21"/>
      <c r="B673" s="18"/>
      <c r="C673" s="18"/>
      <c r="D673" s="18"/>
      <c r="E673" s="18"/>
      <c r="F673" s="18"/>
      <c r="G673" s="18"/>
      <c r="H673" s="18"/>
      <c r="I673" s="18"/>
      <c r="J673" s="18"/>
      <c r="K673" s="22"/>
    </row>
    <row r="674" spans="1:11" ht="15.75" customHeight="1">
      <c r="A674" s="21"/>
      <c r="B674" s="18"/>
      <c r="C674" s="18"/>
      <c r="D674" s="18"/>
      <c r="E674" s="18"/>
      <c r="F674" s="18"/>
      <c r="G674" s="18"/>
      <c r="H674" s="18"/>
      <c r="I674" s="18"/>
      <c r="J674" s="18"/>
      <c r="K674" s="22"/>
    </row>
    <row r="675" spans="1:11" ht="15.75" customHeight="1">
      <c r="A675" s="21"/>
      <c r="B675" s="18"/>
      <c r="C675" s="18"/>
      <c r="D675" s="18"/>
      <c r="E675" s="18"/>
      <c r="F675" s="18"/>
      <c r="G675" s="18"/>
      <c r="H675" s="18"/>
      <c r="I675" s="18"/>
      <c r="J675" s="18"/>
      <c r="K675" s="22"/>
    </row>
    <row r="676" spans="1:11" ht="15.75" customHeight="1">
      <c r="A676" s="21"/>
      <c r="B676" s="18"/>
      <c r="C676" s="18"/>
      <c r="D676" s="18"/>
      <c r="E676" s="18"/>
      <c r="F676" s="18"/>
      <c r="G676" s="18"/>
      <c r="H676" s="18"/>
      <c r="I676" s="18"/>
      <c r="J676" s="18"/>
      <c r="K676" s="22"/>
    </row>
    <row r="677" spans="1:11" ht="15.75" customHeight="1">
      <c r="A677" s="21"/>
      <c r="B677" s="18"/>
      <c r="C677" s="18"/>
      <c r="D677" s="18"/>
      <c r="E677" s="18"/>
      <c r="F677" s="18"/>
      <c r="G677" s="18"/>
      <c r="H677" s="18"/>
      <c r="I677" s="18"/>
      <c r="J677" s="18"/>
      <c r="K677" s="22"/>
    </row>
    <row r="678" spans="1:11" ht="15.75" customHeight="1">
      <c r="A678" s="21"/>
      <c r="B678" s="18"/>
      <c r="C678" s="18"/>
      <c r="D678" s="18"/>
      <c r="E678" s="18"/>
      <c r="F678" s="18"/>
      <c r="G678" s="18"/>
      <c r="H678" s="18"/>
      <c r="I678" s="18"/>
      <c r="J678" s="18"/>
      <c r="K678" s="22"/>
    </row>
    <row r="679" spans="1:11" ht="15.75" customHeight="1">
      <c r="A679" s="21"/>
      <c r="B679" s="18"/>
      <c r="C679" s="18"/>
      <c r="D679" s="18"/>
      <c r="E679" s="18"/>
      <c r="F679" s="18"/>
      <c r="G679" s="18"/>
      <c r="H679" s="18"/>
      <c r="I679" s="18"/>
      <c r="J679" s="18"/>
      <c r="K679" s="22"/>
    </row>
    <row r="680" spans="1:11" ht="15.75" customHeight="1">
      <c r="A680" s="21"/>
      <c r="B680" s="18"/>
      <c r="C680" s="18"/>
      <c r="D680" s="18"/>
      <c r="E680" s="18"/>
      <c r="F680" s="18"/>
      <c r="G680" s="18"/>
      <c r="H680" s="18"/>
      <c r="I680" s="18"/>
      <c r="J680" s="18"/>
      <c r="K680" s="22"/>
    </row>
    <row r="681" spans="1:11" ht="15.75" customHeight="1">
      <c r="A681" s="21"/>
      <c r="B681" s="18"/>
      <c r="C681" s="18"/>
      <c r="D681" s="18"/>
      <c r="E681" s="18"/>
      <c r="F681" s="18"/>
      <c r="G681" s="18"/>
      <c r="H681" s="18"/>
      <c r="I681" s="18"/>
      <c r="J681" s="18"/>
      <c r="K681" s="22"/>
    </row>
    <row r="682" spans="1:11" ht="15.75" customHeight="1">
      <c r="A682" s="21"/>
      <c r="B682" s="18"/>
      <c r="C682" s="18"/>
      <c r="D682" s="18"/>
      <c r="E682" s="18"/>
      <c r="F682" s="18"/>
      <c r="G682" s="18"/>
      <c r="H682" s="18"/>
      <c r="I682" s="18"/>
      <c r="J682" s="18"/>
      <c r="K682" s="22"/>
    </row>
    <row r="683" spans="1:11" ht="15.75" customHeight="1">
      <c r="A683" s="21"/>
      <c r="B683" s="18"/>
      <c r="C683" s="18"/>
      <c r="D683" s="18"/>
      <c r="E683" s="18"/>
      <c r="F683" s="18"/>
      <c r="G683" s="18"/>
      <c r="H683" s="18"/>
      <c r="I683" s="18"/>
      <c r="J683" s="18"/>
      <c r="K683" s="22"/>
    </row>
    <row r="684" spans="1:11" ht="15.75" customHeight="1">
      <c r="A684" s="21"/>
      <c r="B684" s="18"/>
      <c r="C684" s="18"/>
      <c r="D684" s="18"/>
      <c r="E684" s="18"/>
      <c r="F684" s="18"/>
      <c r="G684" s="18"/>
      <c r="H684" s="18"/>
      <c r="I684" s="18"/>
      <c r="J684" s="18"/>
      <c r="K684" s="22"/>
    </row>
    <row r="685" spans="1:11" ht="15.75" customHeight="1">
      <c r="A685" s="21"/>
      <c r="B685" s="18"/>
      <c r="C685" s="18"/>
      <c r="D685" s="18"/>
      <c r="E685" s="18"/>
      <c r="F685" s="18"/>
      <c r="G685" s="18"/>
      <c r="H685" s="18"/>
      <c r="I685" s="18"/>
      <c r="J685" s="18"/>
      <c r="K685" s="22"/>
    </row>
    <row r="686" spans="1:11" ht="15.75" customHeight="1">
      <c r="A686" s="21"/>
      <c r="B686" s="18"/>
      <c r="C686" s="18"/>
      <c r="D686" s="18"/>
      <c r="E686" s="18"/>
      <c r="F686" s="18"/>
      <c r="G686" s="18"/>
      <c r="H686" s="18"/>
      <c r="I686" s="18"/>
      <c r="J686" s="18"/>
      <c r="K686" s="22"/>
    </row>
    <row r="687" spans="1:11" ht="15.75" customHeight="1">
      <c r="A687" s="21"/>
      <c r="B687" s="18"/>
      <c r="C687" s="18"/>
      <c r="D687" s="18"/>
      <c r="E687" s="18"/>
      <c r="F687" s="18"/>
      <c r="G687" s="18"/>
      <c r="H687" s="18"/>
      <c r="I687" s="18"/>
      <c r="J687" s="18"/>
      <c r="K687" s="22"/>
    </row>
    <row r="688" spans="1:11" ht="15.75" customHeight="1">
      <c r="A688" s="21"/>
      <c r="B688" s="18"/>
      <c r="C688" s="18"/>
      <c r="D688" s="18"/>
      <c r="E688" s="18"/>
      <c r="F688" s="18"/>
      <c r="G688" s="18"/>
      <c r="H688" s="18"/>
      <c r="I688" s="18"/>
      <c r="J688" s="18"/>
      <c r="K688" s="22"/>
    </row>
    <row r="689" spans="1:11" ht="15.75" customHeight="1">
      <c r="A689" s="21"/>
      <c r="B689" s="18"/>
      <c r="C689" s="18"/>
      <c r="D689" s="18"/>
      <c r="E689" s="18"/>
      <c r="F689" s="18"/>
      <c r="G689" s="18"/>
      <c r="H689" s="18"/>
      <c r="I689" s="18"/>
      <c r="J689" s="18"/>
      <c r="K689" s="22"/>
    </row>
    <row r="690" spans="1:11" ht="15.75" customHeight="1">
      <c r="A690" s="21"/>
      <c r="B690" s="18"/>
      <c r="C690" s="18"/>
      <c r="D690" s="18"/>
      <c r="E690" s="18"/>
      <c r="F690" s="18"/>
      <c r="G690" s="18"/>
      <c r="H690" s="18"/>
      <c r="I690" s="18"/>
      <c r="J690" s="18"/>
      <c r="K690" s="22"/>
    </row>
    <row r="691" spans="1:11" ht="15.75" customHeight="1">
      <c r="A691" s="21"/>
      <c r="B691" s="18"/>
      <c r="C691" s="18"/>
      <c r="D691" s="18"/>
      <c r="E691" s="18"/>
      <c r="F691" s="18"/>
      <c r="G691" s="18"/>
      <c r="H691" s="18"/>
      <c r="I691" s="18"/>
      <c r="J691" s="18"/>
      <c r="K691" s="22"/>
    </row>
    <row r="692" spans="1:11" ht="15.75" customHeight="1">
      <c r="A692" s="21"/>
      <c r="B692" s="18"/>
      <c r="C692" s="18"/>
      <c r="D692" s="18"/>
      <c r="E692" s="18"/>
      <c r="F692" s="18"/>
      <c r="G692" s="18"/>
      <c r="H692" s="18"/>
      <c r="I692" s="18"/>
      <c r="J692" s="18"/>
      <c r="K692" s="22"/>
    </row>
    <row r="693" spans="1:11" ht="15.75" customHeight="1">
      <c r="A693" s="21"/>
      <c r="B693" s="18"/>
      <c r="C693" s="18"/>
      <c r="D693" s="18"/>
      <c r="E693" s="18"/>
      <c r="F693" s="18"/>
      <c r="G693" s="18"/>
      <c r="H693" s="18"/>
      <c r="I693" s="18"/>
      <c r="J693" s="18"/>
      <c r="K693" s="22"/>
    </row>
    <row r="694" spans="1:11" ht="15.75" customHeight="1">
      <c r="A694" s="21"/>
      <c r="B694" s="18"/>
      <c r="C694" s="18"/>
      <c r="D694" s="18"/>
      <c r="E694" s="18"/>
      <c r="F694" s="18"/>
      <c r="G694" s="18"/>
      <c r="H694" s="18"/>
      <c r="I694" s="18"/>
      <c r="J694" s="18"/>
      <c r="K694" s="22"/>
    </row>
    <row r="695" spans="1:11" ht="15.75" customHeight="1">
      <c r="A695" s="21"/>
      <c r="B695" s="18"/>
      <c r="C695" s="18"/>
      <c r="D695" s="18"/>
      <c r="E695" s="18"/>
      <c r="F695" s="18"/>
      <c r="G695" s="18"/>
      <c r="H695" s="18"/>
      <c r="I695" s="18"/>
      <c r="J695" s="18"/>
      <c r="K695" s="22"/>
    </row>
    <row r="696" spans="1:11" ht="15.75" customHeight="1">
      <c r="A696" s="21"/>
      <c r="B696" s="18"/>
      <c r="C696" s="18"/>
      <c r="D696" s="18"/>
      <c r="E696" s="18"/>
      <c r="F696" s="18"/>
      <c r="G696" s="18"/>
      <c r="H696" s="18"/>
      <c r="I696" s="18"/>
      <c r="J696" s="18"/>
      <c r="K696" s="22"/>
    </row>
    <row r="697" spans="1:11" ht="15.75" customHeight="1">
      <c r="A697" s="21"/>
      <c r="B697" s="18"/>
      <c r="C697" s="18"/>
      <c r="D697" s="18"/>
      <c r="E697" s="18"/>
      <c r="F697" s="18"/>
      <c r="G697" s="18"/>
      <c r="H697" s="18"/>
      <c r="I697" s="18"/>
      <c r="J697" s="18"/>
      <c r="K697" s="22"/>
    </row>
    <row r="698" spans="1:11" ht="15.75" customHeight="1">
      <c r="A698" s="21"/>
      <c r="B698" s="18"/>
      <c r="C698" s="18"/>
      <c r="D698" s="18"/>
      <c r="E698" s="18"/>
      <c r="F698" s="18"/>
      <c r="G698" s="18"/>
      <c r="H698" s="18"/>
      <c r="I698" s="18"/>
      <c r="J698" s="18"/>
      <c r="K698" s="22"/>
    </row>
    <row r="699" spans="1:11" ht="15.75" customHeight="1">
      <c r="A699" s="21"/>
      <c r="B699" s="18"/>
      <c r="C699" s="18"/>
      <c r="D699" s="18"/>
      <c r="E699" s="18"/>
      <c r="F699" s="18"/>
      <c r="G699" s="18"/>
      <c r="H699" s="18"/>
      <c r="I699" s="18"/>
      <c r="J699" s="18"/>
      <c r="K699" s="22"/>
    </row>
    <row r="700" spans="1:11" ht="15.75" customHeight="1">
      <c r="A700" s="21"/>
      <c r="B700" s="18"/>
      <c r="C700" s="18"/>
      <c r="D700" s="18"/>
      <c r="E700" s="18"/>
      <c r="F700" s="18"/>
      <c r="G700" s="18"/>
      <c r="H700" s="18"/>
      <c r="I700" s="18"/>
      <c r="J700" s="18"/>
      <c r="K700" s="22"/>
    </row>
    <row r="701" spans="1:11" ht="15.75" customHeight="1">
      <c r="A701" s="21"/>
      <c r="B701" s="18"/>
      <c r="C701" s="18"/>
      <c r="D701" s="18"/>
      <c r="E701" s="18"/>
      <c r="F701" s="18"/>
      <c r="G701" s="18"/>
      <c r="H701" s="18"/>
      <c r="I701" s="18"/>
      <c r="J701" s="18"/>
      <c r="K701" s="22"/>
    </row>
    <row r="702" spans="1:11" ht="15.75" customHeight="1">
      <c r="A702" s="21"/>
      <c r="B702" s="18"/>
      <c r="C702" s="18"/>
      <c r="D702" s="18"/>
      <c r="E702" s="18"/>
      <c r="F702" s="18"/>
      <c r="G702" s="18"/>
      <c r="H702" s="18"/>
      <c r="I702" s="18"/>
      <c r="J702" s="18"/>
      <c r="K702" s="22"/>
    </row>
    <row r="703" spans="1:11" ht="15.75" customHeight="1">
      <c r="A703" s="21"/>
      <c r="B703" s="18"/>
      <c r="C703" s="18"/>
      <c r="D703" s="18"/>
      <c r="E703" s="18"/>
      <c r="F703" s="18"/>
      <c r="G703" s="18"/>
      <c r="H703" s="18"/>
      <c r="I703" s="18"/>
      <c r="J703" s="18"/>
      <c r="K703" s="22"/>
    </row>
    <row r="704" spans="1:11" ht="15.75" customHeight="1">
      <c r="A704" s="21"/>
      <c r="B704" s="18"/>
      <c r="C704" s="18"/>
      <c r="D704" s="18"/>
      <c r="E704" s="18"/>
      <c r="F704" s="18"/>
      <c r="G704" s="18"/>
      <c r="H704" s="18"/>
      <c r="I704" s="18"/>
      <c r="J704" s="18"/>
      <c r="K704" s="22"/>
    </row>
    <row r="705" spans="1:11" ht="15.75" customHeight="1">
      <c r="A705" s="21"/>
      <c r="B705" s="18"/>
      <c r="C705" s="18"/>
      <c r="D705" s="18"/>
      <c r="E705" s="18"/>
      <c r="F705" s="18"/>
      <c r="G705" s="18"/>
      <c r="H705" s="18"/>
      <c r="I705" s="18"/>
      <c r="J705" s="18"/>
      <c r="K705" s="22"/>
    </row>
    <row r="706" spans="1:11" ht="15.75" customHeight="1">
      <c r="A706" s="21"/>
      <c r="B706" s="18"/>
      <c r="C706" s="18"/>
      <c r="D706" s="18"/>
      <c r="E706" s="18"/>
      <c r="F706" s="18"/>
      <c r="G706" s="18"/>
      <c r="H706" s="18"/>
      <c r="I706" s="18"/>
      <c r="J706" s="18"/>
      <c r="K706" s="22"/>
    </row>
    <row r="707" spans="1:11" ht="15.75" customHeight="1">
      <c r="A707" s="21"/>
      <c r="B707" s="18"/>
      <c r="C707" s="18"/>
      <c r="D707" s="18"/>
      <c r="E707" s="18"/>
      <c r="F707" s="18"/>
      <c r="G707" s="18"/>
      <c r="H707" s="18"/>
      <c r="I707" s="18"/>
      <c r="J707" s="18"/>
      <c r="K707" s="22"/>
    </row>
    <row r="708" spans="1:11" ht="15.75" customHeight="1">
      <c r="A708" s="21"/>
      <c r="B708" s="18"/>
      <c r="C708" s="18"/>
      <c r="D708" s="18"/>
      <c r="E708" s="18"/>
      <c r="F708" s="18"/>
      <c r="G708" s="18"/>
      <c r="H708" s="18"/>
      <c r="I708" s="18"/>
      <c r="J708" s="18"/>
      <c r="K708" s="22"/>
    </row>
    <row r="709" spans="1:11" ht="15.75" customHeight="1">
      <c r="A709" s="21"/>
      <c r="B709" s="18"/>
      <c r="C709" s="18"/>
      <c r="D709" s="18"/>
      <c r="E709" s="18"/>
      <c r="F709" s="18"/>
      <c r="G709" s="18"/>
      <c r="H709" s="18"/>
      <c r="I709" s="18"/>
      <c r="J709" s="18"/>
      <c r="K709" s="22"/>
    </row>
    <row r="710" spans="1:11" ht="15.75" customHeight="1">
      <c r="A710" s="21"/>
      <c r="B710" s="18"/>
      <c r="C710" s="18"/>
      <c r="D710" s="18"/>
      <c r="E710" s="18"/>
      <c r="F710" s="18"/>
      <c r="G710" s="18"/>
      <c r="H710" s="18"/>
      <c r="I710" s="18"/>
      <c r="J710" s="18"/>
      <c r="K710" s="22"/>
    </row>
    <row r="711" spans="1:11" ht="15.75" customHeight="1">
      <c r="A711" s="21"/>
      <c r="B711" s="18"/>
      <c r="C711" s="18"/>
      <c r="D711" s="18"/>
      <c r="E711" s="18"/>
      <c r="F711" s="18"/>
      <c r="G711" s="18"/>
      <c r="H711" s="18"/>
      <c r="I711" s="18"/>
      <c r="J711" s="18"/>
      <c r="K711" s="22"/>
    </row>
    <row r="712" spans="1:11" ht="15.75" customHeight="1">
      <c r="A712" s="21"/>
      <c r="B712" s="18"/>
      <c r="C712" s="18"/>
      <c r="D712" s="18"/>
      <c r="E712" s="18"/>
      <c r="F712" s="18"/>
      <c r="G712" s="18"/>
      <c r="H712" s="18"/>
      <c r="I712" s="18"/>
      <c r="J712" s="18"/>
      <c r="K712" s="22"/>
    </row>
    <row r="713" spans="1:11" ht="15.75" customHeight="1">
      <c r="A713" s="21"/>
      <c r="B713" s="18"/>
      <c r="C713" s="18"/>
      <c r="D713" s="18"/>
      <c r="E713" s="18"/>
      <c r="F713" s="18"/>
      <c r="G713" s="18"/>
      <c r="H713" s="18"/>
      <c r="I713" s="18"/>
      <c r="J713" s="18"/>
      <c r="K713" s="22"/>
    </row>
    <row r="714" spans="1:11" ht="15.75" customHeight="1">
      <c r="A714" s="21"/>
      <c r="B714" s="18"/>
      <c r="C714" s="18"/>
      <c r="D714" s="18"/>
      <c r="E714" s="18"/>
      <c r="F714" s="18"/>
      <c r="G714" s="18"/>
      <c r="H714" s="18"/>
      <c r="I714" s="18"/>
      <c r="J714" s="18"/>
      <c r="K714" s="22"/>
    </row>
    <row r="715" spans="1:11" ht="15.75" customHeight="1">
      <c r="A715" s="21"/>
      <c r="B715" s="18"/>
      <c r="C715" s="18"/>
      <c r="D715" s="18"/>
      <c r="E715" s="18"/>
      <c r="F715" s="18"/>
      <c r="G715" s="18"/>
      <c r="H715" s="18"/>
      <c r="I715" s="18"/>
      <c r="J715" s="18"/>
      <c r="K715" s="22"/>
    </row>
    <row r="716" spans="1:11" ht="15.75" customHeight="1">
      <c r="A716" s="21"/>
      <c r="B716" s="18"/>
      <c r="C716" s="18"/>
      <c r="D716" s="18"/>
      <c r="E716" s="18"/>
      <c r="F716" s="18"/>
      <c r="G716" s="18"/>
      <c r="H716" s="18"/>
      <c r="I716" s="18"/>
      <c r="J716" s="18"/>
      <c r="K716" s="22"/>
    </row>
    <row r="717" spans="1:11" ht="15.75" customHeight="1">
      <c r="A717" s="21"/>
      <c r="B717" s="18"/>
      <c r="C717" s="18"/>
      <c r="D717" s="18"/>
      <c r="E717" s="18"/>
      <c r="F717" s="18"/>
      <c r="G717" s="18"/>
      <c r="H717" s="18"/>
      <c r="I717" s="18"/>
      <c r="J717" s="18"/>
      <c r="K717" s="22"/>
    </row>
    <row r="718" spans="1:11" ht="15.75" customHeight="1">
      <c r="A718" s="21"/>
      <c r="B718" s="18"/>
      <c r="C718" s="18"/>
      <c r="D718" s="18"/>
      <c r="E718" s="18"/>
      <c r="F718" s="18"/>
      <c r="G718" s="18"/>
      <c r="H718" s="18"/>
      <c r="I718" s="18"/>
      <c r="J718" s="18"/>
      <c r="K718" s="22"/>
    </row>
    <row r="719" spans="1:11" ht="15.75" customHeight="1">
      <c r="A719" s="21"/>
      <c r="B719" s="18"/>
      <c r="C719" s="18"/>
      <c r="D719" s="18"/>
      <c r="E719" s="18"/>
      <c r="F719" s="18"/>
      <c r="G719" s="18"/>
      <c r="H719" s="18"/>
      <c r="I719" s="18"/>
      <c r="J719" s="18"/>
      <c r="K719" s="22"/>
    </row>
    <row r="720" spans="1:11" ht="15.75" customHeight="1">
      <c r="A720" s="21"/>
      <c r="B720" s="18"/>
      <c r="C720" s="18"/>
      <c r="D720" s="18"/>
      <c r="E720" s="18"/>
      <c r="F720" s="18"/>
      <c r="G720" s="18"/>
      <c r="H720" s="18"/>
      <c r="I720" s="18"/>
      <c r="J720" s="18"/>
      <c r="K720" s="22"/>
    </row>
    <row r="721" spans="1:11" ht="15.75" customHeight="1">
      <c r="A721" s="21"/>
      <c r="B721" s="18"/>
      <c r="C721" s="18"/>
      <c r="D721" s="18"/>
      <c r="E721" s="18"/>
      <c r="F721" s="18"/>
      <c r="G721" s="18"/>
      <c r="H721" s="18"/>
      <c r="I721" s="18"/>
      <c r="J721" s="18"/>
      <c r="K721" s="22"/>
    </row>
    <row r="722" spans="1:11" ht="15.75" customHeight="1">
      <c r="A722" s="21"/>
      <c r="B722" s="18"/>
      <c r="C722" s="18"/>
      <c r="D722" s="18"/>
      <c r="E722" s="18"/>
      <c r="F722" s="18"/>
      <c r="G722" s="18"/>
      <c r="H722" s="18"/>
      <c r="I722" s="18"/>
      <c r="J722" s="18"/>
      <c r="K722" s="22"/>
    </row>
    <row r="723" spans="1:11" ht="15.75" customHeight="1">
      <c r="A723" s="21"/>
      <c r="B723" s="18"/>
      <c r="C723" s="18"/>
      <c r="D723" s="18"/>
      <c r="E723" s="18"/>
      <c r="F723" s="18"/>
      <c r="G723" s="18"/>
      <c r="H723" s="18"/>
      <c r="I723" s="18"/>
      <c r="J723" s="18"/>
      <c r="K723" s="22"/>
    </row>
    <row r="724" spans="1:11" ht="15.75" customHeight="1">
      <c r="A724" s="21"/>
      <c r="B724" s="18"/>
      <c r="C724" s="18"/>
      <c r="D724" s="18"/>
      <c r="E724" s="18"/>
      <c r="F724" s="18"/>
      <c r="G724" s="18"/>
      <c r="H724" s="18"/>
      <c r="I724" s="18"/>
      <c r="J724" s="18"/>
      <c r="K724" s="22"/>
    </row>
    <row r="725" spans="1:11" ht="15.75" customHeight="1">
      <c r="A725" s="21"/>
      <c r="B725" s="18"/>
      <c r="C725" s="18"/>
      <c r="D725" s="18"/>
      <c r="E725" s="18"/>
      <c r="F725" s="18"/>
      <c r="G725" s="18"/>
      <c r="H725" s="18"/>
      <c r="I725" s="18"/>
      <c r="J725" s="18"/>
      <c r="K725" s="22"/>
    </row>
    <row r="726" spans="1:11" ht="15.75" customHeight="1">
      <c r="A726" s="21"/>
      <c r="B726" s="18"/>
      <c r="C726" s="18"/>
      <c r="D726" s="18"/>
      <c r="E726" s="18"/>
      <c r="F726" s="18"/>
      <c r="G726" s="18"/>
      <c r="H726" s="18"/>
      <c r="I726" s="18"/>
      <c r="J726" s="18"/>
      <c r="K726" s="22"/>
    </row>
    <row r="727" spans="1:11" ht="15.75" customHeight="1">
      <c r="A727" s="21"/>
      <c r="B727" s="18"/>
      <c r="C727" s="18"/>
      <c r="D727" s="18"/>
      <c r="E727" s="18"/>
      <c r="F727" s="18"/>
      <c r="G727" s="18"/>
      <c r="H727" s="18"/>
      <c r="I727" s="18"/>
      <c r="J727" s="18"/>
      <c r="K727" s="22"/>
    </row>
    <row r="728" spans="1:11" ht="15.75" customHeight="1">
      <c r="A728" s="21"/>
      <c r="B728" s="18"/>
      <c r="C728" s="18"/>
      <c r="D728" s="18"/>
      <c r="E728" s="18"/>
      <c r="F728" s="18"/>
      <c r="G728" s="18"/>
      <c r="H728" s="18"/>
      <c r="I728" s="18"/>
      <c r="J728" s="18"/>
      <c r="K728" s="22"/>
    </row>
    <row r="729" spans="1:11" ht="15.75" customHeight="1">
      <c r="A729" s="21"/>
      <c r="B729" s="18"/>
      <c r="C729" s="18"/>
      <c r="D729" s="18"/>
      <c r="E729" s="18"/>
      <c r="F729" s="18"/>
      <c r="G729" s="18"/>
      <c r="H729" s="18"/>
      <c r="I729" s="18"/>
      <c r="J729" s="18"/>
      <c r="K729" s="22"/>
    </row>
    <row r="730" spans="1:11" ht="15.75" customHeight="1">
      <c r="A730" s="21"/>
      <c r="B730" s="18"/>
      <c r="C730" s="18"/>
      <c r="D730" s="18"/>
      <c r="E730" s="18"/>
      <c r="F730" s="18"/>
      <c r="G730" s="18"/>
      <c r="H730" s="18"/>
      <c r="I730" s="18"/>
      <c r="J730" s="18"/>
      <c r="K730" s="22"/>
    </row>
    <row r="731" spans="1:11" ht="15.75" customHeight="1">
      <c r="A731" s="21"/>
      <c r="B731" s="18"/>
      <c r="C731" s="18"/>
      <c r="D731" s="18"/>
      <c r="E731" s="18"/>
      <c r="F731" s="18"/>
      <c r="G731" s="18"/>
      <c r="H731" s="18"/>
      <c r="I731" s="18"/>
      <c r="J731" s="18"/>
      <c r="K731" s="22"/>
    </row>
    <row r="732" spans="1:11" ht="15.75" customHeight="1">
      <c r="A732" s="21"/>
      <c r="B732" s="18"/>
      <c r="C732" s="18"/>
      <c r="D732" s="18"/>
      <c r="E732" s="18"/>
      <c r="F732" s="18"/>
      <c r="G732" s="18"/>
      <c r="H732" s="18"/>
      <c r="I732" s="18"/>
      <c r="J732" s="18"/>
      <c r="K732" s="22"/>
    </row>
    <row r="733" spans="1:11" ht="15.75" customHeight="1">
      <c r="A733" s="21"/>
      <c r="B733" s="18"/>
      <c r="C733" s="18"/>
      <c r="D733" s="18"/>
      <c r="E733" s="18"/>
      <c r="F733" s="18"/>
      <c r="G733" s="18"/>
      <c r="H733" s="18"/>
      <c r="I733" s="18"/>
      <c r="J733" s="18"/>
      <c r="K733" s="22"/>
    </row>
    <row r="734" spans="1:11" ht="15.75" customHeight="1">
      <c r="A734" s="21"/>
      <c r="B734" s="18"/>
      <c r="C734" s="18"/>
      <c r="D734" s="18"/>
      <c r="E734" s="18"/>
      <c r="F734" s="18"/>
      <c r="G734" s="18"/>
      <c r="H734" s="18"/>
      <c r="I734" s="18"/>
      <c r="J734" s="18"/>
      <c r="K734" s="22"/>
    </row>
    <row r="735" spans="1:11" ht="15.75" customHeight="1">
      <c r="A735" s="21"/>
      <c r="B735" s="18"/>
      <c r="C735" s="18"/>
      <c r="D735" s="18"/>
      <c r="E735" s="18"/>
      <c r="F735" s="18"/>
      <c r="G735" s="18"/>
      <c r="H735" s="18"/>
      <c r="I735" s="18"/>
      <c r="J735" s="18"/>
      <c r="K735" s="22"/>
    </row>
    <row r="736" spans="1:11" ht="15.75" customHeight="1">
      <c r="A736" s="21"/>
      <c r="B736" s="18"/>
      <c r="C736" s="18"/>
      <c r="D736" s="18"/>
      <c r="E736" s="18"/>
      <c r="F736" s="18"/>
      <c r="G736" s="18"/>
      <c r="H736" s="18"/>
      <c r="I736" s="18"/>
      <c r="J736" s="18"/>
      <c r="K736" s="22"/>
    </row>
    <row r="737" spans="1:11" ht="15.75" customHeight="1">
      <c r="A737" s="21"/>
      <c r="B737" s="18"/>
      <c r="C737" s="18"/>
      <c r="D737" s="18"/>
      <c r="E737" s="18"/>
      <c r="F737" s="18"/>
      <c r="G737" s="18"/>
      <c r="H737" s="18"/>
      <c r="I737" s="18"/>
      <c r="J737" s="18"/>
      <c r="K737" s="22"/>
    </row>
    <row r="738" spans="1:11" ht="15.75" customHeight="1">
      <c r="A738" s="21"/>
      <c r="B738" s="18"/>
      <c r="C738" s="18"/>
      <c r="D738" s="18"/>
      <c r="E738" s="18"/>
      <c r="F738" s="18"/>
      <c r="G738" s="18"/>
      <c r="H738" s="18"/>
      <c r="I738" s="18"/>
      <c r="J738" s="18"/>
      <c r="K738" s="22"/>
    </row>
    <row r="739" spans="1:11" ht="15.75" customHeight="1">
      <c r="A739" s="21"/>
      <c r="B739" s="18"/>
      <c r="C739" s="18"/>
      <c r="D739" s="18"/>
      <c r="E739" s="18"/>
      <c r="F739" s="18"/>
      <c r="G739" s="18"/>
      <c r="H739" s="18"/>
      <c r="I739" s="18"/>
      <c r="J739" s="18"/>
      <c r="K739" s="22"/>
    </row>
    <row r="740" spans="1:11" ht="15.75" customHeight="1">
      <c r="A740" s="21"/>
      <c r="B740" s="18"/>
      <c r="C740" s="18"/>
      <c r="D740" s="18"/>
      <c r="E740" s="18"/>
      <c r="F740" s="18"/>
      <c r="G740" s="18"/>
      <c r="H740" s="18"/>
      <c r="I740" s="18"/>
      <c r="J740" s="18"/>
      <c r="K740" s="22"/>
    </row>
    <row r="741" spans="1:11" ht="15.75" customHeight="1">
      <c r="A741" s="21"/>
      <c r="B741" s="18"/>
      <c r="C741" s="18"/>
      <c r="D741" s="18"/>
      <c r="E741" s="18"/>
      <c r="F741" s="18"/>
      <c r="G741" s="18"/>
      <c r="H741" s="18"/>
      <c r="I741" s="18"/>
      <c r="J741" s="18"/>
      <c r="K741" s="22"/>
    </row>
    <row r="742" spans="1:11" ht="15.75" customHeight="1">
      <c r="A742" s="21"/>
      <c r="B742" s="18"/>
      <c r="C742" s="18"/>
      <c r="D742" s="18"/>
      <c r="E742" s="18"/>
      <c r="F742" s="18"/>
      <c r="G742" s="18"/>
      <c r="H742" s="18"/>
      <c r="I742" s="18"/>
      <c r="J742" s="18"/>
      <c r="K742" s="22"/>
    </row>
    <row r="743" spans="1:11" ht="15.75" customHeight="1">
      <c r="A743" s="21"/>
      <c r="B743" s="18"/>
      <c r="C743" s="18"/>
      <c r="D743" s="18"/>
      <c r="E743" s="18"/>
      <c r="F743" s="18"/>
      <c r="G743" s="18"/>
      <c r="H743" s="18"/>
      <c r="I743" s="18"/>
      <c r="J743" s="18"/>
      <c r="K743" s="22"/>
    </row>
    <row r="744" spans="1:11" ht="15.75" customHeight="1">
      <c r="A744" s="21"/>
      <c r="B744" s="18"/>
      <c r="C744" s="18"/>
      <c r="D744" s="18"/>
      <c r="E744" s="18"/>
      <c r="F744" s="18"/>
      <c r="G744" s="18"/>
      <c r="H744" s="18"/>
      <c r="I744" s="18"/>
      <c r="J744" s="18"/>
      <c r="K744" s="22"/>
    </row>
    <row r="745" spans="1:11" ht="15.75" customHeight="1">
      <c r="A745" s="21"/>
      <c r="B745" s="18"/>
      <c r="C745" s="18"/>
      <c r="D745" s="18"/>
      <c r="E745" s="18"/>
      <c r="F745" s="18"/>
      <c r="G745" s="18"/>
      <c r="H745" s="18"/>
      <c r="I745" s="18"/>
      <c r="J745" s="18"/>
      <c r="K745" s="22"/>
    </row>
    <row r="746" spans="1:11" ht="15.75" customHeight="1">
      <c r="A746" s="21"/>
      <c r="B746" s="18"/>
      <c r="C746" s="18"/>
      <c r="D746" s="18"/>
      <c r="E746" s="18"/>
      <c r="F746" s="18"/>
      <c r="G746" s="18"/>
      <c r="H746" s="18"/>
      <c r="I746" s="18"/>
      <c r="J746" s="18"/>
      <c r="K746" s="22"/>
    </row>
    <row r="747" spans="1:11" ht="15.75" customHeight="1">
      <c r="A747" s="21"/>
      <c r="B747" s="18"/>
      <c r="C747" s="18"/>
      <c r="D747" s="18"/>
      <c r="E747" s="18"/>
      <c r="F747" s="18"/>
      <c r="G747" s="18"/>
      <c r="H747" s="18"/>
      <c r="I747" s="18"/>
      <c r="J747" s="18"/>
      <c r="K747" s="22"/>
    </row>
    <row r="748" spans="1:11" ht="15.75" customHeight="1">
      <c r="A748" s="21"/>
      <c r="B748" s="18"/>
      <c r="C748" s="18"/>
      <c r="D748" s="18"/>
      <c r="E748" s="18"/>
      <c r="F748" s="18"/>
      <c r="G748" s="18"/>
      <c r="H748" s="18"/>
      <c r="I748" s="18"/>
      <c r="J748" s="18"/>
      <c r="K748" s="22"/>
    </row>
    <row r="749" spans="1:11" ht="15.75" customHeight="1">
      <c r="A749" s="21"/>
      <c r="B749" s="18"/>
      <c r="C749" s="18"/>
      <c r="D749" s="18"/>
      <c r="E749" s="18"/>
      <c r="F749" s="18"/>
      <c r="G749" s="18"/>
      <c r="H749" s="18"/>
      <c r="I749" s="18"/>
      <c r="J749" s="18"/>
      <c r="K749" s="22"/>
    </row>
    <row r="750" spans="1:11" ht="15.75" customHeight="1">
      <c r="A750" s="21"/>
      <c r="B750" s="18"/>
      <c r="C750" s="18"/>
      <c r="D750" s="18"/>
      <c r="E750" s="18"/>
      <c r="F750" s="18"/>
      <c r="G750" s="18"/>
      <c r="H750" s="18"/>
      <c r="I750" s="18"/>
      <c r="J750" s="18"/>
      <c r="K750" s="22"/>
    </row>
    <row r="751" spans="1:11" ht="15.75" customHeight="1">
      <c r="A751" s="21"/>
      <c r="B751" s="18"/>
      <c r="C751" s="18"/>
      <c r="D751" s="18"/>
      <c r="E751" s="18"/>
      <c r="F751" s="18"/>
      <c r="G751" s="18"/>
      <c r="H751" s="18"/>
      <c r="I751" s="18"/>
      <c r="J751" s="18"/>
      <c r="K751" s="22"/>
    </row>
    <row r="752" spans="1:11" ht="15.75" customHeight="1">
      <c r="A752" s="21"/>
      <c r="B752" s="18"/>
      <c r="C752" s="18"/>
      <c r="D752" s="18"/>
      <c r="E752" s="18"/>
      <c r="F752" s="18"/>
      <c r="G752" s="18"/>
      <c r="H752" s="18"/>
      <c r="I752" s="18"/>
      <c r="J752" s="18"/>
      <c r="K752" s="22"/>
    </row>
    <row r="753" spans="1:11" ht="15.75" customHeight="1">
      <c r="A753" s="21"/>
      <c r="B753" s="18"/>
      <c r="C753" s="18"/>
      <c r="D753" s="18"/>
      <c r="E753" s="18"/>
      <c r="F753" s="18"/>
      <c r="G753" s="18"/>
      <c r="H753" s="18"/>
      <c r="I753" s="18"/>
      <c r="J753" s="18"/>
      <c r="K753" s="22"/>
    </row>
    <row r="754" spans="1:11" ht="15.75" customHeight="1">
      <c r="A754" s="21"/>
      <c r="B754" s="18"/>
      <c r="C754" s="18"/>
      <c r="D754" s="18"/>
      <c r="E754" s="18"/>
      <c r="F754" s="18"/>
      <c r="G754" s="18"/>
      <c r="H754" s="18"/>
      <c r="I754" s="18"/>
      <c r="J754" s="18"/>
      <c r="K754" s="22"/>
    </row>
    <row r="755" spans="1:11" ht="15.75" customHeight="1">
      <c r="A755" s="21"/>
      <c r="B755" s="18"/>
      <c r="C755" s="18"/>
      <c r="D755" s="18"/>
      <c r="E755" s="18"/>
      <c r="F755" s="18"/>
      <c r="G755" s="18"/>
      <c r="H755" s="18"/>
      <c r="I755" s="18"/>
      <c r="J755" s="18"/>
      <c r="K755" s="22"/>
    </row>
    <row r="756" spans="1:11" ht="15.75" customHeight="1">
      <c r="A756" s="21"/>
      <c r="B756" s="18"/>
      <c r="C756" s="18"/>
      <c r="D756" s="18"/>
      <c r="E756" s="18"/>
      <c r="F756" s="18"/>
      <c r="G756" s="18"/>
      <c r="H756" s="18"/>
      <c r="I756" s="18"/>
      <c r="J756" s="18"/>
      <c r="K756" s="22"/>
    </row>
    <row r="757" spans="1:11" ht="15.75" customHeight="1">
      <c r="A757" s="21"/>
      <c r="B757" s="18"/>
      <c r="C757" s="18"/>
      <c r="D757" s="18"/>
      <c r="E757" s="18"/>
      <c r="F757" s="18"/>
      <c r="G757" s="18"/>
      <c r="H757" s="18"/>
      <c r="I757" s="18"/>
      <c r="J757" s="18"/>
      <c r="K757" s="22"/>
    </row>
    <row r="758" spans="1:11" ht="15.75" customHeight="1">
      <c r="A758" s="21"/>
      <c r="B758" s="18"/>
      <c r="C758" s="18"/>
      <c r="D758" s="18"/>
      <c r="E758" s="18"/>
      <c r="F758" s="18"/>
      <c r="G758" s="18"/>
      <c r="H758" s="18"/>
      <c r="I758" s="18"/>
      <c r="J758" s="18"/>
      <c r="K758" s="22"/>
    </row>
    <row r="759" spans="1:11" ht="15.75" customHeight="1">
      <c r="A759" s="21"/>
      <c r="B759" s="18"/>
      <c r="C759" s="18"/>
      <c r="D759" s="18"/>
      <c r="E759" s="18"/>
      <c r="F759" s="18"/>
      <c r="G759" s="18"/>
      <c r="H759" s="18"/>
      <c r="I759" s="18"/>
      <c r="J759" s="18"/>
      <c r="K759" s="22"/>
    </row>
    <row r="760" spans="1:11" ht="15.75" customHeight="1">
      <c r="A760" s="21"/>
      <c r="B760" s="18"/>
      <c r="C760" s="18"/>
      <c r="D760" s="18"/>
      <c r="E760" s="18"/>
      <c r="F760" s="18"/>
      <c r="G760" s="18"/>
      <c r="H760" s="18"/>
      <c r="I760" s="18"/>
      <c r="J760" s="18"/>
      <c r="K760" s="22"/>
    </row>
    <row r="761" spans="1:11" ht="15.75" customHeight="1">
      <c r="A761" s="21"/>
      <c r="B761" s="18"/>
      <c r="C761" s="18"/>
      <c r="D761" s="18"/>
      <c r="E761" s="18"/>
      <c r="F761" s="18"/>
      <c r="G761" s="18"/>
      <c r="H761" s="18"/>
      <c r="I761" s="18"/>
      <c r="J761" s="18"/>
      <c r="K761" s="22"/>
    </row>
    <row r="762" spans="1:11" ht="15.75" customHeight="1">
      <c r="A762" s="21"/>
      <c r="B762" s="18"/>
      <c r="C762" s="18"/>
      <c r="D762" s="18"/>
      <c r="E762" s="18"/>
      <c r="F762" s="18"/>
      <c r="G762" s="18"/>
      <c r="H762" s="18"/>
      <c r="I762" s="18"/>
      <c r="J762" s="18"/>
      <c r="K762" s="22"/>
    </row>
    <row r="763" spans="1:11" ht="15.75" customHeight="1">
      <c r="A763" s="21"/>
      <c r="B763" s="18"/>
      <c r="C763" s="18"/>
      <c r="D763" s="18"/>
      <c r="E763" s="18"/>
      <c r="F763" s="18"/>
      <c r="G763" s="18"/>
      <c r="H763" s="18"/>
      <c r="I763" s="18"/>
      <c r="J763" s="18"/>
      <c r="K763" s="22"/>
    </row>
    <row r="764" spans="1:11" ht="15.75" customHeight="1">
      <c r="A764" s="21"/>
      <c r="B764" s="18"/>
      <c r="C764" s="18"/>
      <c r="D764" s="18"/>
      <c r="E764" s="18"/>
      <c r="F764" s="18"/>
      <c r="G764" s="18"/>
      <c r="H764" s="18"/>
      <c r="I764" s="18"/>
      <c r="J764" s="18"/>
      <c r="K764" s="22"/>
    </row>
    <row r="765" spans="1:11" ht="15.75" customHeight="1">
      <c r="A765" s="21"/>
      <c r="B765" s="18"/>
      <c r="C765" s="18"/>
      <c r="D765" s="18"/>
      <c r="E765" s="18"/>
      <c r="F765" s="18"/>
      <c r="G765" s="18"/>
      <c r="H765" s="18"/>
      <c r="I765" s="18"/>
      <c r="J765" s="18"/>
      <c r="K765" s="22"/>
    </row>
    <row r="766" spans="1:11" ht="15.75" customHeight="1">
      <c r="A766" s="21"/>
      <c r="B766" s="18"/>
      <c r="C766" s="18"/>
      <c r="D766" s="18"/>
      <c r="E766" s="18"/>
      <c r="F766" s="18"/>
      <c r="G766" s="18"/>
      <c r="H766" s="18"/>
      <c r="I766" s="18"/>
      <c r="J766" s="18"/>
      <c r="K766" s="22"/>
    </row>
    <row r="767" spans="1:11" ht="15.75" customHeight="1">
      <c r="A767" s="21"/>
      <c r="B767" s="18"/>
      <c r="C767" s="18"/>
      <c r="D767" s="18"/>
      <c r="E767" s="18"/>
      <c r="F767" s="18"/>
      <c r="G767" s="18"/>
      <c r="H767" s="18"/>
      <c r="I767" s="18"/>
      <c r="J767" s="18"/>
      <c r="K767" s="22"/>
    </row>
    <row r="768" spans="1:11" ht="15.75" customHeight="1">
      <c r="A768" s="21"/>
      <c r="B768" s="18"/>
      <c r="C768" s="18"/>
      <c r="D768" s="18"/>
      <c r="E768" s="18"/>
      <c r="F768" s="18"/>
      <c r="G768" s="18"/>
      <c r="H768" s="18"/>
      <c r="I768" s="18"/>
      <c r="J768" s="18"/>
      <c r="K768" s="22"/>
    </row>
    <row r="769" spans="1:11" ht="15.75" customHeight="1">
      <c r="A769" s="21"/>
      <c r="B769" s="18"/>
      <c r="C769" s="18"/>
      <c r="D769" s="18"/>
      <c r="E769" s="18"/>
      <c r="F769" s="18"/>
      <c r="G769" s="18"/>
      <c r="H769" s="18"/>
      <c r="I769" s="18"/>
      <c r="J769" s="18"/>
      <c r="K769" s="22"/>
    </row>
    <row r="770" spans="1:11" ht="15.75" customHeight="1">
      <c r="A770" s="21"/>
      <c r="B770" s="18"/>
      <c r="C770" s="18"/>
      <c r="D770" s="18"/>
      <c r="E770" s="18"/>
      <c r="F770" s="18"/>
      <c r="G770" s="18"/>
      <c r="H770" s="18"/>
      <c r="I770" s="18"/>
      <c r="J770" s="18"/>
      <c r="K770" s="22"/>
    </row>
    <row r="771" spans="1:11" ht="15.75" customHeight="1">
      <c r="A771" s="21"/>
      <c r="B771" s="18"/>
      <c r="C771" s="18"/>
      <c r="D771" s="18"/>
      <c r="E771" s="18"/>
      <c r="F771" s="18"/>
      <c r="G771" s="18"/>
      <c r="H771" s="18"/>
      <c r="I771" s="18"/>
      <c r="J771" s="18"/>
      <c r="K771" s="22"/>
    </row>
    <row r="772" spans="1:11" ht="15.75" customHeight="1">
      <c r="A772" s="21"/>
      <c r="B772" s="18"/>
      <c r="C772" s="18"/>
      <c r="D772" s="18"/>
      <c r="E772" s="18"/>
      <c r="F772" s="18"/>
      <c r="G772" s="18"/>
      <c r="H772" s="18"/>
      <c r="I772" s="18"/>
      <c r="J772" s="18"/>
      <c r="K772" s="22"/>
    </row>
    <row r="773" spans="1:11" ht="15.75" customHeight="1">
      <c r="A773" s="21"/>
      <c r="B773" s="18"/>
      <c r="C773" s="18"/>
      <c r="D773" s="18"/>
      <c r="E773" s="18"/>
      <c r="F773" s="18"/>
      <c r="G773" s="18"/>
      <c r="H773" s="18"/>
      <c r="I773" s="18"/>
      <c r="J773" s="18"/>
      <c r="K773" s="22"/>
    </row>
    <row r="774" spans="1:11" ht="15.75" customHeight="1">
      <c r="A774" s="21"/>
      <c r="B774" s="18"/>
      <c r="C774" s="18"/>
      <c r="D774" s="18"/>
      <c r="E774" s="18"/>
      <c r="F774" s="18"/>
      <c r="G774" s="18"/>
      <c r="H774" s="18"/>
      <c r="I774" s="18"/>
      <c r="J774" s="18"/>
      <c r="K774" s="22"/>
    </row>
    <row r="775" spans="1:11" ht="15.75" customHeight="1">
      <c r="A775" s="21"/>
      <c r="B775" s="18"/>
      <c r="C775" s="18"/>
      <c r="D775" s="18"/>
      <c r="E775" s="18"/>
      <c r="F775" s="18"/>
      <c r="G775" s="18"/>
      <c r="H775" s="18"/>
      <c r="I775" s="18"/>
      <c r="J775" s="18"/>
      <c r="K775" s="22"/>
    </row>
    <row r="776" spans="1:11" ht="15.75" customHeight="1">
      <c r="A776" s="21"/>
      <c r="B776" s="18"/>
      <c r="C776" s="18"/>
      <c r="D776" s="18"/>
      <c r="E776" s="18"/>
      <c r="F776" s="18"/>
      <c r="G776" s="18"/>
      <c r="H776" s="18"/>
      <c r="I776" s="18"/>
      <c r="J776" s="18"/>
      <c r="K776" s="22"/>
    </row>
    <row r="777" spans="1:11" ht="15.75" customHeight="1">
      <c r="A777" s="21"/>
      <c r="B777" s="18"/>
      <c r="C777" s="18"/>
      <c r="D777" s="18"/>
      <c r="E777" s="18"/>
      <c r="F777" s="18"/>
      <c r="G777" s="18"/>
      <c r="H777" s="18"/>
      <c r="I777" s="18"/>
      <c r="J777" s="18"/>
      <c r="K777" s="22"/>
    </row>
    <row r="778" spans="1:11" ht="15.75" customHeight="1">
      <c r="A778" s="21"/>
      <c r="B778" s="18"/>
      <c r="C778" s="18"/>
      <c r="D778" s="18"/>
      <c r="E778" s="18"/>
      <c r="F778" s="18"/>
      <c r="G778" s="18"/>
      <c r="H778" s="18"/>
      <c r="I778" s="18"/>
      <c r="J778" s="18"/>
      <c r="K778" s="22"/>
    </row>
    <row r="779" spans="1:11" ht="15.75" customHeight="1">
      <c r="A779" s="21"/>
      <c r="B779" s="18"/>
      <c r="C779" s="18"/>
      <c r="D779" s="18"/>
      <c r="E779" s="18"/>
      <c r="F779" s="18"/>
      <c r="G779" s="18"/>
      <c r="H779" s="18"/>
      <c r="I779" s="18"/>
      <c r="J779" s="18"/>
      <c r="K779" s="22"/>
    </row>
    <row r="780" spans="1:11" ht="15.75" customHeight="1">
      <c r="A780" s="21"/>
      <c r="B780" s="18"/>
      <c r="C780" s="18"/>
      <c r="D780" s="18"/>
      <c r="E780" s="18"/>
      <c r="F780" s="18"/>
      <c r="G780" s="18"/>
      <c r="H780" s="18"/>
      <c r="I780" s="18"/>
      <c r="J780" s="18"/>
      <c r="K780" s="22"/>
    </row>
    <row r="781" spans="1:11" ht="15.75" customHeight="1">
      <c r="A781" s="21"/>
      <c r="B781" s="18"/>
      <c r="C781" s="18"/>
      <c r="D781" s="18"/>
      <c r="E781" s="18"/>
      <c r="F781" s="18"/>
      <c r="G781" s="18"/>
      <c r="H781" s="18"/>
      <c r="I781" s="18"/>
      <c r="J781" s="18"/>
      <c r="K781" s="22"/>
    </row>
    <row r="782" spans="1:11" ht="15.75" customHeight="1">
      <c r="A782" s="21"/>
      <c r="B782" s="18"/>
      <c r="C782" s="18"/>
      <c r="D782" s="18"/>
      <c r="E782" s="18"/>
      <c r="F782" s="18"/>
      <c r="G782" s="18"/>
      <c r="H782" s="18"/>
      <c r="I782" s="18"/>
      <c r="J782" s="18"/>
      <c r="K782" s="22"/>
    </row>
    <row r="783" spans="1:11" ht="15.75" customHeight="1">
      <c r="A783" s="21"/>
      <c r="B783" s="18"/>
      <c r="C783" s="18"/>
      <c r="D783" s="18"/>
      <c r="E783" s="18"/>
      <c r="F783" s="18"/>
      <c r="G783" s="18"/>
      <c r="H783" s="18"/>
      <c r="I783" s="18"/>
      <c r="J783" s="18"/>
      <c r="K783" s="22"/>
    </row>
    <row r="784" spans="1:11" ht="15.75" customHeight="1">
      <c r="A784" s="21"/>
      <c r="B784" s="18"/>
      <c r="C784" s="18"/>
      <c r="D784" s="18"/>
      <c r="E784" s="18"/>
      <c r="F784" s="18"/>
      <c r="G784" s="18"/>
      <c r="H784" s="18"/>
      <c r="I784" s="18"/>
      <c r="J784" s="18"/>
      <c r="K784" s="22"/>
    </row>
    <row r="785" spans="1:11" ht="15.75" customHeight="1">
      <c r="A785" s="21"/>
      <c r="B785" s="18"/>
      <c r="C785" s="18"/>
      <c r="D785" s="18"/>
      <c r="E785" s="18"/>
      <c r="F785" s="18"/>
      <c r="G785" s="18"/>
      <c r="H785" s="18"/>
      <c r="I785" s="18"/>
      <c r="J785" s="18"/>
      <c r="K785" s="22"/>
    </row>
    <row r="786" spans="1:11" ht="15.75" customHeight="1">
      <c r="A786" s="21"/>
      <c r="B786" s="18"/>
      <c r="C786" s="18"/>
      <c r="D786" s="18"/>
      <c r="E786" s="18"/>
      <c r="F786" s="18"/>
      <c r="G786" s="18"/>
      <c r="H786" s="18"/>
      <c r="I786" s="18"/>
      <c r="J786" s="18"/>
      <c r="K786" s="22"/>
    </row>
    <row r="787" spans="1:11" ht="15.75" customHeight="1">
      <c r="A787" s="21"/>
      <c r="B787" s="18"/>
      <c r="C787" s="18"/>
      <c r="D787" s="18"/>
      <c r="E787" s="18"/>
      <c r="F787" s="18"/>
      <c r="G787" s="18"/>
      <c r="H787" s="18"/>
      <c r="I787" s="18"/>
      <c r="J787" s="18"/>
      <c r="K787" s="22"/>
    </row>
    <row r="788" spans="1:11" ht="15.75" customHeight="1">
      <c r="A788" s="21"/>
      <c r="B788" s="18"/>
      <c r="C788" s="18"/>
      <c r="D788" s="18"/>
      <c r="E788" s="18"/>
      <c r="F788" s="18"/>
      <c r="G788" s="18"/>
      <c r="H788" s="18"/>
      <c r="I788" s="18"/>
      <c r="J788" s="18"/>
      <c r="K788" s="22"/>
    </row>
    <row r="789" spans="1:11" ht="15.75" customHeight="1">
      <c r="A789" s="21"/>
      <c r="B789" s="18"/>
      <c r="C789" s="18"/>
      <c r="D789" s="18"/>
      <c r="E789" s="18"/>
      <c r="F789" s="18"/>
      <c r="G789" s="18"/>
      <c r="H789" s="18"/>
      <c r="I789" s="18"/>
      <c r="J789" s="18"/>
      <c r="K789" s="22"/>
    </row>
    <row r="790" spans="1:11" ht="15.75" customHeight="1">
      <c r="A790" s="21"/>
      <c r="B790" s="18"/>
      <c r="C790" s="18"/>
      <c r="D790" s="18"/>
      <c r="E790" s="18"/>
      <c r="F790" s="18"/>
      <c r="G790" s="18"/>
      <c r="H790" s="18"/>
      <c r="I790" s="18"/>
      <c r="J790" s="18"/>
      <c r="K790" s="22"/>
    </row>
    <row r="791" spans="1:11" ht="15.75" customHeight="1">
      <c r="A791" s="21"/>
      <c r="B791" s="18"/>
      <c r="C791" s="18"/>
      <c r="D791" s="18"/>
      <c r="E791" s="18"/>
      <c r="F791" s="18"/>
      <c r="G791" s="18"/>
      <c r="H791" s="18"/>
      <c r="I791" s="18"/>
      <c r="J791" s="18"/>
      <c r="K791" s="22"/>
    </row>
    <row r="792" spans="1:11" ht="15.75" customHeight="1">
      <c r="A792" s="21"/>
      <c r="B792" s="18"/>
      <c r="C792" s="18"/>
      <c r="D792" s="18"/>
      <c r="E792" s="18"/>
      <c r="F792" s="18"/>
      <c r="G792" s="18"/>
      <c r="H792" s="18"/>
      <c r="I792" s="18"/>
      <c r="J792" s="18"/>
      <c r="K792" s="22"/>
    </row>
    <row r="793" spans="1:11" ht="15.75" customHeight="1">
      <c r="A793" s="21"/>
      <c r="B793" s="18"/>
      <c r="C793" s="18"/>
      <c r="D793" s="18"/>
      <c r="E793" s="18"/>
      <c r="F793" s="18"/>
      <c r="G793" s="18"/>
      <c r="H793" s="18"/>
      <c r="I793" s="18"/>
      <c r="J793" s="18"/>
      <c r="K793" s="22"/>
    </row>
    <row r="794" spans="1:11" ht="15.75" customHeight="1">
      <c r="A794" s="21"/>
      <c r="B794" s="18"/>
      <c r="C794" s="18"/>
      <c r="D794" s="18"/>
      <c r="E794" s="18"/>
      <c r="F794" s="18"/>
      <c r="G794" s="18"/>
      <c r="H794" s="18"/>
      <c r="I794" s="18"/>
      <c r="J794" s="18"/>
      <c r="K794" s="22"/>
    </row>
    <row r="795" spans="1:11" ht="15.75" customHeight="1">
      <c r="A795" s="21"/>
      <c r="B795" s="18"/>
      <c r="C795" s="18"/>
      <c r="D795" s="18"/>
      <c r="E795" s="18"/>
      <c r="F795" s="18"/>
      <c r="G795" s="18"/>
      <c r="H795" s="18"/>
      <c r="I795" s="18"/>
      <c r="J795" s="18"/>
      <c r="K795" s="22"/>
    </row>
    <row r="796" spans="1:11" ht="15.75" customHeight="1">
      <c r="A796" s="21"/>
      <c r="B796" s="18"/>
      <c r="C796" s="18"/>
      <c r="D796" s="18"/>
      <c r="E796" s="18"/>
      <c r="F796" s="18"/>
      <c r="G796" s="18"/>
      <c r="H796" s="18"/>
      <c r="I796" s="18"/>
      <c r="J796" s="18"/>
      <c r="K796" s="22"/>
    </row>
    <row r="797" spans="1:11" ht="15.75" customHeight="1">
      <c r="A797" s="21"/>
      <c r="B797" s="18"/>
      <c r="C797" s="18"/>
      <c r="D797" s="18"/>
      <c r="E797" s="18"/>
      <c r="F797" s="18"/>
      <c r="G797" s="18"/>
      <c r="H797" s="18"/>
      <c r="I797" s="18"/>
      <c r="J797" s="18"/>
      <c r="K797" s="22"/>
    </row>
    <row r="798" spans="1:11" ht="15.75" customHeight="1">
      <c r="A798" s="21"/>
      <c r="B798" s="18"/>
      <c r="C798" s="18"/>
      <c r="D798" s="18"/>
      <c r="E798" s="18"/>
      <c r="F798" s="18"/>
      <c r="G798" s="18"/>
      <c r="H798" s="18"/>
      <c r="I798" s="18"/>
      <c r="J798" s="18"/>
      <c r="K798" s="22"/>
    </row>
    <row r="799" spans="1:11" ht="15.75" customHeight="1">
      <c r="A799" s="21"/>
      <c r="B799" s="18"/>
      <c r="C799" s="18"/>
      <c r="D799" s="18"/>
      <c r="E799" s="18"/>
      <c r="F799" s="18"/>
      <c r="G799" s="18"/>
      <c r="H799" s="18"/>
      <c r="I799" s="18"/>
      <c r="J799" s="18"/>
      <c r="K799" s="22"/>
    </row>
    <row r="800" spans="1:11" ht="15.75" customHeight="1">
      <c r="A800" s="21"/>
      <c r="B800" s="18"/>
      <c r="C800" s="18"/>
      <c r="D800" s="18"/>
      <c r="E800" s="18"/>
      <c r="F800" s="18"/>
      <c r="G800" s="18"/>
      <c r="H800" s="18"/>
      <c r="I800" s="18"/>
      <c r="J800" s="18"/>
      <c r="K800" s="22"/>
    </row>
    <row r="801" spans="1:11" ht="15.75" customHeight="1">
      <c r="A801" s="21"/>
      <c r="B801" s="18"/>
      <c r="C801" s="18"/>
      <c r="D801" s="18"/>
      <c r="E801" s="18"/>
      <c r="F801" s="18"/>
      <c r="G801" s="18"/>
      <c r="H801" s="18"/>
      <c r="I801" s="18"/>
      <c r="J801" s="18"/>
      <c r="K801" s="22"/>
    </row>
    <row r="802" spans="1:11" ht="15.75" customHeight="1">
      <c r="A802" s="21"/>
      <c r="B802" s="18"/>
      <c r="C802" s="18"/>
      <c r="D802" s="18"/>
      <c r="E802" s="18"/>
      <c r="F802" s="18"/>
      <c r="G802" s="18"/>
      <c r="H802" s="18"/>
      <c r="I802" s="18"/>
      <c r="J802" s="18"/>
      <c r="K802" s="22"/>
    </row>
    <row r="803" spans="1:11" ht="15.75" customHeight="1">
      <c r="A803" s="21"/>
      <c r="B803" s="18"/>
      <c r="C803" s="18"/>
      <c r="D803" s="18"/>
      <c r="E803" s="18"/>
      <c r="F803" s="18"/>
      <c r="G803" s="18"/>
      <c r="H803" s="18"/>
      <c r="I803" s="18"/>
      <c r="J803" s="18"/>
      <c r="K803" s="22"/>
    </row>
    <row r="804" spans="1:11" ht="15.75" customHeight="1">
      <c r="A804" s="21"/>
      <c r="B804" s="18"/>
      <c r="C804" s="18"/>
      <c r="D804" s="18"/>
      <c r="E804" s="18"/>
      <c r="F804" s="18"/>
      <c r="G804" s="18"/>
      <c r="H804" s="18"/>
      <c r="I804" s="18"/>
      <c r="J804" s="18"/>
      <c r="K804" s="22"/>
    </row>
    <row r="805" spans="1:11" ht="15.75" customHeight="1">
      <c r="A805" s="21"/>
      <c r="B805" s="18"/>
      <c r="C805" s="18"/>
      <c r="D805" s="18"/>
      <c r="E805" s="18"/>
      <c r="F805" s="18"/>
      <c r="G805" s="18"/>
      <c r="H805" s="18"/>
      <c r="I805" s="18"/>
      <c r="J805" s="18"/>
      <c r="K805" s="22"/>
    </row>
    <row r="806" spans="1:11" ht="15.75" customHeight="1">
      <c r="A806" s="21"/>
      <c r="B806" s="18"/>
      <c r="C806" s="18"/>
      <c r="D806" s="18"/>
      <c r="E806" s="18"/>
      <c r="F806" s="18"/>
      <c r="G806" s="18"/>
      <c r="H806" s="18"/>
      <c r="I806" s="18"/>
      <c r="J806" s="18"/>
      <c r="K806" s="22"/>
    </row>
    <row r="807" spans="1:11" ht="15.75" customHeight="1">
      <c r="A807" s="21"/>
      <c r="B807" s="18"/>
      <c r="C807" s="18"/>
      <c r="D807" s="18"/>
      <c r="E807" s="18"/>
      <c r="F807" s="18"/>
      <c r="G807" s="18"/>
      <c r="H807" s="18"/>
      <c r="I807" s="18"/>
      <c r="J807" s="18"/>
      <c r="K807" s="22"/>
    </row>
    <row r="808" spans="1:11" ht="15.75" customHeight="1">
      <c r="A808" s="21"/>
      <c r="B808" s="18"/>
      <c r="C808" s="18"/>
      <c r="D808" s="18"/>
      <c r="E808" s="18"/>
      <c r="F808" s="18"/>
      <c r="G808" s="18"/>
      <c r="H808" s="18"/>
      <c r="I808" s="18"/>
      <c r="J808" s="18"/>
      <c r="K808" s="22"/>
    </row>
    <row r="809" spans="1:11" ht="15.75" customHeight="1">
      <c r="A809" s="21"/>
      <c r="B809" s="18"/>
      <c r="C809" s="18"/>
      <c r="D809" s="18"/>
      <c r="E809" s="18"/>
      <c r="F809" s="18"/>
      <c r="G809" s="18"/>
      <c r="H809" s="18"/>
      <c r="I809" s="18"/>
      <c r="J809" s="18"/>
      <c r="K809" s="22"/>
    </row>
    <row r="810" spans="1:11" ht="15.75" customHeight="1">
      <c r="A810" s="21"/>
      <c r="B810" s="18"/>
      <c r="C810" s="18"/>
      <c r="D810" s="18"/>
      <c r="E810" s="18"/>
      <c r="F810" s="18"/>
      <c r="G810" s="18"/>
      <c r="H810" s="18"/>
      <c r="I810" s="18"/>
      <c r="J810" s="18"/>
      <c r="K810" s="22"/>
    </row>
    <row r="811" spans="1:11" ht="15.75" customHeight="1">
      <c r="A811" s="21"/>
      <c r="B811" s="18"/>
      <c r="C811" s="18"/>
      <c r="D811" s="18"/>
      <c r="E811" s="18"/>
      <c r="F811" s="18"/>
      <c r="G811" s="18"/>
      <c r="H811" s="18"/>
      <c r="I811" s="18"/>
      <c r="J811" s="18"/>
      <c r="K811" s="22"/>
    </row>
    <row r="812" spans="1:11" ht="15.75" customHeight="1">
      <c r="A812" s="21"/>
      <c r="B812" s="18"/>
      <c r="C812" s="18"/>
      <c r="D812" s="18"/>
      <c r="E812" s="18"/>
      <c r="F812" s="18"/>
      <c r="G812" s="18"/>
      <c r="H812" s="18"/>
      <c r="I812" s="18"/>
      <c r="J812" s="18"/>
      <c r="K812" s="22"/>
    </row>
    <row r="813" spans="1:11" ht="15.75" customHeight="1">
      <c r="A813" s="21"/>
      <c r="B813" s="18"/>
      <c r="C813" s="18"/>
      <c r="D813" s="18"/>
      <c r="E813" s="18"/>
      <c r="F813" s="18"/>
      <c r="G813" s="18"/>
      <c r="H813" s="18"/>
      <c r="I813" s="18"/>
      <c r="J813" s="18"/>
      <c r="K813" s="22"/>
    </row>
    <row r="814" spans="1:11" ht="15.75" customHeight="1">
      <c r="A814" s="21"/>
      <c r="B814" s="18"/>
      <c r="C814" s="18"/>
      <c r="D814" s="18"/>
      <c r="E814" s="18"/>
      <c r="F814" s="18"/>
      <c r="G814" s="18"/>
      <c r="H814" s="18"/>
      <c r="I814" s="18"/>
      <c r="J814" s="18"/>
      <c r="K814" s="22"/>
    </row>
    <row r="815" spans="1:11" ht="15.75" customHeight="1">
      <c r="A815" s="21"/>
      <c r="B815" s="18"/>
      <c r="C815" s="18"/>
      <c r="D815" s="18"/>
      <c r="E815" s="18"/>
      <c r="F815" s="18"/>
      <c r="G815" s="18"/>
      <c r="H815" s="18"/>
      <c r="I815" s="18"/>
      <c r="J815" s="18"/>
      <c r="K815" s="22"/>
    </row>
    <row r="816" spans="1:11" ht="15.75" customHeight="1">
      <c r="A816" s="21"/>
      <c r="B816" s="18"/>
      <c r="C816" s="18"/>
      <c r="D816" s="18"/>
      <c r="E816" s="18"/>
      <c r="F816" s="18"/>
      <c r="G816" s="18"/>
      <c r="H816" s="18"/>
      <c r="I816" s="18"/>
      <c r="J816" s="18"/>
      <c r="K816" s="22"/>
    </row>
    <row r="817" spans="1:11" ht="15.75" customHeight="1">
      <c r="A817" s="21"/>
      <c r="B817" s="18"/>
      <c r="C817" s="18"/>
      <c r="D817" s="18"/>
      <c r="E817" s="18"/>
      <c r="F817" s="18"/>
      <c r="G817" s="18"/>
      <c r="H817" s="18"/>
      <c r="I817" s="18"/>
      <c r="J817" s="18"/>
      <c r="K817" s="22"/>
    </row>
    <row r="818" spans="1:11" ht="15.75" customHeight="1">
      <c r="A818" s="21"/>
      <c r="B818" s="18"/>
      <c r="C818" s="18"/>
      <c r="D818" s="18"/>
      <c r="E818" s="18"/>
      <c r="F818" s="18"/>
      <c r="G818" s="18"/>
      <c r="H818" s="18"/>
      <c r="I818" s="18"/>
      <c r="J818" s="18"/>
      <c r="K818" s="22"/>
    </row>
    <row r="819" spans="1:11" ht="15.75" customHeight="1">
      <c r="A819" s="21"/>
      <c r="B819" s="18"/>
      <c r="C819" s="18"/>
      <c r="D819" s="18"/>
      <c r="E819" s="18"/>
      <c r="F819" s="18"/>
      <c r="G819" s="18"/>
      <c r="H819" s="18"/>
      <c r="I819" s="18"/>
      <c r="J819" s="18"/>
      <c r="K819" s="22"/>
    </row>
    <row r="820" spans="1:11" ht="15.75" customHeight="1">
      <c r="A820" s="21"/>
      <c r="B820" s="18"/>
      <c r="C820" s="18"/>
      <c r="D820" s="18"/>
      <c r="E820" s="18"/>
      <c r="F820" s="18"/>
      <c r="G820" s="18"/>
      <c r="H820" s="18"/>
      <c r="I820" s="18"/>
      <c r="J820" s="18"/>
      <c r="K820" s="22"/>
    </row>
    <row r="821" spans="1:11" ht="15.75" customHeight="1">
      <c r="A821" s="21"/>
      <c r="B821" s="18"/>
      <c r="C821" s="18"/>
      <c r="D821" s="18"/>
      <c r="E821" s="18"/>
      <c r="F821" s="18"/>
      <c r="G821" s="18"/>
      <c r="H821" s="18"/>
      <c r="I821" s="18"/>
      <c r="J821" s="18"/>
      <c r="K821" s="22"/>
    </row>
    <row r="822" spans="1:11" ht="15.75" customHeight="1">
      <c r="A822" s="21"/>
      <c r="B822" s="18"/>
      <c r="C822" s="18"/>
      <c r="D822" s="18"/>
      <c r="E822" s="18"/>
      <c r="F822" s="18"/>
      <c r="G822" s="18"/>
      <c r="H822" s="18"/>
      <c r="I822" s="18"/>
      <c r="J822" s="18"/>
      <c r="K822" s="22"/>
    </row>
    <row r="823" spans="1:11" ht="15.75" customHeight="1">
      <c r="A823" s="21"/>
      <c r="B823" s="18"/>
      <c r="C823" s="18"/>
      <c r="D823" s="18"/>
      <c r="E823" s="18"/>
      <c r="F823" s="18"/>
      <c r="G823" s="18"/>
      <c r="H823" s="18"/>
      <c r="I823" s="18"/>
      <c r="J823" s="18"/>
      <c r="K823" s="22"/>
    </row>
    <row r="824" spans="1:11" ht="15.75" customHeight="1">
      <c r="A824" s="21"/>
      <c r="B824" s="18"/>
      <c r="C824" s="18"/>
      <c r="D824" s="18"/>
      <c r="E824" s="18"/>
      <c r="F824" s="18"/>
      <c r="G824" s="18"/>
      <c r="H824" s="18"/>
      <c r="I824" s="18"/>
      <c r="J824" s="18"/>
      <c r="K824" s="22"/>
    </row>
    <row r="825" spans="1:11" ht="15.75" customHeight="1">
      <c r="A825" s="21"/>
      <c r="B825" s="18"/>
      <c r="C825" s="18"/>
      <c r="D825" s="18"/>
      <c r="E825" s="18"/>
      <c r="F825" s="18"/>
      <c r="G825" s="18"/>
      <c r="H825" s="18"/>
      <c r="I825" s="18"/>
      <c r="J825" s="18"/>
      <c r="K825" s="22"/>
    </row>
    <row r="826" spans="1:11" ht="15.75" customHeight="1">
      <c r="A826" s="21"/>
      <c r="B826" s="18"/>
      <c r="C826" s="18"/>
      <c r="D826" s="18"/>
      <c r="E826" s="18"/>
      <c r="F826" s="18"/>
      <c r="G826" s="18"/>
      <c r="H826" s="18"/>
      <c r="I826" s="18"/>
      <c r="J826" s="18"/>
      <c r="K826" s="22"/>
    </row>
    <row r="827" spans="1:11" ht="15.75" customHeight="1">
      <c r="A827" s="21"/>
      <c r="B827" s="18"/>
      <c r="C827" s="18"/>
      <c r="D827" s="18"/>
      <c r="E827" s="18"/>
      <c r="F827" s="18"/>
      <c r="G827" s="18"/>
      <c r="H827" s="18"/>
      <c r="I827" s="18"/>
      <c r="J827" s="18"/>
      <c r="K827" s="22"/>
    </row>
    <row r="828" spans="1:11" ht="15.75" customHeight="1">
      <c r="A828" s="21"/>
      <c r="B828" s="18"/>
      <c r="C828" s="18"/>
      <c r="D828" s="18"/>
      <c r="E828" s="18"/>
      <c r="F828" s="18"/>
      <c r="G828" s="18"/>
      <c r="H828" s="18"/>
      <c r="I828" s="18"/>
      <c r="J828" s="18"/>
      <c r="K828" s="22"/>
    </row>
    <row r="829" spans="1:11" ht="15.75" customHeight="1">
      <c r="A829" s="21"/>
      <c r="B829" s="18"/>
      <c r="C829" s="18"/>
      <c r="D829" s="18"/>
      <c r="E829" s="18"/>
      <c r="F829" s="18"/>
      <c r="G829" s="18"/>
      <c r="H829" s="18"/>
      <c r="I829" s="18"/>
      <c r="J829" s="18"/>
      <c r="K829" s="22"/>
    </row>
    <row r="830" spans="1:11" ht="15.75" customHeight="1">
      <c r="A830" s="21"/>
      <c r="B830" s="18"/>
      <c r="C830" s="18"/>
      <c r="D830" s="18"/>
      <c r="E830" s="18"/>
      <c r="F830" s="18"/>
      <c r="G830" s="18"/>
      <c r="H830" s="18"/>
      <c r="I830" s="18"/>
      <c r="J830" s="18"/>
      <c r="K830" s="22"/>
    </row>
    <row r="831" spans="1:11" ht="15.75" customHeight="1">
      <c r="A831" s="21"/>
      <c r="B831" s="18"/>
      <c r="C831" s="18"/>
      <c r="D831" s="18"/>
      <c r="E831" s="18"/>
      <c r="F831" s="18"/>
      <c r="G831" s="18"/>
      <c r="H831" s="18"/>
      <c r="I831" s="18"/>
      <c r="J831" s="18"/>
      <c r="K831" s="22"/>
    </row>
    <row r="832" spans="1:11" ht="15.75" customHeight="1">
      <c r="A832" s="21"/>
      <c r="B832" s="18"/>
      <c r="C832" s="18"/>
      <c r="D832" s="18"/>
      <c r="E832" s="18"/>
      <c r="F832" s="18"/>
      <c r="G832" s="18"/>
      <c r="H832" s="18"/>
      <c r="I832" s="18"/>
      <c r="J832" s="18"/>
      <c r="K832" s="22"/>
    </row>
    <row r="833" spans="1:11" ht="15.75" customHeight="1">
      <c r="A833" s="21"/>
      <c r="B833" s="18"/>
      <c r="C833" s="18"/>
      <c r="D833" s="18"/>
      <c r="E833" s="18"/>
      <c r="F833" s="18"/>
      <c r="G833" s="18"/>
      <c r="H833" s="18"/>
      <c r="I833" s="18"/>
      <c r="J833" s="18"/>
      <c r="K833" s="22"/>
    </row>
    <row r="834" spans="1:11" ht="15.75" customHeight="1">
      <c r="A834" s="21"/>
      <c r="B834" s="18"/>
      <c r="C834" s="18"/>
      <c r="D834" s="18"/>
      <c r="E834" s="18"/>
      <c r="F834" s="18"/>
      <c r="G834" s="18"/>
      <c r="H834" s="18"/>
      <c r="I834" s="18"/>
      <c r="J834" s="18"/>
      <c r="K834" s="22"/>
    </row>
    <row r="835" spans="1:11" ht="15.75" customHeight="1">
      <c r="A835" s="21"/>
      <c r="B835" s="18"/>
      <c r="C835" s="18"/>
      <c r="D835" s="18"/>
      <c r="E835" s="18"/>
      <c r="F835" s="18"/>
      <c r="G835" s="18"/>
      <c r="H835" s="18"/>
      <c r="I835" s="18"/>
      <c r="J835" s="18"/>
      <c r="K835" s="22"/>
    </row>
    <row r="836" spans="1:11" ht="15.75" customHeight="1">
      <c r="A836" s="21"/>
      <c r="B836" s="18"/>
      <c r="C836" s="18"/>
      <c r="D836" s="18"/>
      <c r="E836" s="18"/>
      <c r="F836" s="18"/>
      <c r="G836" s="18"/>
      <c r="H836" s="18"/>
      <c r="I836" s="18"/>
      <c r="J836" s="18"/>
      <c r="K836" s="22"/>
    </row>
    <row r="837" spans="1:11" ht="15.75" customHeight="1">
      <c r="A837" s="21"/>
      <c r="B837" s="18"/>
      <c r="C837" s="18"/>
      <c r="D837" s="18"/>
      <c r="E837" s="18"/>
      <c r="F837" s="18"/>
      <c r="G837" s="18"/>
      <c r="H837" s="18"/>
      <c r="I837" s="18"/>
      <c r="J837" s="18"/>
      <c r="K837" s="22"/>
    </row>
    <row r="838" spans="1:11" ht="15.75" customHeight="1">
      <c r="A838" s="21"/>
      <c r="B838" s="18"/>
      <c r="C838" s="18"/>
      <c r="D838" s="18"/>
      <c r="E838" s="18"/>
      <c r="F838" s="18"/>
      <c r="G838" s="18"/>
      <c r="H838" s="18"/>
      <c r="I838" s="18"/>
      <c r="J838" s="18"/>
      <c r="K838" s="22"/>
    </row>
    <row r="839" spans="1:11" ht="15.75" customHeight="1">
      <c r="A839" s="21"/>
      <c r="B839" s="18"/>
      <c r="C839" s="18"/>
      <c r="D839" s="18"/>
      <c r="E839" s="18"/>
      <c r="F839" s="18"/>
      <c r="G839" s="18"/>
      <c r="H839" s="18"/>
      <c r="I839" s="18"/>
      <c r="J839" s="18"/>
      <c r="K839" s="22"/>
    </row>
    <row r="840" spans="1:11" ht="15.75" customHeight="1">
      <c r="A840" s="21"/>
      <c r="B840" s="18"/>
      <c r="C840" s="18"/>
      <c r="D840" s="18"/>
      <c r="E840" s="18"/>
      <c r="F840" s="18"/>
      <c r="G840" s="18"/>
      <c r="H840" s="18"/>
      <c r="I840" s="18"/>
      <c r="J840" s="18"/>
      <c r="K840" s="22"/>
    </row>
    <row r="841" spans="1:11" ht="15.75" customHeight="1">
      <c r="A841" s="21"/>
      <c r="B841" s="18"/>
      <c r="C841" s="18"/>
      <c r="D841" s="18"/>
      <c r="E841" s="18"/>
      <c r="F841" s="18"/>
      <c r="G841" s="18"/>
      <c r="H841" s="18"/>
      <c r="I841" s="18"/>
      <c r="J841" s="18"/>
      <c r="K841" s="22"/>
    </row>
    <row r="842" spans="1:11" ht="15.75" customHeight="1">
      <c r="A842" s="21"/>
      <c r="B842" s="18"/>
      <c r="C842" s="18"/>
      <c r="D842" s="18"/>
      <c r="E842" s="18"/>
      <c r="F842" s="18"/>
      <c r="G842" s="18"/>
      <c r="H842" s="18"/>
      <c r="I842" s="18"/>
      <c r="J842" s="18"/>
      <c r="K842" s="22"/>
    </row>
    <row r="843" spans="1:11" ht="15.75" customHeight="1">
      <c r="A843" s="21"/>
      <c r="B843" s="18"/>
      <c r="C843" s="18"/>
      <c r="D843" s="18"/>
      <c r="E843" s="18"/>
      <c r="F843" s="18"/>
      <c r="G843" s="18"/>
      <c r="H843" s="18"/>
      <c r="I843" s="18"/>
      <c r="J843" s="18"/>
      <c r="K843" s="22"/>
    </row>
    <row r="844" spans="1:11" ht="15.75" customHeight="1">
      <c r="A844" s="21"/>
      <c r="B844" s="18"/>
      <c r="C844" s="18"/>
      <c r="D844" s="18"/>
      <c r="E844" s="18"/>
      <c r="F844" s="18"/>
      <c r="G844" s="18"/>
      <c r="H844" s="18"/>
      <c r="I844" s="18"/>
      <c r="J844" s="18"/>
      <c r="K844" s="22"/>
    </row>
    <row r="845" spans="1:11" ht="15.75" customHeight="1">
      <c r="A845" s="21"/>
      <c r="B845" s="18"/>
      <c r="C845" s="18"/>
      <c r="D845" s="18"/>
      <c r="E845" s="18"/>
      <c r="F845" s="18"/>
      <c r="G845" s="18"/>
      <c r="H845" s="18"/>
      <c r="I845" s="18"/>
      <c r="J845" s="18"/>
      <c r="K845" s="22"/>
    </row>
    <row r="846" spans="1:11" ht="15.75" customHeight="1">
      <c r="A846" s="21"/>
      <c r="B846" s="18"/>
      <c r="C846" s="18"/>
      <c r="D846" s="18"/>
      <c r="E846" s="18"/>
      <c r="F846" s="18"/>
      <c r="G846" s="18"/>
      <c r="H846" s="18"/>
      <c r="I846" s="18"/>
      <c r="J846" s="18"/>
      <c r="K846" s="22"/>
    </row>
    <row r="847" spans="1:11" ht="15.75" customHeight="1">
      <c r="A847" s="21"/>
      <c r="B847" s="18"/>
      <c r="C847" s="18"/>
      <c r="D847" s="18"/>
      <c r="E847" s="18"/>
      <c r="F847" s="18"/>
      <c r="G847" s="18"/>
      <c r="H847" s="18"/>
      <c r="I847" s="18"/>
      <c r="J847" s="18"/>
      <c r="K847" s="22"/>
    </row>
    <row r="848" spans="1:11" ht="15.75" customHeight="1">
      <c r="A848" s="21"/>
      <c r="B848" s="18"/>
      <c r="C848" s="18"/>
      <c r="D848" s="18"/>
      <c r="E848" s="18"/>
      <c r="F848" s="18"/>
      <c r="G848" s="18"/>
      <c r="H848" s="18"/>
      <c r="I848" s="18"/>
      <c r="J848" s="18"/>
      <c r="K848" s="22"/>
    </row>
    <row r="849" spans="1:11" ht="15.75" customHeight="1">
      <c r="A849" s="21"/>
      <c r="B849" s="18"/>
      <c r="C849" s="18"/>
      <c r="D849" s="18"/>
      <c r="E849" s="18"/>
      <c r="F849" s="18"/>
      <c r="G849" s="18"/>
      <c r="H849" s="18"/>
      <c r="I849" s="18"/>
      <c r="J849" s="18"/>
      <c r="K849" s="22"/>
    </row>
    <row r="850" spans="1:11" ht="15.75" customHeight="1">
      <c r="A850" s="21"/>
      <c r="B850" s="18"/>
      <c r="C850" s="18"/>
      <c r="D850" s="18"/>
      <c r="E850" s="18"/>
      <c r="F850" s="18"/>
      <c r="G850" s="18"/>
      <c r="H850" s="18"/>
      <c r="I850" s="18"/>
      <c r="J850" s="18"/>
      <c r="K850" s="22"/>
    </row>
    <row r="851" spans="1:11" ht="15.75" customHeight="1">
      <c r="A851" s="21"/>
      <c r="B851" s="18"/>
      <c r="C851" s="18"/>
      <c r="D851" s="18"/>
      <c r="E851" s="18"/>
      <c r="F851" s="18"/>
      <c r="G851" s="18"/>
      <c r="H851" s="18"/>
      <c r="I851" s="18"/>
      <c r="J851" s="18"/>
      <c r="K851" s="22"/>
    </row>
    <row r="852" spans="1:11" ht="15.75" customHeight="1">
      <c r="A852" s="21"/>
      <c r="B852" s="18"/>
      <c r="C852" s="18"/>
      <c r="D852" s="18"/>
      <c r="E852" s="18"/>
      <c r="F852" s="18"/>
      <c r="G852" s="18"/>
      <c r="H852" s="18"/>
      <c r="I852" s="18"/>
      <c r="J852" s="18"/>
      <c r="K852" s="22"/>
    </row>
    <row r="853" spans="1:11" ht="15.75" customHeight="1">
      <c r="A853" s="21"/>
      <c r="B853" s="18"/>
      <c r="C853" s="18"/>
      <c r="D853" s="18"/>
      <c r="E853" s="18"/>
      <c r="F853" s="18"/>
      <c r="G853" s="18"/>
      <c r="H853" s="18"/>
      <c r="I853" s="18"/>
      <c r="J853" s="18"/>
      <c r="K853" s="22"/>
    </row>
    <row r="854" spans="1:11" ht="15.75" customHeight="1">
      <c r="A854" s="21"/>
      <c r="B854" s="18"/>
      <c r="C854" s="18"/>
      <c r="D854" s="18"/>
      <c r="E854" s="18"/>
      <c r="F854" s="18"/>
      <c r="G854" s="18"/>
      <c r="H854" s="18"/>
      <c r="I854" s="18"/>
      <c r="J854" s="18"/>
      <c r="K854" s="22"/>
    </row>
    <row r="855" spans="1:11" ht="15.75" customHeight="1">
      <c r="A855" s="21"/>
      <c r="B855" s="18"/>
      <c r="C855" s="18"/>
      <c r="D855" s="18"/>
      <c r="E855" s="18"/>
      <c r="F855" s="18"/>
      <c r="G855" s="18"/>
      <c r="H855" s="18"/>
      <c r="I855" s="18"/>
      <c r="J855" s="18"/>
      <c r="K855" s="22"/>
    </row>
    <row r="856" spans="1:11" ht="15.75" customHeight="1">
      <c r="A856" s="21"/>
      <c r="B856" s="18"/>
      <c r="C856" s="18"/>
      <c r="D856" s="18"/>
      <c r="E856" s="18"/>
      <c r="F856" s="18"/>
      <c r="G856" s="18"/>
      <c r="H856" s="18"/>
      <c r="I856" s="18"/>
      <c r="J856" s="18"/>
      <c r="K856" s="22"/>
    </row>
    <row r="857" spans="1:11" ht="15.75" customHeight="1">
      <c r="A857" s="21"/>
      <c r="B857" s="18"/>
      <c r="C857" s="18"/>
      <c r="D857" s="18"/>
      <c r="E857" s="18"/>
      <c r="F857" s="18"/>
      <c r="G857" s="18"/>
      <c r="H857" s="18"/>
      <c r="I857" s="18"/>
      <c r="J857" s="18"/>
      <c r="K857" s="22"/>
    </row>
    <row r="858" spans="1:11" ht="15.75" customHeight="1">
      <c r="A858" s="21"/>
      <c r="B858" s="18"/>
      <c r="C858" s="18"/>
      <c r="D858" s="18"/>
      <c r="E858" s="18"/>
      <c r="F858" s="18"/>
      <c r="G858" s="18"/>
      <c r="H858" s="18"/>
      <c r="I858" s="18"/>
      <c r="J858" s="18"/>
      <c r="K858" s="22"/>
    </row>
    <row r="859" spans="1:11" ht="15.75" customHeight="1">
      <c r="A859" s="21"/>
      <c r="B859" s="18"/>
      <c r="C859" s="18"/>
      <c r="D859" s="18"/>
      <c r="E859" s="18"/>
      <c r="F859" s="18"/>
      <c r="G859" s="18"/>
      <c r="H859" s="18"/>
      <c r="I859" s="18"/>
      <c r="J859" s="18"/>
      <c r="K859" s="22"/>
    </row>
    <row r="860" spans="1:11" ht="15.75" customHeight="1">
      <c r="A860" s="21"/>
      <c r="B860" s="18"/>
      <c r="C860" s="18"/>
      <c r="D860" s="18"/>
      <c r="E860" s="18"/>
      <c r="F860" s="18"/>
      <c r="G860" s="18"/>
      <c r="H860" s="18"/>
      <c r="I860" s="18"/>
      <c r="J860" s="18"/>
      <c r="K860" s="22"/>
    </row>
    <row r="861" spans="1:11" ht="15.75" customHeight="1">
      <c r="A861" s="21"/>
      <c r="B861" s="18"/>
      <c r="C861" s="18"/>
      <c r="D861" s="18"/>
      <c r="E861" s="18"/>
      <c r="F861" s="18"/>
      <c r="G861" s="18"/>
      <c r="H861" s="18"/>
      <c r="I861" s="18"/>
      <c r="J861" s="18"/>
      <c r="K861" s="22"/>
    </row>
    <row r="862" spans="1:11" ht="15.75" customHeight="1">
      <c r="A862" s="21"/>
      <c r="B862" s="18"/>
      <c r="C862" s="18"/>
      <c r="D862" s="18"/>
      <c r="E862" s="18"/>
      <c r="F862" s="18"/>
      <c r="G862" s="18"/>
      <c r="H862" s="18"/>
      <c r="I862" s="18"/>
      <c r="J862" s="18"/>
      <c r="K862" s="22"/>
    </row>
    <row r="863" spans="1:11" ht="15.75" customHeight="1">
      <c r="A863" s="21"/>
      <c r="B863" s="18"/>
      <c r="C863" s="18"/>
      <c r="D863" s="18"/>
      <c r="E863" s="18"/>
      <c r="F863" s="18"/>
      <c r="G863" s="18"/>
      <c r="H863" s="18"/>
      <c r="I863" s="18"/>
      <c r="J863" s="18"/>
      <c r="K863" s="22"/>
    </row>
    <row r="864" spans="1:11" ht="15.75" customHeight="1">
      <c r="A864" s="21"/>
      <c r="B864" s="18"/>
      <c r="C864" s="18"/>
      <c r="D864" s="18"/>
      <c r="E864" s="18"/>
      <c r="F864" s="18"/>
      <c r="G864" s="18"/>
      <c r="H864" s="18"/>
      <c r="I864" s="18"/>
      <c r="J864" s="18"/>
      <c r="K864" s="22"/>
    </row>
    <row r="865" spans="1:11" ht="15.75" customHeight="1">
      <c r="A865" s="21"/>
      <c r="B865" s="18"/>
      <c r="C865" s="18"/>
      <c r="D865" s="18"/>
      <c r="E865" s="18"/>
      <c r="F865" s="18"/>
      <c r="G865" s="18"/>
      <c r="H865" s="18"/>
      <c r="I865" s="18"/>
      <c r="J865" s="18"/>
      <c r="K865" s="22"/>
    </row>
    <row r="866" spans="1:11" ht="15.75" customHeight="1">
      <c r="A866" s="21"/>
      <c r="B866" s="18"/>
      <c r="C866" s="18"/>
      <c r="D866" s="18"/>
      <c r="E866" s="18"/>
      <c r="F866" s="18"/>
      <c r="G866" s="18"/>
      <c r="H866" s="18"/>
      <c r="I866" s="18"/>
      <c r="J866" s="18"/>
      <c r="K866" s="22"/>
    </row>
    <row r="867" spans="1:11" ht="15.75" customHeight="1">
      <c r="A867" s="21"/>
      <c r="B867" s="18"/>
      <c r="C867" s="18"/>
      <c r="D867" s="18"/>
      <c r="E867" s="18"/>
      <c r="F867" s="18"/>
      <c r="G867" s="18"/>
      <c r="H867" s="18"/>
      <c r="I867" s="18"/>
      <c r="J867" s="18"/>
      <c r="K867" s="22"/>
    </row>
    <row r="868" spans="1:11" ht="15.75" customHeight="1">
      <c r="A868" s="21"/>
      <c r="B868" s="18"/>
      <c r="C868" s="18"/>
      <c r="D868" s="18"/>
      <c r="E868" s="18"/>
      <c r="F868" s="18"/>
      <c r="G868" s="18"/>
      <c r="H868" s="18"/>
      <c r="I868" s="18"/>
      <c r="J868" s="18"/>
      <c r="K868" s="22"/>
    </row>
    <row r="869" spans="1:11" ht="15.75" customHeight="1">
      <c r="A869" s="21"/>
      <c r="B869" s="18"/>
      <c r="C869" s="18"/>
      <c r="D869" s="18"/>
      <c r="E869" s="18"/>
      <c r="F869" s="18"/>
      <c r="G869" s="18"/>
      <c r="H869" s="18"/>
      <c r="I869" s="18"/>
      <c r="J869" s="18"/>
      <c r="K869" s="22"/>
    </row>
    <row r="870" spans="1:11" ht="15.75" customHeight="1">
      <c r="A870" s="21"/>
      <c r="B870" s="18"/>
      <c r="C870" s="18"/>
      <c r="D870" s="18"/>
      <c r="E870" s="18"/>
      <c r="F870" s="18"/>
      <c r="G870" s="18"/>
      <c r="H870" s="18"/>
      <c r="I870" s="18"/>
      <c r="J870" s="18"/>
      <c r="K870" s="22"/>
    </row>
    <row r="871" spans="1:11" ht="15.75" customHeight="1">
      <c r="A871" s="21"/>
      <c r="B871" s="18"/>
      <c r="C871" s="18"/>
      <c r="D871" s="18"/>
      <c r="E871" s="18"/>
      <c r="F871" s="18"/>
      <c r="G871" s="18"/>
      <c r="H871" s="18"/>
      <c r="I871" s="18"/>
      <c r="J871" s="18"/>
      <c r="K871" s="22"/>
    </row>
    <row r="872" spans="1:11" ht="15.75" customHeight="1">
      <c r="A872" s="21"/>
      <c r="B872" s="18"/>
      <c r="C872" s="18"/>
      <c r="D872" s="18"/>
      <c r="E872" s="18"/>
      <c r="F872" s="18"/>
      <c r="G872" s="18"/>
      <c r="H872" s="18"/>
      <c r="I872" s="18"/>
      <c r="J872" s="18"/>
      <c r="K872" s="22"/>
    </row>
    <row r="873" spans="1:11" ht="15.75" customHeight="1">
      <c r="A873" s="21"/>
      <c r="B873" s="18"/>
      <c r="C873" s="18"/>
      <c r="D873" s="18"/>
      <c r="E873" s="18"/>
      <c r="F873" s="18"/>
      <c r="G873" s="18"/>
      <c r="H873" s="18"/>
      <c r="I873" s="18"/>
      <c r="J873" s="18"/>
      <c r="K873" s="22"/>
    </row>
    <row r="874" spans="1:11" ht="15.75" customHeight="1">
      <c r="A874" s="21"/>
      <c r="B874" s="18"/>
      <c r="C874" s="18"/>
      <c r="D874" s="18"/>
      <c r="E874" s="18"/>
      <c r="F874" s="18"/>
      <c r="G874" s="18"/>
      <c r="H874" s="18"/>
      <c r="I874" s="18"/>
      <c r="J874" s="18"/>
      <c r="K874" s="22"/>
    </row>
    <row r="875" spans="1:11" ht="15.75" customHeight="1">
      <c r="A875" s="21"/>
      <c r="B875" s="18"/>
      <c r="C875" s="18"/>
      <c r="D875" s="18"/>
      <c r="E875" s="18"/>
      <c r="F875" s="18"/>
      <c r="G875" s="18"/>
      <c r="H875" s="18"/>
      <c r="I875" s="18"/>
      <c r="J875" s="18"/>
      <c r="K875" s="22"/>
    </row>
    <row r="876" spans="1:11" ht="15.75" customHeight="1">
      <c r="A876" s="21"/>
      <c r="B876" s="18"/>
      <c r="C876" s="18"/>
      <c r="D876" s="18"/>
      <c r="E876" s="18"/>
      <c r="F876" s="18"/>
      <c r="G876" s="18"/>
      <c r="H876" s="18"/>
      <c r="I876" s="18"/>
      <c r="J876" s="18"/>
      <c r="K876" s="22"/>
    </row>
    <row r="877" spans="1:11" ht="15.75" customHeight="1">
      <c r="A877" s="21"/>
      <c r="B877" s="18"/>
      <c r="C877" s="18"/>
      <c r="D877" s="18"/>
      <c r="E877" s="18"/>
      <c r="F877" s="18"/>
      <c r="G877" s="18"/>
      <c r="H877" s="18"/>
      <c r="I877" s="18"/>
      <c r="J877" s="18"/>
      <c r="K877" s="22"/>
    </row>
    <row r="878" spans="1:11" ht="15.75" customHeight="1">
      <c r="A878" s="21"/>
      <c r="B878" s="18"/>
      <c r="C878" s="18"/>
      <c r="D878" s="18"/>
      <c r="E878" s="18"/>
      <c r="F878" s="18"/>
      <c r="G878" s="18"/>
      <c r="H878" s="18"/>
      <c r="I878" s="18"/>
      <c r="J878" s="18"/>
      <c r="K878" s="22"/>
    </row>
    <row r="879" spans="1:11" ht="15.75" customHeight="1">
      <c r="A879" s="21"/>
      <c r="B879" s="18"/>
      <c r="C879" s="18"/>
      <c r="D879" s="18"/>
      <c r="E879" s="18"/>
      <c r="F879" s="18"/>
      <c r="G879" s="18"/>
      <c r="H879" s="18"/>
      <c r="I879" s="18"/>
      <c r="J879" s="18"/>
      <c r="K879" s="22"/>
    </row>
    <row r="880" spans="1:11" ht="15.75" customHeight="1">
      <c r="A880" s="21"/>
      <c r="B880" s="18"/>
      <c r="C880" s="18"/>
      <c r="D880" s="18"/>
      <c r="E880" s="18"/>
      <c r="F880" s="18"/>
      <c r="G880" s="18"/>
      <c r="H880" s="18"/>
      <c r="I880" s="18"/>
      <c r="J880" s="18"/>
      <c r="K880" s="22"/>
    </row>
    <row r="881" spans="1:11" ht="15.75" customHeight="1">
      <c r="A881" s="21"/>
      <c r="B881" s="18"/>
      <c r="C881" s="18"/>
      <c r="D881" s="18"/>
      <c r="E881" s="18"/>
      <c r="F881" s="18"/>
      <c r="G881" s="18"/>
      <c r="H881" s="18"/>
      <c r="I881" s="18"/>
      <c r="J881" s="18"/>
      <c r="K881" s="22"/>
    </row>
    <row r="882" spans="1:11" ht="15.75" customHeight="1">
      <c r="A882" s="21"/>
      <c r="B882" s="18"/>
      <c r="C882" s="18"/>
      <c r="D882" s="18"/>
      <c r="E882" s="18"/>
      <c r="F882" s="18"/>
      <c r="G882" s="18"/>
      <c r="H882" s="18"/>
      <c r="I882" s="18"/>
      <c r="J882" s="18"/>
      <c r="K882" s="22"/>
    </row>
    <row r="883" spans="1:11" ht="15.75" customHeight="1">
      <c r="A883" s="21"/>
      <c r="B883" s="18"/>
      <c r="C883" s="18"/>
      <c r="D883" s="18"/>
      <c r="E883" s="18"/>
      <c r="F883" s="18"/>
      <c r="G883" s="18"/>
      <c r="H883" s="18"/>
      <c r="I883" s="18"/>
      <c r="J883" s="18"/>
      <c r="K883" s="22"/>
    </row>
    <row r="884" spans="1:11" ht="15.75" customHeight="1">
      <c r="A884" s="21"/>
      <c r="B884" s="18"/>
      <c r="C884" s="18"/>
      <c r="D884" s="18"/>
      <c r="E884" s="18"/>
      <c r="F884" s="18"/>
      <c r="G884" s="18"/>
      <c r="H884" s="18"/>
      <c r="I884" s="18"/>
      <c r="J884" s="18"/>
      <c r="K884" s="22"/>
    </row>
    <row r="885" spans="1:11" ht="15.75" customHeight="1">
      <c r="A885" s="21"/>
      <c r="B885" s="18"/>
      <c r="C885" s="18"/>
      <c r="D885" s="18"/>
      <c r="E885" s="18"/>
      <c r="F885" s="18"/>
      <c r="G885" s="18"/>
      <c r="H885" s="18"/>
      <c r="I885" s="18"/>
      <c r="J885" s="18"/>
      <c r="K885" s="22"/>
    </row>
    <row r="886" spans="1:11" ht="15.75" customHeight="1">
      <c r="A886" s="21"/>
      <c r="B886" s="18"/>
      <c r="C886" s="18"/>
      <c r="D886" s="18"/>
      <c r="E886" s="18"/>
      <c r="F886" s="18"/>
      <c r="G886" s="18"/>
      <c r="H886" s="18"/>
      <c r="I886" s="18"/>
      <c r="J886" s="18"/>
      <c r="K886" s="22"/>
    </row>
    <row r="887" spans="1:11" ht="15.75" customHeight="1">
      <c r="A887" s="21"/>
      <c r="B887" s="18"/>
      <c r="C887" s="18"/>
      <c r="D887" s="18"/>
      <c r="E887" s="18"/>
      <c r="F887" s="18"/>
      <c r="G887" s="18"/>
      <c r="H887" s="18"/>
      <c r="I887" s="18"/>
      <c r="J887" s="18"/>
      <c r="K887" s="22"/>
    </row>
    <row r="888" spans="1:11" ht="15.75" customHeight="1">
      <c r="A888" s="21"/>
      <c r="B888" s="18"/>
      <c r="C888" s="18"/>
      <c r="D888" s="18"/>
      <c r="E888" s="18"/>
      <c r="F888" s="18"/>
      <c r="G888" s="18"/>
      <c r="H888" s="18"/>
      <c r="I888" s="18"/>
      <c r="J888" s="18"/>
      <c r="K888" s="22"/>
    </row>
    <row r="889" spans="1:11" ht="15.75" customHeight="1">
      <c r="A889" s="21"/>
      <c r="B889" s="18"/>
      <c r="C889" s="18"/>
      <c r="D889" s="18"/>
      <c r="E889" s="18"/>
      <c r="F889" s="18"/>
      <c r="G889" s="18"/>
      <c r="H889" s="18"/>
      <c r="I889" s="18"/>
      <c r="J889" s="18"/>
      <c r="K889" s="22"/>
    </row>
    <row r="890" spans="1:11" ht="15.75" customHeight="1">
      <c r="A890" s="21"/>
      <c r="B890" s="18"/>
      <c r="C890" s="18"/>
      <c r="D890" s="18"/>
      <c r="E890" s="18"/>
      <c r="F890" s="18"/>
      <c r="G890" s="18"/>
      <c r="H890" s="18"/>
      <c r="I890" s="18"/>
      <c r="J890" s="18"/>
      <c r="K890" s="22"/>
    </row>
    <row r="891" spans="1:11" ht="15.75" customHeight="1">
      <c r="A891" s="21"/>
      <c r="B891" s="18"/>
      <c r="C891" s="18"/>
      <c r="D891" s="18"/>
      <c r="E891" s="18"/>
      <c r="F891" s="18"/>
      <c r="G891" s="18"/>
      <c r="H891" s="18"/>
      <c r="I891" s="18"/>
      <c r="J891" s="18"/>
      <c r="K891" s="22"/>
    </row>
    <row r="892" spans="1:11" ht="15.75" customHeight="1">
      <c r="A892" s="21"/>
      <c r="B892" s="18"/>
      <c r="C892" s="18"/>
      <c r="D892" s="18"/>
      <c r="E892" s="18"/>
      <c r="F892" s="18"/>
      <c r="G892" s="18"/>
      <c r="H892" s="18"/>
      <c r="I892" s="18"/>
      <c r="J892" s="18"/>
      <c r="K892" s="22"/>
    </row>
    <row r="893" spans="1:11" ht="15.75" customHeight="1">
      <c r="A893" s="21"/>
      <c r="B893" s="18"/>
      <c r="C893" s="18"/>
      <c r="D893" s="18"/>
      <c r="E893" s="18"/>
      <c r="F893" s="18"/>
      <c r="G893" s="18"/>
      <c r="H893" s="18"/>
      <c r="I893" s="18"/>
      <c r="J893" s="18"/>
      <c r="K893" s="22"/>
    </row>
    <row r="894" spans="1:11" ht="15.75" customHeight="1">
      <c r="A894" s="21"/>
      <c r="B894" s="18"/>
      <c r="C894" s="18"/>
      <c r="D894" s="18"/>
      <c r="E894" s="18"/>
      <c r="F894" s="18"/>
      <c r="G894" s="18"/>
      <c r="H894" s="18"/>
      <c r="I894" s="18"/>
      <c r="J894" s="18"/>
      <c r="K894" s="22"/>
    </row>
    <row r="895" spans="1:11" ht="15.75" customHeight="1">
      <c r="A895" s="21"/>
      <c r="B895" s="18"/>
      <c r="C895" s="18"/>
      <c r="D895" s="18"/>
      <c r="E895" s="18"/>
      <c r="F895" s="18"/>
      <c r="G895" s="18"/>
      <c r="H895" s="18"/>
      <c r="I895" s="18"/>
      <c r="J895" s="18"/>
      <c r="K895" s="22"/>
    </row>
    <row r="896" spans="1:11" ht="15.75" customHeight="1">
      <c r="A896" s="21"/>
      <c r="B896" s="18"/>
      <c r="C896" s="18"/>
      <c r="D896" s="18"/>
      <c r="E896" s="18"/>
      <c r="F896" s="18"/>
      <c r="G896" s="18"/>
      <c r="H896" s="18"/>
      <c r="I896" s="18"/>
      <c r="J896" s="18"/>
      <c r="K896" s="22"/>
    </row>
    <row r="897" spans="1:11" ht="15.75" customHeight="1">
      <c r="A897" s="21"/>
      <c r="B897" s="18"/>
      <c r="C897" s="18"/>
      <c r="D897" s="18"/>
      <c r="E897" s="18"/>
      <c r="F897" s="18"/>
      <c r="G897" s="18"/>
      <c r="H897" s="18"/>
      <c r="I897" s="18"/>
      <c r="J897" s="18"/>
      <c r="K897" s="22"/>
    </row>
    <row r="898" spans="1:11" ht="15.75" customHeight="1">
      <c r="A898" s="21"/>
      <c r="B898" s="18"/>
      <c r="C898" s="18"/>
      <c r="D898" s="18"/>
      <c r="E898" s="18"/>
      <c r="F898" s="18"/>
      <c r="G898" s="18"/>
      <c r="H898" s="18"/>
      <c r="I898" s="18"/>
      <c r="J898" s="18"/>
      <c r="K898" s="22"/>
    </row>
    <row r="899" spans="1:11" ht="15.75" customHeight="1">
      <c r="A899" s="21"/>
      <c r="B899" s="18"/>
      <c r="C899" s="18"/>
      <c r="D899" s="18"/>
      <c r="E899" s="18"/>
      <c r="F899" s="18"/>
      <c r="G899" s="18"/>
      <c r="H899" s="18"/>
      <c r="I899" s="18"/>
      <c r="J899" s="18"/>
      <c r="K899" s="22"/>
    </row>
    <row r="900" spans="1:11" ht="15.75" customHeight="1">
      <c r="A900" s="21"/>
      <c r="B900" s="18"/>
      <c r="C900" s="18"/>
      <c r="D900" s="18"/>
      <c r="E900" s="18"/>
      <c r="F900" s="18"/>
      <c r="G900" s="18"/>
      <c r="H900" s="18"/>
      <c r="I900" s="18"/>
      <c r="J900" s="18"/>
      <c r="K900" s="22"/>
    </row>
    <row r="901" spans="1:11" ht="15.75" customHeight="1">
      <c r="A901" s="21"/>
      <c r="B901" s="18"/>
      <c r="C901" s="18"/>
      <c r="D901" s="18"/>
      <c r="E901" s="18"/>
      <c r="F901" s="18"/>
      <c r="G901" s="18"/>
      <c r="H901" s="18"/>
      <c r="I901" s="18"/>
      <c r="J901" s="18"/>
      <c r="K901" s="22"/>
    </row>
    <row r="902" spans="1:11" ht="15.75" customHeight="1">
      <c r="A902" s="21"/>
      <c r="B902" s="18"/>
      <c r="C902" s="18"/>
      <c r="D902" s="18"/>
      <c r="E902" s="18"/>
      <c r="F902" s="18"/>
      <c r="G902" s="18"/>
      <c r="H902" s="18"/>
      <c r="I902" s="18"/>
      <c r="J902" s="18"/>
      <c r="K902" s="22"/>
    </row>
    <row r="903" spans="1:11" ht="15.75" customHeight="1">
      <c r="A903" s="21"/>
      <c r="B903" s="18"/>
      <c r="C903" s="18"/>
      <c r="D903" s="18"/>
      <c r="E903" s="18"/>
      <c r="F903" s="18"/>
      <c r="G903" s="18"/>
      <c r="H903" s="18"/>
      <c r="I903" s="18"/>
      <c r="J903" s="18"/>
      <c r="K903" s="22"/>
    </row>
    <row r="904" spans="1:11" ht="15.75" customHeight="1">
      <c r="A904" s="21"/>
      <c r="B904" s="18"/>
      <c r="C904" s="18"/>
      <c r="D904" s="18"/>
      <c r="E904" s="18"/>
      <c r="F904" s="18"/>
      <c r="G904" s="18"/>
      <c r="H904" s="18"/>
      <c r="I904" s="18"/>
      <c r="J904" s="18"/>
      <c r="K904" s="22"/>
    </row>
    <row r="905" spans="1:11" ht="15.75" customHeight="1">
      <c r="A905" s="21"/>
      <c r="B905" s="18"/>
      <c r="C905" s="18"/>
      <c r="D905" s="18"/>
      <c r="E905" s="18"/>
      <c r="F905" s="18"/>
      <c r="G905" s="18"/>
      <c r="H905" s="18"/>
      <c r="I905" s="18"/>
      <c r="J905" s="18"/>
      <c r="K905" s="22"/>
    </row>
    <row r="906" spans="1:11" ht="15.75" customHeight="1">
      <c r="A906" s="21"/>
      <c r="B906" s="18"/>
      <c r="C906" s="18"/>
      <c r="D906" s="18"/>
      <c r="E906" s="18"/>
      <c r="F906" s="18"/>
      <c r="G906" s="18"/>
      <c r="H906" s="18"/>
      <c r="I906" s="18"/>
      <c r="J906" s="18"/>
      <c r="K906" s="22"/>
    </row>
    <row r="907" spans="1:11" ht="15.75" customHeight="1">
      <c r="A907" s="21"/>
      <c r="B907" s="18"/>
      <c r="C907" s="18"/>
      <c r="D907" s="18"/>
      <c r="E907" s="18"/>
      <c r="F907" s="18"/>
      <c r="G907" s="18"/>
      <c r="H907" s="18"/>
      <c r="I907" s="18"/>
      <c r="J907" s="18"/>
      <c r="K907" s="22"/>
    </row>
    <row r="908" spans="1:11" ht="15.75" customHeight="1">
      <c r="A908" s="21"/>
      <c r="B908" s="18"/>
      <c r="C908" s="18"/>
      <c r="D908" s="18"/>
      <c r="E908" s="18"/>
      <c r="F908" s="18"/>
      <c r="G908" s="18"/>
      <c r="H908" s="18"/>
      <c r="I908" s="18"/>
      <c r="J908" s="18"/>
      <c r="K908" s="22"/>
    </row>
    <row r="909" spans="1:11" ht="15.75" customHeight="1">
      <c r="A909" s="21"/>
      <c r="B909" s="18"/>
      <c r="C909" s="18"/>
      <c r="D909" s="18"/>
      <c r="E909" s="18"/>
      <c r="F909" s="18"/>
      <c r="G909" s="18"/>
      <c r="H909" s="18"/>
      <c r="I909" s="18"/>
      <c r="J909" s="18"/>
      <c r="K909" s="22"/>
    </row>
    <row r="910" spans="1:11" ht="15.75" customHeight="1">
      <c r="A910" s="21"/>
      <c r="B910" s="18"/>
      <c r="C910" s="18"/>
      <c r="D910" s="18"/>
      <c r="E910" s="18"/>
      <c r="F910" s="18"/>
      <c r="G910" s="18"/>
      <c r="H910" s="18"/>
      <c r="I910" s="18"/>
      <c r="J910" s="18"/>
      <c r="K910" s="22"/>
    </row>
    <row r="911" spans="1:11" ht="15.75" customHeight="1">
      <c r="A911" s="21"/>
      <c r="B911" s="18"/>
      <c r="C911" s="18"/>
      <c r="D911" s="18"/>
      <c r="E911" s="18"/>
      <c r="F911" s="18"/>
      <c r="G911" s="18"/>
      <c r="H911" s="18"/>
      <c r="I911" s="18"/>
      <c r="J911" s="18"/>
      <c r="K911" s="22"/>
    </row>
    <row r="912" spans="1:11" ht="15.75" customHeight="1">
      <c r="A912" s="21"/>
      <c r="B912" s="18"/>
      <c r="C912" s="18"/>
      <c r="D912" s="18"/>
      <c r="E912" s="18"/>
      <c r="F912" s="18"/>
      <c r="G912" s="18"/>
      <c r="H912" s="18"/>
      <c r="I912" s="18"/>
      <c r="J912" s="18"/>
      <c r="K912" s="22"/>
    </row>
    <row r="913" spans="1:11" ht="15.75" customHeight="1">
      <c r="A913" s="21"/>
      <c r="B913" s="18"/>
      <c r="C913" s="18"/>
      <c r="D913" s="18"/>
      <c r="E913" s="18"/>
      <c r="F913" s="18"/>
      <c r="G913" s="18"/>
      <c r="H913" s="18"/>
      <c r="I913" s="18"/>
      <c r="J913" s="18"/>
      <c r="K913" s="22"/>
    </row>
    <row r="914" spans="1:11" ht="15.75" customHeight="1">
      <c r="A914" s="21"/>
      <c r="B914" s="18"/>
      <c r="C914" s="18"/>
      <c r="D914" s="18"/>
      <c r="E914" s="18"/>
      <c r="F914" s="18"/>
      <c r="G914" s="18"/>
      <c r="H914" s="18"/>
      <c r="I914" s="18"/>
      <c r="J914" s="18"/>
      <c r="K914" s="22"/>
    </row>
    <row r="915" spans="1:11" ht="15.75" customHeight="1">
      <c r="A915" s="21"/>
      <c r="B915" s="18"/>
      <c r="C915" s="18"/>
      <c r="D915" s="18"/>
      <c r="E915" s="18"/>
      <c r="F915" s="18"/>
      <c r="G915" s="18"/>
      <c r="H915" s="18"/>
      <c r="I915" s="18"/>
      <c r="J915" s="18"/>
      <c r="K915" s="22"/>
    </row>
    <row r="916" spans="1:11" ht="15.75" customHeight="1">
      <c r="A916" s="21"/>
      <c r="B916" s="18"/>
      <c r="C916" s="18"/>
      <c r="D916" s="18"/>
      <c r="E916" s="18"/>
      <c r="F916" s="18"/>
      <c r="G916" s="18"/>
      <c r="H916" s="18"/>
      <c r="I916" s="18"/>
      <c r="J916" s="18"/>
      <c r="K916" s="22"/>
    </row>
    <row r="917" spans="1:11" ht="15.75" customHeight="1">
      <c r="A917" s="21"/>
      <c r="B917" s="18"/>
      <c r="C917" s="18"/>
      <c r="D917" s="18"/>
      <c r="E917" s="18"/>
      <c r="F917" s="18"/>
      <c r="G917" s="18"/>
      <c r="H917" s="18"/>
      <c r="I917" s="18"/>
      <c r="J917" s="18"/>
      <c r="K917" s="22"/>
    </row>
    <row r="918" spans="1:11" ht="15.75" customHeight="1">
      <c r="A918" s="21"/>
      <c r="B918" s="18"/>
      <c r="C918" s="18"/>
      <c r="D918" s="18"/>
      <c r="E918" s="18"/>
      <c r="F918" s="18"/>
      <c r="G918" s="18"/>
      <c r="H918" s="18"/>
      <c r="I918" s="18"/>
      <c r="J918" s="18"/>
      <c r="K918" s="22"/>
    </row>
    <row r="919" spans="1:11" ht="15.75" customHeight="1">
      <c r="A919" s="21"/>
      <c r="B919" s="18"/>
      <c r="C919" s="18"/>
      <c r="D919" s="18"/>
      <c r="E919" s="18"/>
      <c r="F919" s="18"/>
      <c r="G919" s="18"/>
      <c r="H919" s="18"/>
      <c r="I919" s="18"/>
      <c r="J919" s="18"/>
      <c r="K919" s="22"/>
    </row>
    <row r="920" spans="1:11" ht="15.75" customHeight="1">
      <c r="A920" s="21"/>
      <c r="B920" s="18"/>
      <c r="C920" s="18"/>
      <c r="D920" s="18"/>
      <c r="E920" s="18"/>
      <c r="F920" s="18"/>
      <c r="G920" s="18"/>
      <c r="H920" s="18"/>
      <c r="I920" s="18"/>
      <c r="J920" s="18"/>
      <c r="K920" s="22"/>
    </row>
    <row r="921" spans="1:11" ht="15.75" customHeight="1">
      <c r="A921" s="21"/>
      <c r="B921" s="18"/>
      <c r="C921" s="18"/>
      <c r="D921" s="18"/>
      <c r="E921" s="18"/>
      <c r="F921" s="18"/>
      <c r="G921" s="18"/>
      <c r="H921" s="18"/>
      <c r="I921" s="18"/>
      <c r="J921" s="18"/>
      <c r="K921" s="22"/>
    </row>
    <row r="922" spans="1:11" ht="15.75" customHeight="1">
      <c r="A922" s="21"/>
      <c r="B922" s="18"/>
      <c r="C922" s="18"/>
      <c r="D922" s="18"/>
      <c r="E922" s="18"/>
      <c r="F922" s="18"/>
      <c r="G922" s="18"/>
      <c r="H922" s="18"/>
      <c r="I922" s="18"/>
      <c r="J922" s="18"/>
      <c r="K922" s="22"/>
    </row>
    <row r="923" spans="1:11" ht="15.75" customHeight="1">
      <c r="A923" s="21"/>
      <c r="B923" s="18"/>
      <c r="C923" s="18"/>
      <c r="D923" s="18"/>
      <c r="E923" s="18"/>
      <c r="F923" s="18"/>
      <c r="G923" s="18"/>
      <c r="H923" s="18"/>
      <c r="I923" s="18"/>
      <c r="J923" s="18"/>
      <c r="K923" s="22"/>
    </row>
    <row r="924" spans="1:11" ht="15.75" customHeight="1">
      <c r="A924" s="21"/>
      <c r="B924" s="18"/>
      <c r="C924" s="18"/>
      <c r="D924" s="18"/>
      <c r="E924" s="18"/>
      <c r="F924" s="18"/>
      <c r="G924" s="18"/>
      <c r="H924" s="18"/>
      <c r="I924" s="18"/>
      <c r="J924" s="18"/>
      <c r="K924" s="22"/>
    </row>
    <row r="925" spans="1:11" ht="15.75" customHeight="1">
      <c r="A925" s="21"/>
      <c r="B925" s="18"/>
      <c r="C925" s="18"/>
      <c r="D925" s="18"/>
      <c r="E925" s="18"/>
      <c r="F925" s="18"/>
      <c r="G925" s="18"/>
      <c r="H925" s="18"/>
      <c r="I925" s="18"/>
      <c r="J925" s="18"/>
      <c r="K925" s="22"/>
    </row>
    <row r="926" spans="1:11" ht="15.75" customHeight="1">
      <c r="A926" s="21"/>
      <c r="B926" s="18"/>
      <c r="C926" s="18"/>
      <c r="D926" s="18"/>
      <c r="E926" s="18"/>
      <c r="F926" s="18"/>
      <c r="G926" s="18"/>
      <c r="H926" s="18"/>
      <c r="I926" s="18"/>
      <c r="J926" s="18"/>
      <c r="K926" s="22"/>
    </row>
    <row r="927" spans="1:11" ht="15.75" customHeight="1">
      <c r="A927" s="21"/>
      <c r="B927" s="18"/>
      <c r="C927" s="18"/>
      <c r="D927" s="18"/>
      <c r="E927" s="18"/>
      <c r="F927" s="18"/>
      <c r="G927" s="18"/>
      <c r="H927" s="18"/>
      <c r="I927" s="18"/>
      <c r="J927" s="18"/>
      <c r="K927" s="22"/>
    </row>
    <row r="928" spans="1:11" ht="15.75" customHeight="1">
      <c r="A928" s="21"/>
      <c r="B928" s="18"/>
      <c r="C928" s="18"/>
      <c r="D928" s="18"/>
      <c r="E928" s="18"/>
      <c r="F928" s="18"/>
      <c r="G928" s="18"/>
      <c r="H928" s="18"/>
      <c r="I928" s="18"/>
      <c r="J928" s="18"/>
      <c r="K928" s="22"/>
    </row>
    <row r="929" spans="1:11" ht="15.75" customHeight="1">
      <c r="A929" s="21"/>
      <c r="B929" s="18"/>
      <c r="C929" s="18"/>
      <c r="D929" s="18"/>
      <c r="E929" s="18"/>
      <c r="F929" s="18"/>
      <c r="G929" s="18"/>
      <c r="H929" s="18"/>
      <c r="I929" s="18"/>
      <c r="J929" s="18"/>
      <c r="K929" s="22"/>
    </row>
    <row r="930" spans="1:11" ht="15.75" customHeight="1">
      <c r="A930" s="21"/>
      <c r="B930" s="18"/>
      <c r="C930" s="18"/>
      <c r="D930" s="18"/>
      <c r="E930" s="18"/>
      <c r="F930" s="18"/>
      <c r="G930" s="18"/>
      <c r="H930" s="18"/>
      <c r="I930" s="18"/>
      <c r="J930" s="18"/>
      <c r="K930" s="22"/>
    </row>
    <row r="931" spans="1:11" ht="15.75" customHeight="1">
      <c r="A931" s="21"/>
      <c r="B931" s="18"/>
      <c r="C931" s="18"/>
      <c r="D931" s="18"/>
      <c r="E931" s="18"/>
      <c r="F931" s="18"/>
      <c r="G931" s="18"/>
      <c r="H931" s="18"/>
      <c r="I931" s="18"/>
      <c r="J931" s="18"/>
      <c r="K931" s="22"/>
    </row>
    <row r="932" spans="1:11" ht="15.75" customHeight="1">
      <c r="A932" s="21"/>
      <c r="B932" s="18"/>
      <c r="C932" s="18"/>
      <c r="D932" s="18"/>
      <c r="E932" s="18"/>
      <c r="F932" s="18"/>
      <c r="G932" s="18"/>
      <c r="H932" s="18"/>
      <c r="I932" s="18"/>
      <c r="J932" s="18"/>
      <c r="K932" s="22"/>
    </row>
    <row r="933" spans="1:11" ht="15.75" customHeight="1">
      <c r="A933" s="21"/>
      <c r="B933" s="18"/>
      <c r="C933" s="18"/>
      <c r="D933" s="18"/>
      <c r="E933" s="18"/>
      <c r="F933" s="18"/>
      <c r="G933" s="18"/>
      <c r="H933" s="18"/>
      <c r="I933" s="18"/>
      <c r="J933" s="18"/>
      <c r="K933" s="22"/>
    </row>
    <row r="934" spans="1:11" ht="15.75" customHeight="1">
      <c r="A934" s="21"/>
      <c r="B934" s="18"/>
      <c r="C934" s="18"/>
      <c r="D934" s="18"/>
      <c r="E934" s="18"/>
      <c r="F934" s="18"/>
      <c r="G934" s="18"/>
      <c r="H934" s="18"/>
      <c r="I934" s="18"/>
      <c r="J934" s="18"/>
      <c r="K934" s="22"/>
    </row>
    <row r="935" spans="1:11" ht="15.75" customHeight="1">
      <c r="A935" s="21"/>
      <c r="B935" s="18"/>
      <c r="C935" s="18"/>
      <c r="D935" s="18"/>
      <c r="E935" s="18"/>
      <c r="F935" s="18"/>
      <c r="G935" s="18"/>
      <c r="H935" s="18"/>
      <c r="I935" s="18"/>
      <c r="J935" s="18"/>
      <c r="K935" s="22"/>
    </row>
    <row r="936" spans="1:11" ht="15.75" customHeight="1">
      <c r="A936" s="21"/>
      <c r="B936" s="18"/>
      <c r="C936" s="18"/>
      <c r="D936" s="18"/>
      <c r="E936" s="18"/>
      <c r="F936" s="18"/>
      <c r="G936" s="18"/>
      <c r="H936" s="18"/>
      <c r="I936" s="18"/>
      <c r="J936" s="18"/>
      <c r="K936" s="22"/>
    </row>
    <row r="937" spans="1:11" ht="15.75" customHeight="1">
      <c r="A937" s="21"/>
      <c r="B937" s="18"/>
      <c r="C937" s="18"/>
      <c r="D937" s="18"/>
      <c r="E937" s="18"/>
      <c r="F937" s="18"/>
      <c r="G937" s="18"/>
      <c r="H937" s="18"/>
      <c r="I937" s="18"/>
      <c r="J937" s="18"/>
      <c r="K937" s="22"/>
    </row>
    <row r="938" spans="1:11" ht="15.75" customHeight="1">
      <c r="A938" s="21"/>
      <c r="B938" s="18"/>
      <c r="C938" s="18"/>
      <c r="D938" s="18"/>
      <c r="E938" s="18"/>
      <c r="F938" s="18"/>
      <c r="G938" s="18"/>
      <c r="H938" s="18"/>
      <c r="I938" s="18"/>
      <c r="J938" s="18"/>
      <c r="K938" s="22"/>
    </row>
    <row r="939" spans="1:11" ht="15.75" customHeight="1">
      <c r="A939" s="21"/>
      <c r="B939" s="18"/>
      <c r="C939" s="18"/>
      <c r="D939" s="18"/>
      <c r="E939" s="18"/>
      <c r="F939" s="18"/>
      <c r="G939" s="18"/>
      <c r="H939" s="18"/>
      <c r="I939" s="18"/>
      <c r="J939" s="18"/>
      <c r="K939" s="22"/>
    </row>
    <row r="940" spans="1:11" ht="15.75" customHeight="1">
      <c r="A940" s="21"/>
      <c r="B940" s="18"/>
      <c r="C940" s="18"/>
      <c r="D940" s="18"/>
      <c r="E940" s="18"/>
      <c r="F940" s="18"/>
      <c r="G940" s="18"/>
      <c r="H940" s="18"/>
      <c r="I940" s="18"/>
      <c r="J940" s="18"/>
      <c r="K940" s="22"/>
    </row>
    <row r="941" spans="1:11" ht="15.75" customHeight="1">
      <c r="A941" s="21"/>
      <c r="B941" s="18"/>
      <c r="C941" s="18"/>
      <c r="D941" s="18"/>
      <c r="E941" s="18"/>
      <c r="F941" s="18"/>
      <c r="G941" s="18"/>
      <c r="H941" s="18"/>
      <c r="I941" s="18"/>
      <c r="J941" s="18"/>
      <c r="K941" s="22"/>
    </row>
    <row r="942" spans="1:11" ht="15.75" customHeight="1">
      <c r="A942" s="21"/>
      <c r="B942" s="18"/>
      <c r="C942" s="18"/>
      <c r="D942" s="18"/>
      <c r="E942" s="18"/>
      <c r="F942" s="18"/>
      <c r="G942" s="18"/>
      <c r="H942" s="18"/>
      <c r="I942" s="18"/>
      <c r="J942" s="18"/>
      <c r="K942" s="22"/>
    </row>
    <row r="943" spans="1:11" ht="15.75" customHeight="1">
      <c r="A943" s="21"/>
      <c r="B943" s="18"/>
      <c r="C943" s="18"/>
      <c r="D943" s="18"/>
      <c r="E943" s="18"/>
      <c r="F943" s="18"/>
      <c r="G943" s="18"/>
      <c r="H943" s="18"/>
      <c r="I943" s="18"/>
      <c r="J943" s="18"/>
      <c r="K943" s="22"/>
    </row>
    <row r="944" spans="1:11" ht="15.75" customHeight="1">
      <c r="A944" s="21"/>
      <c r="B944" s="18"/>
      <c r="C944" s="18"/>
      <c r="D944" s="18"/>
      <c r="E944" s="18"/>
      <c r="F944" s="18"/>
      <c r="G944" s="18"/>
      <c r="H944" s="18"/>
      <c r="I944" s="18"/>
      <c r="J944" s="18"/>
      <c r="K944" s="22"/>
    </row>
    <row r="945" spans="1:11" ht="15.75" customHeight="1">
      <c r="A945" s="21"/>
      <c r="B945" s="18"/>
      <c r="C945" s="18"/>
      <c r="D945" s="18"/>
      <c r="E945" s="18"/>
      <c r="F945" s="18"/>
      <c r="G945" s="18"/>
      <c r="H945" s="18"/>
      <c r="I945" s="18"/>
      <c r="J945" s="18"/>
      <c r="K945" s="22"/>
    </row>
    <row r="946" spans="1:11" ht="15.75" customHeight="1">
      <c r="A946" s="21"/>
      <c r="B946" s="18"/>
      <c r="C946" s="18"/>
      <c r="D946" s="18"/>
      <c r="E946" s="18"/>
      <c r="F946" s="18"/>
      <c r="G946" s="18"/>
      <c r="H946" s="18"/>
      <c r="I946" s="18"/>
      <c r="J946" s="18"/>
      <c r="K946" s="22"/>
    </row>
    <row r="947" spans="1:11" ht="15.75" customHeight="1">
      <c r="A947" s="21"/>
      <c r="B947" s="18"/>
      <c r="C947" s="18"/>
      <c r="D947" s="18"/>
      <c r="E947" s="18"/>
      <c r="F947" s="18"/>
      <c r="G947" s="18"/>
      <c r="H947" s="18"/>
      <c r="I947" s="18"/>
      <c r="J947" s="18"/>
      <c r="K947" s="22"/>
    </row>
    <row r="948" spans="1:11" ht="15.75" customHeight="1">
      <c r="A948" s="21"/>
      <c r="B948" s="18"/>
      <c r="C948" s="18"/>
      <c r="D948" s="18"/>
      <c r="E948" s="18"/>
      <c r="F948" s="18"/>
      <c r="G948" s="18"/>
      <c r="H948" s="18"/>
      <c r="I948" s="18"/>
      <c r="J948" s="18"/>
      <c r="K948" s="22"/>
    </row>
    <row r="949" spans="1:11" ht="15.75" customHeight="1">
      <c r="A949" s="21"/>
      <c r="B949" s="18"/>
      <c r="C949" s="18"/>
      <c r="D949" s="18"/>
      <c r="E949" s="18"/>
      <c r="F949" s="18"/>
      <c r="G949" s="18"/>
      <c r="H949" s="18"/>
      <c r="I949" s="18"/>
      <c r="J949" s="18"/>
      <c r="K949" s="22"/>
    </row>
    <row r="950" spans="1:11" ht="15.75" customHeight="1">
      <c r="A950" s="21"/>
      <c r="B950" s="18"/>
      <c r="C950" s="18"/>
      <c r="D950" s="18"/>
      <c r="E950" s="18"/>
      <c r="F950" s="18"/>
      <c r="G950" s="18"/>
      <c r="H950" s="18"/>
      <c r="I950" s="18"/>
      <c r="J950" s="18"/>
      <c r="K950" s="22"/>
    </row>
    <row r="951" spans="1:11" ht="15.75" customHeight="1">
      <c r="A951" s="21"/>
      <c r="B951" s="18"/>
      <c r="C951" s="18"/>
      <c r="D951" s="18"/>
      <c r="E951" s="18"/>
      <c r="F951" s="18"/>
      <c r="G951" s="18"/>
      <c r="H951" s="18"/>
      <c r="I951" s="18"/>
      <c r="J951" s="18"/>
      <c r="K951" s="22"/>
    </row>
    <row r="952" spans="1:11" ht="15.75" customHeight="1">
      <c r="A952" s="21"/>
      <c r="B952" s="18"/>
      <c r="C952" s="18"/>
      <c r="D952" s="18"/>
      <c r="E952" s="18"/>
      <c r="F952" s="18"/>
      <c r="G952" s="18"/>
      <c r="H952" s="18"/>
      <c r="I952" s="18"/>
      <c r="J952" s="18"/>
      <c r="K952" s="22"/>
    </row>
    <row r="953" spans="1:11" ht="15.75" customHeight="1">
      <c r="A953" s="21"/>
      <c r="B953" s="18"/>
      <c r="C953" s="18"/>
      <c r="D953" s="18"/>
      <c r="E953" s="18"/>
      <c r="F953" s="18"/>
      <c r="G953" s="18"/>
      <c r="H953" s="18"/>
      <c r="I953" s="18"/>
      <c r="J953" s="18"/>
      <c r="K953" s="22"/>
    </row>
    <row r="954" spans="1:11" ht="15.75" customHeight="1">
      <c r="A954" s="21"/>
      <c r="B954" s="18"/>
      <c r="C954" s="18"/>
      <c r="D954" s="18"/>
      <c r="E954" s="18"/>
      <c r="F954" s="18"/>
      <c r="G954" s="18"/>
      <c r="H954" s="18"/>
      <c r="I954" s="18"/>
      <c r="J954" s="18"/>
      <c r="K954" s="22"/>
    </row>
    <row r="955" spans="1:11" ht="15.75" customHeight="1">
      <c r="A955" s="21"/>
      <c r="B955" s="18"/>
      <c r="C955" s="18"/>
      <c r="D955" s="18"/>
      <c r="E955" s="18"/>
      <c r="F955" s="18"/>
      <c r="G955" s="18"/>
      <c r="H955" s="18"/>
      <c r="I955" s="18"/>
      <c r="J955" s="18"/>
      <c r="K955" s="22"/>
    </row>
    <row r="956" spans="1:11" ht="15.75" customHeight="1">
      <c r="A956" s="21"/>
      <c r="B956" s="18"/>
      <c r="C956" s="18"/>
      <c r="D956" s="18"/>
      <c r="E956" s="18"/>
      <c r="F956" s="18"/>
      <c r="G956" s="18"/>
      <c r="H956" s="18"/>
      <c r="I956" s="18"/>
      <c r="J956" s="18"/>
      <c r="K956" s="22"/>
    </row>
    <row r="957" spans="1:11" ht="15.75" customHeight="1">
      <c r="A957" s="21"/>
      <c r="B957" s="18"/>
      <c r="C957" s="18"/>
      <c r="D957" s="18"/>
      <c r="E957" s="18"/>
      <c r="F957" s="18"/>
      <c r="G957" s="18"/>
      <c r="H957" s="18"/>
      <c r="I957" s="18"/>
      <c r="J957" s="18"/>
      <c r="K957" s="22"/>
    </row>
    <row r="958" spans="1:11" ht="15.75" customHeight="1">
      <c r="A958" s="21"/>
      <c r="B958" s="18"/>
      <c r="C958" s="18"/>
      <c r="D958" s="18"/>
      <c r="E958" s="18"/>
      <c r="F958" s="18"/>
      <c r="G958" s="18"/>
      <c r="H958" s="18"/>
      <c r="I958" s="18"/>
      <c r="J958" s="18"/>
      <c r="K958" s="22"/>
    </row>
    <row r="959" spans="1:11" ht="15.75" customHeight="1">
      <c r="A959" s="21"/>
      <c r="B959" s="18"/>
      <c r="C959" s="18"/>
      <c r="D959" s="18"/>
      <c r="E959" s="18"/>
      <c r="F959" s="18"/>
      <c r="G959" s="18"/>
      <c r="H959" s="18"/>
      <c r="I959" s="18"/>
      <c r="J959" s="18"/>
      <c r="K959" s="22"/>
    </row>
    <row r="960" spans="1:11" ht="15.75" customHeight="1">
      <c r="A960" s="21"/>
      <c r="B960" s="18"/>
      <c r="C960" s="18"/>
      <c r="D960" s="18"/>
      <c r="E960" s="18"/>
      <c r="F960" s="18"/>
      <c r="G960" s="18"/>
      <c r="H960" s="18"/>
      <c r="I960" s="18"/>
      <c r="J960" s="18"/>
      <c r="K960" s="22"/>
    </row>
    <row r="961" spans="1:11" ht="15.75" customHeight="1">
      <c r="A961" s="21"/>
      <c r="B961" s="18"/>
      <c r="C961" s="18"/>
      <c r="D961" s="18"/>
      <c r="E961" s="18"/>
      <c r="F961" s="18"/>
      <c r="G961" s="18"/>
      <c r="H961" s="18"/>
      <c r="I961" s="18"/>
      <c r="J961" s="18"/>
      <c r="K961" s="22"/>
    </row>
    <row r="962" spans="1:11" ht="15.75" customHeight="1">
      <c r="A962" s="21"/>
      <c r="B962" s="18"/>
      <c r="C962" s="18"/>
      <c r="D962" s="18"/>
      <c r="E962" s="18"/>
      <c r="F962" s="18"/>
      <c r="G962" s="18"/>
      <c r="H962" s="18"/>
      <c r="I962" s="18"/>
      <c r="J962" s="18"/>
      <c r="K962" s="22"/>
    </row>
    <row r="963" spans="1:11" ht="15.75" customHeight="1">
      <c r="A963" s="21"/>
      <c r="B963" s="18"/>
      <c r="C963" s="18"/>
      <c r="D963" s="18"/>
      <c r="E963" s="18"/>
      <c r="F963" s="18"/>
      <c r="G963" s="18"/>
      <c r="H963" s="18"/>
      <c r="I963" s="18"/>
      <c r="J963" s="18"/>
      <c r="K963" s="22"/>
    </row>
    <row r="964" spans="1:11" ht="15.75" customHeight="1">
      <c r="A964" s="21"/>
      <c r="B964" s="18"/>
      <c r="C964" s="18"/>
      <c r="D964" s="18"/>
      <c r="E964" s="18"/>
      <c r="F964" s="18"/>
      <c r="G964" s="18"/>
      <c r="H964" s="18"/>
      <c r="I964" s="18"/>
      <c r="J964" s="18"/>
      <c r="K964" s="22"/>
    </row>
    <row r="965" spans="1:11" ht="15.75" customHeight="1">
      <c r="A965" s="21"/>
      <c r="B965" s="18"/>
      <c r="C965" s="18"/>
      <c r="D965" s="18"/>
      <c r="E965" s="18"/>
      <c r="F965" s="18"/>
      <c r="G965" s="18"/>
      <c r="H965" s="18"/>
      <c r="I965" s="18"/>
      <c r="J965" s="18"/>
      <c r="K965" s="22"/>
    </row>
    <row r="966" spans="1:11" ht="15.75" customHeight="1">
      <c r="A966" s="21"/>
      <c r="B966" s="18"/>
      <c r="C966" s="18"/>
      <c r="D966" s="18"/>
      <c r="E966" s="18"/>
      <c r="F966" s="18"/>
      <c r="G966" s="18"/>
      <c r="H966" s="18"/>
      <c r="I966" s="18"/>
      <c r="J966" s="18"/>
      <c r="K966" s="22"/>
    </row>
    <row r="967" spans="1:11" ht="15.75" customHeight="1">
      <c r="A967" s="21"/>
      <c r="B967" s="18"/>
      <c r="C967" s="18"/>
      <c r="D967" s="18"/>
      <c r="E967" s="18"/>
      <c r="F967" s="18"/>
      <c r="G967" s="18"/>
      <c r="H967" s="18"/>
      <c r="I967" s="18"/>
      <c r="J967" s="18"/>
      <c r="K967" s="22"/>
    </row>
    <row r="968" spans="1:11" ht="15.75" customHeight="1">
      <c r="A968" s="21"/>
      <c r="B968" s="18"/>
      <c r="C968" s="18"/>
      <c r="D968" s="18"/>
      <c r="E968" s="18"/>
      <c r="F968" s="18"/>
      <c r="G968" s="18"/>
      <c r="H968" s="18"/>
      <c r="I968" s="18"/>
      <c r="J968" s="18"/>
      <c r="K968" s="22"/>
    </row>
    <row r="969" spans="1:11" ht="15.75" customHeight="1">
      <c r="A969" s="21"/>
      <c r="B969" s="18"/>
      <c r="C969" s="18"/>
      <c r="D969" s="18"/>
      <c r="E969" s="18"/>
      <c r="F969" s="18"/>
      <c r="G969" s="18"/>
      <c r="H969" s="18"/>
      <c r="I969" s="18"/>
      <c r="J969" s="18"/>
      <c r="K969" s="22"/>
    </row>
    <row r="970" spans="1:11" ht="15.75" customHeight="1">
      <c r="A970" s="21"/>
      <c r="B970" s="18"/>
      <c r="C970" s="18"/>
      <c r="D970" s="18"/>
      <c r="E970" s="18"/>
      <c r="F970" s="18"/>
      <c r="G970" s="18"/>
      <c r="H970" s="18"/>
      <c r="I970" s="18"/>
      <c r="J970" s="18"/>
      <c r="K970" s="22"/>
    </row>
    <row r="971" spans="1:11" ht="15.75" customHeight="1">
      <c r="A971" s="21"/>
      <c r="B971" s="18"/>
      <c r="C971" s="18"/>
      <c r="D971" s="18"/>
      <c r="E971" s="18"/>
      <c r="F971" s="18"/>
      <c r="G971" s="18"/>
      <c r="H971" s="18"/>
      <c r="I971" s="18"/>
      <c r="J971" s="18"/>
      <c r="K971" s="22"/>
    </row>
    <row r="972" spans="1:11" ht="15.75" customHeight="1">
      <c r="A972" s="21"/>
      <c r="B972" s="18"/>
      <c r="C972" s="18"/>
      <c r="D972" s="18"/>
      <c r="E972" s="18"/>
      <c r="F972" s="18"/>
      <c r="G972" s="18"/>
      <c r="H972" s="18"/>
      <c r="I972" s="18"/>
      <c r="J972" s="18"/>
      <c r="K972" s="22"/>
    </row>
    <row r="973" spans="1:11" ht="15.75" customHeight="1">
      <c r="A973" s="21"/>
      <c r="B973" s="18"/>
      <c r="C973" s="18"/>
      <c r="D973" s="18"/>
      <c r="E973" s="18"/>
      <c r="F973" s="18"/>
      <c r="G973" s="18"/>
      <c r="H973" s="18"/>
      <c r="I973" s="18"/>
      <c r="J973" s="18"/>
      <c r="K973" s="22"/>
    </row>
    <row r="974" spans="1:11" ht="15.75" customHeight="1">
      <c r="A974" s="21"/>
      <c r="B974" s="18"/>
      <c r="C974" s="18"/>
      <c r="D974" s="18"/>
      <c r="E974" s="18"/>
      <c r="F974" s="18"/>
      <c r="G974" s="18"/>
      <c r="H974" s="18"/>
      <c r="I974" s="18"/>
      <c r="J974" s="18"/>
      <c r="K974" s="22"/>
    </row>
    <row r="975" spans="1:11" ht="15.75" customHeight="1">
      <c r="A975" s="21"/>
      <c r="B975" s="18"/>
      <c r="C975" s="18"/>
      <c r="D975" s="18"/>
      <c r="E975" s="18"/>
      <c r="F975" s="18"/>
      <c r="G975" s="18"/>
      <c r="H975" s="18"/>
      <c r="I975" s="18"/>
      <c r="J975" s="18"/>
      <c r="K975" s="22"/>
    </row>
    <row r="976" spans="1:11" ht="15.75" customHeight="1">
      <c r="A976" s="21"/>
      <c r="B976" s="18"/>
      <c r="C976" s="18"/>
      <c r="D976" s="18"/>
      <c r="E976" s="18"/>
      <c r="F976" s="18"/>
      <c r="G976" s="18"/>
      <c r="H976" s="18"/>
      <c r="I976" s="18"/>
      <c r="J976" s="18"/>
      <c r="K976" s="22"/>
    </row>
    <row r="977" spans="1:11" ht="15.75" customHeight="1">
      <c r="A977" s="21"/>
      <c r="B977" s="18"/>
      <c r="C977" s="18"/>
      <c r="D977" s="18"/>
      <c r="E977" s="18"/>
      <c r="F977" s="18"/>
      <c r="G977" s="18"/>
      <c r="H977" s="18"/>
      <c r="I977" s="18"/>
      <c r="J977" s="18"/>
      <c r="K977" s="22"/>
    </row>
    <row r="978" spans="1:11" ht="15.75" customHeight="1">
      <c r="A978" s="21"/>
      <c r="B978" s="18"/>
      <c r="C978" s="18"/>
      <c r="D978" s="18"/>
      <c r="E978" s="18"/>
      <c r="F978" s="18"/>
      <c r="G978" s="18"/>
      <c r="H978" s="18"/>
      <c r="I978" s="18"/>
      <c r="J978" s="18"/>
      <c r="K978" s="22"/>
    </row>
    <row r="979" spans="1:11" ht="15.75" customHeight="1">
      <c r="A979" s="21"/>
      <c r="B979" s="18"/>
      <c r="C979" s="18"/>
      <c r="D979" s="18"/>
      <c r="E979" s="18"/>
      <c r="F979" s="18"/>
      <c r="G979" s="18"/>
      <c r="H979" s="18"/>
      <c r="I979" s="18"/>
      <c r="J979" s="18"/>
      <c r="K979" s="22"/>
    </row>
    <row r="980" spans="1:11" ht="15.75" customHeight="1">
      <c r="A980" s="21"/>
      <c r="B980" s="18"/>
      <c r="C980" s="18"/>
      <c r="D980" s="18"/>
      <c r="E980" s="18"/>
      <c r="F980" s="18"/>
      <c r="G980" s="18"/>
      <c r="H980" s="18"/>
      <c r="I980" s="18"/>
      <c r="J980" s="18"/>
      <c r="K980" s="22"/>
    </row>
    <row r="981" spans="1:11" ht="15.75" customHeight="1">
      <c r="A981" s="21"/>
      <c r="B981" s="18"/>
      <c r="C981" s="18"/>
      <c r="D981" s="18"/>
      <c r="E981" s="18"/>
      <c r="F981" s="18"/>
      <c r="G981" s="18"/>
      <c r="H981" s="18"/>
      <c r="I981" s="18"/>
      <c r="J981" s="18"/>
      <c r="K981" s="22"/>
    </row>
    <row r="982" spans="1:11" ht="15.75" customHeight="1">
      <c r="A982" s="21"/>
      <c r="B982" s="18"/>
      <c r="C982" s="18"/>
      <c r="D982" s="18"/>
      <c r="E982" s="18"/>
      <c r="F982" s="18"/>
      <c r="G982" s="18"/>
      <c r="H982" s="18"/>
      <c r="I982" s="18"/>
      <c r="J982" s="18"/>
      <c r="K982" s="22"/>
    </row>
    <row r="983" spans="1:11" ht="15.75" customHeight="1">
      <c r="A983" s="21"/>
      <c r="B983" s="18"/>
      <c r="C983" s="18"/>
      <c r="D983" s="18"/>
      <c r="E983" s="18"/>
      <c r="F983" s="18"/>
      <c r="G983" s="18"/>
      <c r="H983" s="18"/>
      <c r="I983" s="18"/>
      <c r="J983" s="18"/>
      <c r="K983" s="22"/>
    </row>
    <row r="984" spans="1:11" ht="15.75" customHeight="1">
      <c r="A984" s="21"/>
      <c r="B984" s="18"/>
      <c r="C984" s="18"/>
      <c r="D984" s="18"/>
      <c r="E984" s="18"/>
      <c r="F984" s="18"/>
      <c r="G984" s="18"/>
      <c r="H984" s="18"/>
      <c r="I984" s="18"/>
      <c r="J984" s="18"/>
      <c r="K984" s="22"/>
    </row>
    <row r="985" spans="1:11" ht="15.75" customHeight="1">
      <c r="A985" s="21"/>
      <c r="B985" s="18"/>
      <c r="C985" s="18"/>
      <c r="D985" s="18"/>
      <c r="E985" s="18"/>
      <c r="F985" s="18"/>
      <c r="G985" s="18"/>
      <c r="H985" s="18"/>
      <c r="I985" s="18"/>
      <c r="J985" s="18"/>
      <c r="K985" s="22"/>
    </row>
    <row r="986" spans="1:11" ht="15.75" customHeight="1">
      <c r="A986" s="21"/>
      <c r="B986" s="18"/>
      <c r="C986" s="18"/>
      <c r="D986" s="18"/>
      <c r="E986" s="18"/>
      <c r="F986" s="18"/>
      <c r="G986" s="18"/>
      <c r="H986" s="18"/>
      <c r="I986" s="18"/>
      <c r="J986" s="18"/>
      <c r="K986" s="22"/>
    </row>
    <row r="987" spans="1:11" ht="15.75" customHeight="1">
      <c r="A987" s="21"/>
      <c r="B987" s="18"/>
      <c r="C987" s="18"/>
      <c r="D987" s="18"/>
      <c r="E987" s="18"/>
      <c r="F987" s="18"/>
      <c r="G987" s="18"/>
      <c r="H987" s="18"/>
      <c r="I987" s="18"/>
      <c r="J987" s="18"/>
      <c r="K987" s="22"/>
    </row>
    <row r="988" spans="1:11" ht="15.75" customHeight="1">
      <c r="A988" s="21"/>
      <c r="B988" s="18"/>
      <c r="C988" s="18"/>
      <c r="D988" s="18"/>
      <c r="E988" s="18"/>
      <c r="F988" s="18"/>
      <c r="G988" s="18"/>
      <c r="H988" s="18"/>
      <c r="I988" s="18"/>
      <c r="J988" s="18"/>
      <c r="K988" s="22"/>
    </row>
    <row r="989" spans="1:11" ht="15.75" customHeight="1">
      <c r="A989" s="21"/>
      <c r="B989" s="18"/>
      <c r="C989" s="18"/>
      <c r="D989" s="18"/>
      <c r="E989" s="18"/>
      <c r="F989" s="18"/>
      <c r="G989" s="18"/>
      <c r="H989" s="18"/>
      <c r="I989" s="18"/>
      <c r="J989" s="18"/>
      <c r="K989" s="22"/>
    </row>
    <row r="990" spans="1:11" ht="15.75" customHeight="1">
      <c r="A990" s="21"/>
      <c r="B990" s="18"/>
      <c r="C990" s="18"/>
      <c r="D990" s="18"/>
      <c r="E990" s="18"/>
      <c r="F990" s="18"/>
      <c r="G990" s="18"/>
      <c r="H990" s="18"/>
      <c r="I990" s="18"/>
      <c r="J990" s="18"/>
      <c r="K990" s="22"/>
    </row>
    <row r="991" spans="1:11" ht="15.75" customHeight="1">
      <c r="A991" s="21"/>
      <c r="B991" s="18"/>
      <c r="C991" s="18"/>
      <c r="D991" s="18"/>
      <c r="E991" s="18"/>
      <c r="F991" s="18"/>
      <c r="G991" s="18"/>
      <c r="H991" s="18"/>
      <c r="I991" s="18"/>
      <c r="J991" s="18"/>
      <c r="K991" s="22"/>
    </row>
    <row r="992" spans="1:11" ht="15.75" customHeight="1">
      <c r="A992" s="21"/>
      <c r="B992" s="18"/>
      <c r="C992" s="18"/>
      <c r="D992" s="18"/>
      <c r="E992" s="18"/>
      <c r="F992" s="18"/>
      <c r="G992" s="18"/>
      <c r="H992" s="18"/>
      <c r="I992" s="18"/>
      <c r="J992" s="18"/>
      <c r="K992" s="22"/>
    </row>
    <row r="993" spans="1:11" ht="15.75" customHeight="1">
      <c r="A993" s="21"/>
      <c r="B993" s="18"/>
      <c r="C993" s="18"/>
      <c r="D993" s="18"/>
      <c r="E993" s="18"/>
      <c r="F993" s="18"/>
      <c r="G993" s="18"/>
      <c r="H993" s="18"/>
      <c r="I993" s="18"/>
      <c r="J993" s="18"/>
      <c r="K993" s="22"/>
    </row>
    <row r="994" spans="1:11" ht="15.75" customHeight="1">
      <c r="A994" s="21"/>
      <c r="B994" s="18"/>
      <c r="C994" s="18"/>
      <c r="D994" s="18"/>
      <c r="E994" s="18"/>
      <c r="F994" s="18"/>
      <c r="G994" s="18"/>
      <c r="H994" s="18"/>
      <c r="I994" s="18"/>
      <c r="J994" s="18"/>
      <c r="K994" s="22"/>
    </row>
    <row r="995" spans="1:11" ht="15.75" customHeight="1">
      <c r="A995" s="21"/>
      <c r="B995" s="18"/>
      <c r="C995" s="18"/>
      <c r="D995" s="18"/>
      <c r="E995" s="18"/>
      <c r="F995" s="18"/>
      <c r="G995" s="18"/>
      <c r="H995" s="18"/>
      <c r="I995" s="18"/>
      <c r="J995" s="18"/>
      <c r="K995" s="22"/>
    </row>
    <row r="996" spans="1:11" ht="15.75" customHeight="1">
      <c r="A996" s="21"/>
      <c r="B996" s="18"/>
      <c r="C996" s="18"/>
      <c r="D996" s="18"/>
      <c r="E996" s="18"/>
      <c r="F996" s="18"/>
      <c r="G996" s="18"/>
      <c r="H996" s="18"/>
      <c r="I996" s="18"/>
      <c r="J996" s="18"/>
      <c r="K996" s="22"/>
    </row>
    <row r="997" spans="1:11" ht="15.75" customHeight="1">
      <c r="A997" s="21"/>
      <c r="B997" s="18"/>
      <c r="C997" s="18"/>
      <c r="D997" s="18"/>
      <c r="E997" s="18"/>
      <c r="F997" s="18"/>
      <c r="G997" s="18"/>
      <c r="H997" s="18"/>
      <c r="I997" s="18"/>
      <c r="J997" s="18"/>
      <c r="K997" s="22"/>
    </row>
    <row r="998" spans="1:11" ht="15.75" customHeight="1">
      <c r="A998" s="21"/>
      <c r="B998" s="18"/>
      <c r="C998" s="18"/>
      <c r="D998" s="18"/>
      <c r="E998" s="18"/>
      <c r="F998" s="18"/>
      <c r="G998" s="18"/>
      <c r="H998" s="18"/>
      <c r="I998" s="18"/>
      <c r="J998" s="18"/>
      <c r="K998" s="22"/>
    </row>
    <row r="999" spans="1:11" ht="15.75" customHeight="1">
      <c r="A999" s="21"/>
      <c r="B999" s="18"/>
      <c r="C999" s="18"/>
      <c r="D999" s="18"/>
      <c r="E999" s="18"/>
      <c r="F999" s="18"/>
      <c r="G999" s="18"/>
      <c r="H999" s="18"/>
      <c r="I999" s="18"/>
      <c r="J999" s="18"/>
      <c r="K999" s="22"/>
    </row>
    <row r="1000" spans="1:11" ht="15.75" customHeight="1">
      <c r="A1000" s="21"/>
      <c r="B1000" s="18"/>
      <c r="C1000" s="18"/>
      <c r="D1000" s="18"/>
      <c r="E1000" s="18"/>
      <c r="F1000" s="18"/>
      <c r="G1000" s="18"/>
      <c r="H1000" s="18"/>
      <c r="I1000" s="18"/>
      <c r="J1000" s="18"/>
      <c r="K1000" s="22"/>
    </row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opLeftCell="A34" workbookViewId="0">
      <selection activeCell="A53" sqref="A53"/>
    </sheetView>
  </sheetViews>
  <sheetFormatPr defaultColWidth="14.42578125" defaultRowHeight="15" customHeight="1"/>
  <cols>
    <col min="1" max="1" width="22.42578125" customWidth="1"/>
    <col min="2" max="2" width="16.42578125" customWidth="1"/>
    <col min="3" max="3" width="11.42578125" customWidth="1"/>
    <col min="4" max="4" width="14.140625" customWidth="1"/>
    <col min="5" max="5" width="6.85546875" customWidth="1"/>
    <col min="6" max="6" width="9.140625" customWidth="1"/>
    <col min="7" max="7" width="6.42578125" customWidth="1"/>
    <col min="8" max="8" width="9.28515625" customWidth="1"/>
    <col min="9" max="9" width="9.42578125" customWidth="1"/>
    <col min="10" max="10" width="6.7109375" customWidth="1"/>
    <col min="11" max="11" width="6.42578125" customWidth="1"/>
    <col min="12" max="26" width="8" customWidth="1"/>
  </cols>
  <sheetData>
    <row r="1" spans="1:26" ht="30" customHeight="1">
      <c r="A1" s="19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>
      <c r="A2" s="55" t="s">
        <v>87</v>
      </c>
      <c r="B2" s="42" t="s">
        <v>77</v>
      </c>
      <c r="C2" s="42">
        <v>9</v>
      </c>
      <c r="D2" s="42">
        <v>11</v>
      </c>
      <c r="E2" s="42">
        <v>6</v>
      </c>
      <c r="F2" s="42">
        <v>8</v>
      </c>
      <c r="G2" s="42">
        <v>5</v>
      </c>
      <c r="H2" s="42">
        <v>8</v>
      </c>
      <c r="I2" s="42">
        <v>9</v>
      </c>
      <c r="J2" s="42">
        <v>10</v>
      </c>
      <c r="K2" s="41">
        <f t="shared" ref="K2:K33" si="0">SUM(C2:J2)</f>
        <v>66</v>
      </c>
    </row>
    <row r="3" spans="1:26">
      <c r="A3" s="41" t="s">
        <v>111</v>
      </c>
      <c r="B3" s="42" t="s">
        <v>69</v>
      </c>
      <c r="C3" s="42">
        <v>12</v>
      </c>
      <c r="D3" s="42">
        <v>11</v>
      </c>
      <c r="E3" s="42">
        <v>10</v>
      </c>
      <c r="F3" s="42">
        <v>11</v>
      </c>
      <c r="G3" s="42">
        <v>9</v>
      </c>
      <c r="H3" s="42">
        <v>8</v>
      </c>
      <c r="I3" s="42">
        <v>7</v>
      </c>
      <c r="J3" s="42">
        <v>7</v>
      </c>
      <c r="K3" s="41">
        <f t="shared" si="0"/>
        <v>75</v>
      </c>
    </row>
    <row r="4" spans="1:26">
      <c r="A4" s="55" t="s">
        <v>82</v>
      </c>
      <c r="B4" s="42" t="s">
        <v>40</v>
      </c>
      <c r="C4" s="42">
        <v>9</v>
      </c>
      <c r="D4" s="42">
        <v>9</v>
      </c>
      <c r="E4" s="42">
        <v>9</v>
      </c>
      <c r="F4" s="42">
        <v>8</v>
      </c>
      <c r="G4" s="42">
        <v>6</v>
      </c>
      <c r="H4" s="42">
        <v>5</v>
      </c>
      <c r="I4" s="42">
        <v>12</v>
      </c>
      <c r="J4" s="42">
        <v>5</v>
      </c>
      <c r="K4" s="41">
        <f t="shared" si="0"/>
        <v>63</v>
      </c>
    </row>
    <row r="5" spans="1:26">
      <c r="A5" s="55" t="s">
        <v>208</v>
      </c>
      <c r="B5" s="42" t="s">
        <v>46</v>
      </c>
      <c r="C5" s="42">
        <v>0</v>
      </c>
      <c r="D5" s="42">
        <v>3</v>
      </c>
      <c r="E5" s="42">
        <v>3</v>
      </c>
      <c r="F5" s="42">
        <v>1</v>
      </c>
      <c r="G5" s="42">
        <v>3</v>
      </c>
      <c r="H5" s="42">
        <v>4</v>
      </c>
      <c r="I5" s="42">
        <v>3</v>
      </c>
      <c r="J5" s="42">
        <v>5</v>
      </c>
      <c r="K5" s="41">
        <f t="shared" si="0"/>
        <v>22</v>
      </c>
    </row>
    <row r="6" spans="1:26">
      <c r="A6" s="55" t="s">
        <v>57</v>
      </c>
      <c r="B6" s="42" t="s">
        <v>53</v>
      </c>
      <c r="C6" s="42">
        <v>5</v>
      </c>
      <c r="D6" s="42">
        <v>5</v>
      </c>
      <c r="E6" s="42">
        <v>7</v>
      </c>
      <c r="F6" s="42">
        <v>10</v>
      </c>
      <c r="G6" s="42">
        <v>6</v>
      </c>
      <c r="H6" s="42">
        <v>5</v>
      </c>
      <c r="I6" s="42">
        <v>6</v>
      </c>
      <c r="J6" s="42">
        <v>7</v>
      </c>
      <c r="K6" s="41">
        <f t="shared" si="0"/>
        <v>51</v>
      </c>
    </row>
    <row r="7" spans="1:26">
      <c r="A7" s="55" t="s">
        <v>29</v>
      </c>
      <c r="B7" s="42" t="s">
        <v>28</v>
      </c>
      <c r="C7" s="42">
        <v>7</v>
      </c>
      <c r="D7" s="42">
        <v>5</v>
      </c>
      <c r="E7" s="42">
        <v>6</v>
      </c>
      <c r="F7" s="42">
        <v>8</v>
      </c>
      <c r="G7" s="42">
        <v>3</v>
      </c>
      <c r="H7" s="42">
        <v>7</v>
      </c>
      <c r="I7" s="42">
        <v>6</v>
      </c>
      <c r="J7" s="42">
        <v>6</v>
      </c>
      <c r="K7" s="41">
        <f t="shared" si="0"/>
        <v>48</v>
      </c>
    </row>
    <row r="8" spans="1:26">
      <c r="A8" s="55" t="s">
        <v>20</v>
      </c>
      <c r="B8" s="42" t="s">
        <v>21</v>
      </c>
      <c r="C8" s="42">
        <v>7</v>
      </c>
      <c r="D8" s="42">
        <v>9</v>
      </c>
      <c r="E8" s="42">
        <v>8</v>
      </c>
      <c r="F8" s="42">
        <v>8</v>
      </c>
      <c r="G8" s="42">
        <v>7</v>
      </c>
      <c r="H8" s="42">
        <v>6</v>
      </c>
      <c r="I8" s="42">
        <v>7</v>
      </c>
      <c r="J8" s="42">
        <v>8</v>
      </c>
      <c r="K8" s="41">
        <f t="shared" si="0"/>
        <v>60</v>
      </c>
    </row>
    <row r="9" spans="1:26">
      <c r="A9" s="55" t="s">
        <v>39</v>
      </c>
      <c r="B9" s="42" t="s">
        <v>40</v>
      </c>
      <c r="C9" s="42">
        <v>8</v>
      </c>
      <c r="D9" s="42">
        <v>7</v>
      </c>
      <c r="E9" s="42">
        <v>11</v>
      </c>
      <c r="F9" s="42">
        <v>8</v>
      </c>
      <c r="G9" s="42">
        <v>7</v>
      </c>
      <c r="H9" s="42">
        <v>11</v>
      </c>
      <c r="I9" s="42">
        <v>9</v>
      </c>
      <c r="J9" s="42">
        <v>12</v>
      </c>
      <c r="K9" s="41">
        <f t="shared" si="0"/>
        <v>73</v>
      </c>
    </row>
    <row r="10" spans="1:26">
      <c r="A10" s="55" t="s">
        <v>228</v>
      </c>
      <c r="B10" s="42" t="s">
        <v>46</v>
      </c>
      <c r="C10" s="42">
        <v>4</v>
      </c>
      <c r="D10" s="42">
        <v>2</v>
      </c>
      <c r="E10" s="42">
        <v>2</v>
      </c>
      <c r="F10" s="42">
        <v>4</v>
      </c>
      <c r="G10" s="42">
        <v>6</v>
      </c>
      <c r="H10" s="42">
        <v>5</v>
      </c>
      <c r="I10" s="42">
        <v>4</v>
      </c>
      <c r="J10" s="42">
        <v>5</v>
      </c>
      <c r="K10" s="41">
        <f t="shared" si="0"/>
        <v>32</v>
      </c>
    </row>
    <row r="11" spans="1:26">
      <c r="A11" s="55" t="s">
        <v>67</v>
      </c>
      <c r="B11" s="42" t="s">
        <v>61</v>
      </c>
      <c r="C11" s="42">
        <v>8</v>
      </c>
      <c r="D11" s="42">
        <v>7</v>
      </c>
      <c r="E11" s="42">
        <v>8</v>
      </c>
      <c r="F11" s="42">
        <v>8</v>
      </c>
      <c r="G11" s="42">
        <v>8</v>
      </c>
      <c r="H11" s="42">
        <v>6</v>
      </c>
      <c r="I11" s="42">
        <v>6</v>
      </c>
      <c r="J11" s="42">
        <v>6</v>
      </c>
      <c r="K11" s="41">
        <f t="shared" si="0"/>
        <v>57</v>
      </c>
    </row>
    <row r="12" spans="1:26">
      <c r="A12" s="55" t="s">
        <v>160</v>
      </c>
      <c r="B12" s="42" t="s">
        <v>200</v>
      </c>
      <c r="C12" s="42">
        <v>3</v>
      </c>
      <c r="D12" s="42">
        <v>3</v>
      </c>
      <c r="E12" s="42">
        <v>6</v>
      </c>
      <c r="F12" s="42">
        <v>4</v>
      </c>
      <c r="G12" s="42">
        <v>1</v>
      </c>
      <c r="H12" s="42">
        <v>2</v>
      </c>
      <c r="I12" s="42">
        <v>2</v>
      </c>
      <c r="J12" s="42">
        <v>8</v>
      </c>
      <c r="K12" s="41">
        <f t="shared" si="0"/>
        <v>29</v>
      </c>
    </row>
    <row r="13" spans="1:26">
      <c r="A13" s="55" t="s">
        <v>107</v>
      </c>
      <c r="B13" s="42" t="s">
        <v>53</v>
      </c>
      <c r="C13" s="42">
        <v>9</v>
      </c>
      <c r="D13" s="42">
        <v>8</v>
      </c>
      <c r="E13" s="42">
        <v>7</v>
      </c>
      <c r="F13" s="42">
        <v>8</v>
      </c>
      <c r="G13" s="42">
        <v>9</v>
      </c>
      <c r="H13" s="42">
        <v>7</v>
      </c>
      <c r="I13" s="42">
        <v>7</v>
      </c>
      <c r="J13" s="42">
        <v>9</v>
      </c>
      <c r="K13" s="41">
        <f t="shared" si="0"/>
        <v>64</v>
      </c>
    </row>
    <row r="14" spans="1:26">
      <c r="A14" s="55" t="s">
        <v>26</v>
      </c>
      <c r="B14" s="42" t="s">
        <v>21</v>
      </c>
      <c r="C14" s="42">
        <v>8</v>
      </c>
      <c r="D14" s="42">
        <v>8</v>
      </c>
      <c r="E14" s="42">
        <v>8</v>
      </c>
      <c r="F14" s="42">
        <v>8</v>
      </c>
      <c r="G14" s="42">
        <v>4</v>
      </c>
      <c r="H14" s="42">
        <v>8</v>
      </c>
      <c r="I14" s="42">
        <v>6</v>
      </c>
      <c r="J14" s="42">
        <v>9</v>
      </c>
      <c r="K14" s="41">
        <f t="shared" si="0"/>
        <v>59</v>
      </c>
    </row>
    <row r="15" spans="1:26">
      <c r="A15" s="55" t="s">
        <v>23</v>
      </c>
      <c r="B15" s="42" t="s">
        <v>21</v>
      </c>
      <c r="C15" s="42">
        <v>9</v>
      </c>
      <c r="D15" s="42">
        <v>6</v>
      </c>
      <c r="E15" s="42">
        <v>8</v>
      </c>
      <c r="F15" s="42">
        <v>10</v>
      </c>
      <c r="G15" s="42">
        <v>10</v>
      </c>
      <c r="H15" s="42">
        <v>7</v>
      </c>
      <c r="I15" s="42">
        <v>9</v>
      </c>
      <c r="J15" s="42">
        <v>12</v>
      </c>
      <c r="K15" s="41">
        <f t="shared" si="0"/>
        <v>71</v>
      </c>
    </row>
    <row r="16" spans="1:26">
      <c r="A16" s="55" t="s">
        <v>132</v>
      </c>
      <c r="B16" s="42" t="s">
        <v>46</v>
      </c>
      <c r="C16" s="42">
        <v>2</v>
      </c>
      <c r="D16" s="42">
        <v>3</v>
      </c>
      <c r="E16" s="42">
        <v>6</v>
      </c>
      <c r="F16" s="42">
        <v>4</v>
      </c>
      <c r="G16" s="42">
        <v>4</v>
      </c>
      <c r="H16" s="42">
        <v>6</v>
      </c>
      <c r="I16" s="42">
        <v>6</v>
      </c>
      <c r="J16" s="42">
        <v>6</v>
      </c>
      <c r="K16" s="41">
        <f t="shared" si="0"/>
        <v>37</v>
      </c>
    </row>
    <row r="17" spans="1:11">
      <c r="A17" s="55" t="s">
        <v>162</v>
      </c>
      <c r="B17" s="42" t="s">
        <v>31</v>
      </c>
      <c r="C17" s="42">
        <v>8</v>
      </c>
      <c r="D17" s="42">
        <v>6</v>
      </c>
      <c r="E17" s="42">
        <v>7</v>
      </c>
      <c r="F17" s="42">
        <v>9</v>
      </c>
      <c r="G17" s="42">
        <v>5</v>
      </c>
      <c r="H17" s="42">
        <v>4</v>
      </c>
      <c r="I17" s="42">
        <v>6</v>
      </c>
      <c r="J17" s="42">
        <v>6</v>
      </c>
      <c r="K17" s="41">
        <f t="shared" si="0"/>
        <v>51</v>
      </c>
    </row>
    <row r="18" spans="1:11">
      <c r="A18" s="55" t="s">
        <v>127</v>
      </c>
      <c r="B18" s="42" t="s">
        <v>76</v>
      </c>
      <c r="C18" s="42">
        <v>9</v>
      </c>
      <c r="D18" s="42">
        <v>10</v>
      </c>
      <c r="E18" s="42">
        <v>6</v>
      </c>
      <c r="F18" s="42">
        <v>15</v>
      </c>
      <c r="G18" s="42">
        <v>9</v>
      </c>
      <c r="H18" s="42">
        <v>9</v>
      </c>
      <c r="I18" s="42">
        <v>8</v>
      </c>
      <c r="J18" s="42">
        <v>11</v>
      </c>
      <c r="K18" s="41">
        <f t="shared" si="0"/>
        <v>77</v>
      </c>
    </row>
    <row r="19" spans="1:11">
      <c r="A19" s="55" t="s">
        <v>229</v>
      </c>
      <c r="B19" s="42" t="s">
        <v>61</v>
      </c>
      <c r="C19" s="42">
        <v>10</v>
      </c>
      <c r="D19" s="42">
        <v>2</v>
      </c>
      <c r="E19" s="42">
        <v>7</v>
      </c>
      <c r="F19" s="42">
        <v>5</v>
      </c>
      <c r="G19" s="42">
        <v>1</v>
      </c>
      <c r="H19" s="42">
        <v>5</v>
      </c>
      <c r="I19" s="42">
        <v>5</v>
      </c>
      <c r="J19" s="42">
        <v>1</v>
      </c>
      <c r="K19" s="41">
        <f t="shared" si="0"/>
        <v>36</v>
      </c>
    </row>
    <row r="20" spans="1:11">
      <c r="A20" s="41" t="s">
        <v>112</v>
      </c>
      <c r="B20" s="42" t="s">
        <v>69</v>
      </c>
      <c r="C20" s="42">
        <v>12</v>
      </c>
      <c r="D20" s="42">
        <v>6</v>
      </c>
      <c r="E20" s="42">
        <v>7</v>
      </c>
      <c r="F20" s="42">
        <v>11</v>
      </c>
      <c r="G20" s="42">
        <v>9</v>
      </c>
      <c r="H20" s="42">
        <v>7</v>
      </c>
      <c r="I20" s="42">
        <v>11</v>
      </c>
      <c r="J20" s="42">
        <v>12</v>
      </c>
      <c r="K20" s="41">
        <f t="shared" si="0"/>
        <v>75</v>
      </c>
    </row>
    <row r="21" spans="1:11" ht="15.75" customHeight="1">
      <c r="A21" s="55" t="s">
        <v>164</v>
      </c>
      <c r="B21" s="42" t="s">
        <v>200</v>
      </c>
      <c r="C21" s="42">
        <v>4</v>
      </c>
      <c r="D21" s="42">
        <v>5</v>
      </c>
      <c r="E21" s="42">
        <v>5</v>
      </c>
      <c r="F21" s="42">
        <v>5</v>
      </c>
      <c r="G21" s="42">
        <v>5</v>
      </c>
      <c r="H21" s="42">
        <v>5</v>
      </c>
      <c r="I21" s="42">
        <v>6</v>
      </c>
      <c r="J21" s="42">
        <v>9</v>
      </c>
      <c r="K21" s="41">
        <f t="shared" si="0"/>
        <v>44</v>
      </c>
    </row>
    <row r="22" spans="1:11" ht="15.75" customHeight="1">
      <c r="A22" s="55" t="s">
        <v>25</v>
      </c>
      <c r="B22" s="42" t="s">
        <v>21</v>
      </c>
      <c r="C22" s="42">
        <v>9</v>
      </c>
      <c r="D22" s="42">
        <v>4</v>
      </c>
      <c r="E22" s="42">
        <v>7</v>
      </c>
      <c r="F22" s="42">
        <v>7</v>
      </c>
      <c r="G22" s="42">
        <v>6</v>
      </c>
      <c r="H22" s="42">
        <v>8</v>
      </c>
      <c r="I22" s="42">
        <v>6</v>
      </c>
      <c r="J22" s="42">
        <v>14</v>
      </c>
      <c r="K22" s="41">
        <f t="shared" si="0"/>
        <v>61</v>
      </c>
    </row>
    <row r="23" spans="1:11" ht="15.75" customHeight="1">
      <c r="A23" s="55" t="s">
        <v>24</v>
      </c>
      <c r="B23" s="42" t="s">
        <v>21</v>
      </c>
      <c r="C23" s="42">
        <v>7</v>
      </c>
      <c r="D23" s="42">
        <v>7</v>
      </c>
      <c r="E23" s="42">
        <v>5</v>
      </c>
      <c r="F23" s="42">
        <v>11</v>
      </c>
      <c r="G23" s="42">
        <v>7</v>
      </c>
      <c r="H23" s="42">
        <v>6</v>
      </c>
      <c r="I23" s="42">
        <v>7</v>
      </c>
      <c r="J23" s="42">
        <v>6</v>
      </c>
      <c r="K23" s="41">
        <f t="shared" si="0"/>
        <v>56</v>
      </c>
    </row>
    <row r="24" spans="1:11" ht="15.75" customHeight="1">
      <c r="A24" s="41" t="s">
        <v>169</v>
      </c>
      <c r="B24" s="42" t="s">
        <v>170</v>
      </c>
      <c r="C24" s="42">
        <v>8</v>
      </c>
      <c r="D24" s="42">
        <v>3</v>
      </c>
      <c r="E24" s="42">
        <v>6</v>
      </c>
      <c r="F24" s="42">
        <v>5</v>
      </c>
      <c r="G24" s="42">
        <v>4</v>
      </c>
      <c r="H24" s="42">
        <v>8</v>
      </c>
      <c r="I24" s="42">
        <v>5</v>
      </c>
      <c r="J24" s="42">
        <v>13</v>
      </c>
      <c r="K24" s="41">
        <f t="shared" si="0"/>
        <v>52</v>
      </c>
    </row>
    <row r="25" spans="1:11" ht="15.75" customHeight="1">
      <c r="A25" s="55" t="s">
        <v>17</v>
      </c>
      <c r="B25" s="42" t="s">
        <v>18</v>
      </c>
      <c r="C25" s="42">
        <v>14</v>
      </c>
      <c r="D25" s="42">
        <v>13</v>
      </c>
      <c r="E25" s="42">
        <v>9</v>
      </c>
      <c r="F25" s="42">
        <v>10</v>
      </c>
      <c r="G25" s="42">
        <v>12</v>
      </c>
      <c r="H25" s="42">
        <v>12</v>
      </c>
      <c r="I25" s="42">
        <v>11</v>
      </c>
      <c r="J25" s="42">
        <v>11</v>
      </c>
      <c r="K25" s="41">
        <f t="shared" si="0"/>
        <v>92</v>
      </c>
    </row>
    <row r="26" spans="1:11" ht="15.75" customHeight="1">
      <c r="A26" s="55" t="s">
        <v>75</v>
      </c>
      <c r="B26" s="42" t="s">
        <v>76</v>
      </c>
      <c r="C26" s="42">
        <v>10</v>
      </c>
      <c r="D26" s="42">
        <v>10</v>
      </c>
      <c r="E26" s="42">
        <v>6</v>
      </c>
      <c r="F26" s="42">
        <v>12</v>
      </c>
      <c r="G26" s="42">
        <v>6</v>
      </c>
      <c r="H26" s="42">
        <v>7</v>
      </c>
      <c r="I26" s="42">
        <v>9</v>
      </c>
      <c r="J26" s="42">
        <v>14</v>
      </c>
      <c r="K26" s="41">
        <f t="shared" si="0"/>
        <v>74</v>
      </c>
    </row>
    <row r="27" spans="1:11" ht="15.75" customHeight="1">
      <c r="A27" s="55" t="s">
        <v>19</v>
      </c>
      <c r="B27" s="42" t="s">
        <v>18</v>
      </c>
      <c r="C27" s="42">
        <v>3</v>
      </c>
      <c r="D27" s="42">
        <v>9</v>
      </c>
      <c r="E27" s="42">
        <v>5</v>
      </c>
      <c r="F27" s="42">
        <v>11</v>
      </c>
      <c r="G27" s="42">
        <v>7</v>
      </c>
      <c r="H27" s="42">
        <v>5</v>
      </c>
      <c r="I27" s="42">
        <v>5</v>
      </c>
      <c r="J27" s="42">
        <v>10</v>
      </c>
      <c r="K27" s="41">
        <f t="shared" si="0"/>
        <v>55</v>
      </c>
    </row>
    <row r="28" spans="1:11" ht="15.75" customHeight="1">
      <c r="A28" s="55" t="s">
        <v>149</v>
      </c>
      <c r="B28" s="42" t="s">
        <v>156</v>
      </c>
      <c r="C28" s="42">
        <v>10</v>
      </c>
      <c r="D28" s="42">
        <v>6</v>
      </c>
      <c r="E28" s="42">
        <v>5</v>
      </c>
      <c r="F28" s="42">
        <v>5</v>
      </c>
      <c r="G28" s="42">
        <v>4</v>
      </c>
      <c r="H28" s="42">
        <v>8</v>
      </c>
      <c r="I28" s="42">
        <v>4</v>
      </c>
      <c r="J28" s="42">
        <v>8</v>
      </c>
      <c r="K28" s="41">
        <f t="shared" si="0"/>
        <v>50</v>
      </c>
    </row>
    <row r="29" spans="1:11" ht="15.75" customHeight="1">
      <c r="A29" s="41" t="s">
        <v>66</v>
      </c>
      <c r="B29" s="42" t="s">
        <v>61</v>
      </c>
      <c r="C29" s="42">
        <v>6</v>
      </c>
      <c r="D29" s="42">
        <v>5</v>
      </c>
      <c r="E29" s="42">
        <v>1</v>
      </c>
      <c r="F29" s="42">
        <v>8</v>
      </c>
      <c r="G29" s="42">
        <v>9</v>
      </c>
      <c r="H29" s="42">
        <v>5</v>
      </c>
      <c r="I29" s="42">
        <v>6</v>
      </c>
      <c r="J29" s="42">
        <v>8</v>
      </c>
      <c r="K29" s="41">
        <f t="shared" si="0"/>
        <v>48</v>
      </c>
    </row>
    <row r="30" spans="1:11" ht="15.75" customHeight="1">
      <c r="A30" s="60" t="s">
        <v>79</v>
      </c>
      <c r="B30" s="42" t="s">
        <v>77</v>
      </c>
      <c r="C30" s="42">
        <v>14</v>
      </c>
      <c r="D30" s="42">
        <v>12</v>
      </c>
      <c r="E30" s="42">
        <v>11</v>
      </c>
      <c r="F30" s="42">
        <v>12</v>
      </c>
      <c r="G30" s="42">
        <v>11</v>
      </c>
      <c r="H30" s="42">
        <v>8</v>
      </c>
      <c r="I30" s="42">
        <v>11</v>
      </c>
      <c r="J30" s="42">
        <v>9</v>
      </c>
      <c r="K30" s="41">
        <f t="shared" si="0"/>
        <v>88</v>
      </c>
    </row>
    <row r="31" spans="1:11" ht="15.75" customHeight="1">
      <c r="A31" s="55" t="s">
        <v>22</v>
      </c>
      <c r="B31" s="42" t="s">
        <v>21</v>
      </c>
      <c r="C31" s="42">
        <v>11</v>
      </c>
      <c r="D31" s="42">
        <v>6</v>
      </c>
      <c r="E31" s="42">
        <v>13</v>
      </c>
      <c r="F31" s="42">
        <v>9</v>
      </c>
      <c r="G31" s="42">
        <v>7</v>
      </c>
      <c r="H31" s="42">
        <v>8</v>
      </c>
      <c r="I31" s="42">
        <v>11</v>
      </c>
      <c r="J31" s="42">
        <v>8</v>
      </c>
      <c r="K31" s="41">
        <f t="shared" si="0"/>
        <v>73</v>
      </c>
    </row>
    <row r="32" spans="1:11" ht="15.75" customHeight="1">
      <c r="A32" s="55" t="s">
        <v>91</v>
      </c>
      <c r="B32" s="42" t="s">
        <v>90</v>
      </c>
      <c r="C32" s="42">
        <v>11</v>
      </c>
      <c r="D32" s="42">
        <v>13</v>
      </c>
      <c r="E32" s="42">
        <v>10</v>
      </c>
      <c r="F32" s="42">
        <v>11</v>
      </c>
      <c r="G32" s="42">
        <v>11</v>
      </c>
      <c r="H32" s="42">
        <v>9</v>
      </c>
      <c r="I32" s="42">
        <v>9</v>
      </c>
      <c r="J32" s="42">
        <v>10</v>
      </c>
      <c r="K32" s="41">
        <f t="shared" si="0"/>
        <v>84</v>
      </c>
    </row>
    <row r="33" spans="1:11" ht="15.75" customHeight="1">
      <c r="A33" s="55" t="s">
        <v>36</v>
      </c>
      <c r="B33" s="42" t="s">
        <v>31</v>
      </c>
      <c r="C33" s="42">
        <v>5</v>
      </c>
      <c r="D33" s="42">
        <v>10</v>
      </c>
      <c r="E33" s="42">
        <v>9</v>
      </c>
      <c r="F33" s="42">
        <v>9</v>
      </c>
      <c r="G33" s="42">
        <v>4</v>
      </c>
      <c r="H33" s="42">
        <v>9</v>
      </c>
      <c r="I33" s="42">
        <v>8</v>
      </c>
      <c r="J33" s="42">
        <v>8</v>
      </c>
      <c r="K33" s="41">
        <f t="shared" si="0"/>
        <v>62</v>
      </c>
    </row>
    <row r="34" spans="1:11" ht="15.75" customHeight="1">
      <c r="A34" s="55" t="s">
        <v>174</v>
      </c>
      <c r="B34" s="42" t="s">
        <v>21</v>
      </c>
      <c r="C34" s="42">
        <v>6</v>
      </c>
      <c r="D34" s="42">
        <v>7</v>
      </c>
      <c r="E34" s="42">
        <v>8</v>
      </c>
      <c r="F34" s="42">
        <v>8</v>
      </c>
      <c r="G34" s="42">
        <v>5</v>
      </c>
      <c r="H34" s="42">
        <v>7</v>
      </c>
      <c r="I34" s="42">
        <v>8</v>
      </c>
      <c r="J34" s="42">
        <v>7</v>
      </c>
      <c r="K34" s="41">
        <f t="shared" ref="K34:K65" si="1">SUM(C34:J34)</f>
        <v>56</v>
      </c>
    </row>
    <row r="35" spans="1:11" ht="15.75" customHeight="1">
      <c r="A35" s="55" t="s">
        <v>34</v>
      </c>
      <c r="B35" s="42" t="s">
        <v>31</v>
      </c>
      <c r="C35" s="42">
        <v>9</v>
      </c>
      <c r="D35" s="42">
        <v>8</v>
      </c>
      <c r="E35" s="42">
        <v>10</v>
      </c>
      <c r="F35" s="42">
        <v>8</v>
      </c>
      <c r="G35" s="42">
        <v>3</v>
      </c>
      <c r="H35" s="42">
        <v>9</v>
      </c>
      <c r="I35" s="42">
        <v>8</v>
      </c>
      <c r="J35" s="42">
        <v>9</v>
      </c>
      <c r="K35" s="41">
        <f t="shared" si="1"/>
        <v>64</v>
      </c>
    </row>
    <row r="36" spans="1:11" ht="15.75" customHeight="1">
      <c r="A36" s="66" t="s">
        <v>175</v>
      </c>
      <c r="B36" s="44" t="s">
        <v>44</v>
      </c>
      <c r="C36" s="44">
        <v>5</v>
      </c>
      <c r="D36" s="44">
        <v>4</v>
      </c>
      <c r="E36" s="44">
        <v>3</v>
      </c>
      <c r="F36" s="44">
        <v>4</v>
      </c>
      <c r="G36" s="44">
        <v>5</v>
      </c>
      <c r="H36" s="44">
        <v>5</v>
      </c>
      <c r="I36" s="44">
        <v>5</v>
      </c>
      <c r="J36" s="44">
        <v>6</v>
      </c>
      <c r="K36" s="41">
        <f t="shared" si="1"/>
        <v>37</v>
      </c>
    </row>
    <row r="37" spans="1:11" ht="15.75" customHeight="1">
      <c r="A37" s="55" t="s">
        <v>99</v>
      </c>
      <c r="B37" s="42" t="s">
        <v>40</v>
      </c>
      <c r="C37" s="42">
        <v>11</v>
      </c>
      <c r="D37" s="42">
        <v>10</v>
      </c>
      <c r="E37" s="42">
        <v>10</v>
      </c>
      <c r="F37" s="42">
        <v>10</v>
      </c>
      <c r="G37" s="42">
        <v>9</v>
      </c>
      <c r="H37" s="42">
        <v>8</v>
      </c>
      <c r="I37" s="42">
        <v>9</v>
      </c>
      <c r="J37" s="42">
        <v>9</v>
      </c>
      <c r="K37" s="41">
        <f t="shared" si="1"/>
        <v>76</v>
      </c>
    </row>
    <row r="38" spans="1:11" ht="15.75" customHeight="1">
      <c r="A38" s="60" t="s">
        <v>150</v>
      </c>
      <c r="B38" s="42" t="s">
        <v>77</v>
      </c>
      <c r="C38" s="42">
        <v>6</v>
      </c>
      <c r="D38" s="42">
        <v>6</v>
      </c>
      <c r="E38" s="42">
        <v>7</v>
      </c>
      <c r="F38" s="42">
        <v>6</v>
      </c>
      <c r="G38" s="42">
        <v>6</v>
      </c>
      <c r="H38" s="42">
        <v>8</v>
      </c>
      <c r="I38" s="42">
        <v>5</v>
      </c>
      <c r="J38" s="42">
        <v>4</v>
      </c>
      <c r="K38" s="41">
        <f t="shared" si="1"/>
        <v>48</v>
      </c>
    </row>
    <row r="39" spans="1:11" ht="15.75" customHeight="1">
      <c r="A39" s="55" t="s">
        <v>47</v>
      </c>
      <c r="B39" s="42" t="s">
        <v>46</v>
      </c>
      <c r="C39" s="42">
        <v>11</v>
      </c>
      <c r="D39" s="42">
        <v>10</v>
      </c>
      <c r="E39" s="42">
        <v>8</v>
      </c>
      <c r="F39" s="42">
        <v>11</v>
      </c>
      <c r="G39" s="42">
        <v>11</v>
      </c>
      <c r="H39" s="42">
        <v>8</v>
      </c>
      <c r="I39" s="42">
        <v>6</v>
      </c>
      <c r="J39" s="42">
        <v>10</v>
      </c>
      <c r="K39" s="41">
        <f t="shared" si="1"/>
        <v>75</v>
      </c>
    </row>
    <row r="40" spans="1:11" ht="15.75" customHeight="1">
      <c r="A40" s="55" t="s">
        <v>124</v>
      </c>
      <c r="B40" s="42" t="s">
        <v>90</v>
      </c>
      <c r="C40" s="42">
        <v>8</v>
      </c>
      <c r="D40" s="42">
        <v>7</v>
      </c>
      <c r="E40" s="42">
        <v>4</v>
      </c>
      <c r="F40" s="42">
        <v>4</v>
      </c>
      <c r="G40" s="42">
        <v>5</v>
      </c>
      <c r="H40" s="42">
        <v>4</v>
      </c>
      <c r="I40" s="42">
        <v>5</v>
      </c>
      <c r="J40" s="42">
        <v>6</v>
      </c>
      <c r="K40" s="41">
        <f t="shared" si="1"/>
        <v>43</v>
      </c>
    </row>
    <row r="41" spans="1:11" ht="15.75" customHeight="1">
      <c r="A41" s="41" t="s">
        <v>177</v>
      </c>
      <c r="B41" s="42" t="s">
        <v>170</v>
      </c>
      <c r="C41" s="42">
        <v>11</v>
      </c>
      <c r="D41" s="42">
        <v>6</v>
      </c>
      <c r="E41" s="42">
        <v>6</v>
      </c>
      <c r="F41" s="42">
        <v>10</v>
      </c>
      <c r="G41" s="42">
        <v>11</v>
      </c>
      <c r="H41" s="42">
        <v>9</v>
      </c>
      <c r="I41" s="42">
        <v>11</v>
      </c>
      <c r="J41" s="42">
        <v>10</v>
      </c>
      <c r="K41" s="41">
        <f t="shared" si="1"/>
        <v>74</v>
      </c>
    </row>
    <row r="42" spans="1:11" ht="15.75" customHeight="1">
      <c r="A42" s="55" t="s">
        <v>11</v>
      </c>
      <c r="B42" s="42" t="s">
        <v>12</v>
      </c>
      <c r="C42" s="42">
        <v>9</v>
      </c>
      <c r="D42" s="42">
        <v>8</v>
      </c>
      <c r="E42" s="42">
        <v>11</v>
      </c>
      <c r="F42" s="42">
        <v>11</v>
      </c>
      <c r="G42" s="42">
        <v>12</v>
      </c>
      <c r="H42" s="42">
        <v>10</v>
      </c>
      <c r="I42" s="42">
        <v>8</v>
      </c>
      <c r="J42" s="42">
        <v>12</v>
      </c>
      <c r="K42" s="41">
        <f t="shared" si="1"/>
        <v>81</v>
      </c>
    </row>
    <row r="43" spans="1:11" ht="15.75" customHeight="1">
      <c r="A43" s="55" t="s">
        <v>35</v>
      </c>
      <c r="B43" s="42" t="s">
        <v>31</v>
      </c>
      <c r="C43" s="42">
        <v>6</v>
      </c>
      <c r="D43" s="42">
        <v>9</v>
      </c>
      <c r="E43" s="42">
        <v>7</v>
      </c>
      <c r="F43" s="42">
        <v>11</v>
      </c>
      <c r="G43" s="42">
        <v>10</v>
      </c>
      <c r="H43" s="42">
        <v>9</v>
      </c>
      <c r="I43" s="42">
        <v>8</v>
      </c>
      <c r="J43" s="42">
        <v>10</v>
      </c>
      <c r="K43" s="41">
        <f t="shared" si="1"/>
        <v>70</v>
      </c>
    </row>
    <row r="44" spans="1:11" ht="15.75" customHeight="1">
      <c r="A44" s="55" t="s">
        <v>230</v>
      </c>
      <c r="B44" s="42" t="s">
        <v>46</v>
      </c>
      <c r="C44" s="42">
        <v>11</v>
      </c>
      <c r="D44" s="42">
        <v>5</v>
      </c>
      <c r="E44" s="42">
        <v>9</v>
      </c>
      <c r="F44" s="42">
        <v>9</v>
      </c>
      <c r="G44" s="42">
        <v>6</v>
      </c>
      <c r="H44" s="42">
        <v>5</v>
      </c>
      <c r="I44" s="42">
        <v>8</v>
      </c>
      <c r="J44" s="42">
        <v>8</v>
      </c>
      <c r="K44" s="41">
        <f t="shared" si="1"/>
        <v>61</v>
      </c>
    </row>
    <row r="45" spans="1:11" ht="15.75" customHeight="1">
      <c r="A45" s="55" t="s">
        <v>179</v>
      </c>
      <c r="B45" s="42" t="s">
        <v>167</v>
      </c>
      <c r="C45" s="42">
        <v>10</v>
      </c>
      <c r="D45" s="42">
        <v>11</v>
      </c>
      <c r="E45" s="42">
        <v>10</v>
      </c>
      <c r="F45" s="42">
        <v>8</v>
      </c>
      <c r="G45" s="42">
        <v>7</v>
      </c>
      <c r="H45" s="42">
        <v>8</v>
      </c>
      <c r="I45" s="42">
        <v>8</v>
      </c>
      <c r="J45" s="42">
        <v>8</v>
      </c>
      <c r="K45" s="41">
        <f t="shared" si="1"/>
        <v>70</v>
      </c>
    </row>
    <row r="46" spans="1:11" ht="15.75" customHeight="1">
      <c r="A46" s="60" t="s">
        <v>85</v>
      </c>
      <c r="B46" s="42" t="s">
        <v>77</v>
      </c>
      <c r="C46" s="42">
        <v>11</v>
      </c>
      <c r="D46" s="42">
        <v>12</v>
      </c>
      <c r="E46" s="42">
        <v>11</v>
      </c>
      <c r="F46" s="42">
        <v>7</v>
      </c>
      <c r="G46" s="42">
        <v>5</v>
      </c>
      <c r="H46" s="42">
        <v>8</v>
      </c>
      <c r="I46" s="42">
        <v>4</v>
      </c>
      <c r="J46" s="42">
        <v>14</v>
      </c>
      <c r="K46" s="41">
        <f t="shared" si="1"/>
        <v>72</v>
      </c>
    </row>
    <row r="47" spans="1:11" ht="15.75" customHeight="1">
      <c r="A47" s="55" t="s">
        <v>231</v>
      </c>
      <c r="B47" s="42" t="s">
        <v>53</v>
      </c>
      <c r="C47" s="42">
        <v>9</v>
      </c>
      <c r="D47" s="42">
        <v>11</v>
      </c>
      <c r="E47" s="42">
        <v>12</v>
      </c>
      <c r="F47" s="42">
        <v>11</v>
      </c>
      <c r="G47" s="42">
        <v>6</v>
      </c>
      <c r="H47" s="42">
        <v>7</v>
      </c>
      <c r="I47" s="42">
        <v>6</v>
      </c>
      <c r="J47" s="42">
        <v>8</v>
      </c>
      <c r="K47" s="41">
        <f t="shared" si="1"/>
        <v>70</v>
      </c>
    </row>
    <row r="48" spans="1:11" ht="15.75" customHeight="1">
      <c r="A48" s="55" t="s">
        <v>94</v>
      </c>
      <c r="B48" s="42" t="s">
        <v>90</v>
      </c>
      <c r="C48" s="42">
        <v>11</v>
      </c>
      <c r="D48" s="42">
        <v>13</v>
      </c>
      <c r="E48" s="42">
        <v>10</v>
      </c>
      <c r="F48" s="42">
        <v>11</v>
      </c>
      <c r="G48" s="42">
        <v>8</v>
      </c>
      <c r="H48" s="42">
        <v>9</v>
      </c>
      <c r="I48" s="42">
        <v>9</v>
      </c>
      <c r="J48" s="42">
        <v>10</v>
      </c>
      <c r="K48" s="41">
        <f t="shared" si="1"/>
        <v>81</v>
      </c>
    </row>
    <row r="49" spans="1:11" ht="15.75" customHeight="1">
      <c r="A49" s="55" t="s">
        <v>232</v>
      </c>
      <c r="B49" s="42" t="s">
        <v>61</v>
      </c>
      <c r="C49" s="42">
        <v>6</v>
      </c>
      <c r="D49" s="42">
        <v>4</v>
      </c>
      <c r="E49" s="42">
        <v>6</v>
      </c>
      <c r="F49" s="42">
        <v>4</v>
      </c>
      <c r="G49" s="42">
        <v>2</v>
      </c>
      <c r="H49" s="42">
        <v>6</v>
      </c>
      <c r="I49" s="42">
        <v>3</v>
      </c>
      <c r="J49" s="42">
        <v>3</v>
      </c>
      <c r="K49" s="41">
        <f t="shared" si="1"/>
        <v>34</v>
      </c>
    </row>
    <row r="50" spans="1:11" ht="15.75" customHeight="1">
      <c r="A50" s="55" t="s">
        <v>37</v>
      </c>
      <c r="B50" s="42" t="s">
        <v>38</v>
      </c>
      <c r="C50" s="42">
        <v>9</v>
      </c>
      <c r="D50" s="42">
        <v>9</v>
      </c>
      <c r="E50" s="42">
        <v>9</v>
      </c>
      <c r="F50" s="42">
        <v>9</v>
      </c>
      <c r="G50" s="42">
        <v>8</v>
      </c>
      <c r="H50" s="42">
        <v>7</v>
      </c>
      <c r="I50" s="42">
        <v>8</v>
      </c>
      <c r="J50" s="42">
        <v>10</v>
      </c>
      <c r="K50" s="41">
        <f t="shared" si="1"/>
        <v>69</v>
      </c>
    </row>
    <row r="51" spans="1:11" ht="15.75" customHeight="1">
      <c r="A51" s="60" t="s">
        <v>83</v>
      </c>
      <c r="B51" s="42" t="s">
        <v>77</v>
      </c>
      <c r="C51" s="42">
        <v>7</v>
      </c>
      <c r="D51" s="42">
        <v>5</v>
      </c>
      <c r="E51" s="42">
        <v>7</v>
      </c>
      <c r="F51" s="42">
        <v>9</v>
      </c>
      <c r="G51" s="42">
        <v>5</v>
      </c>
      <c r="H51" s="42">
        <v>5</v>
      </c>
      <c r="I51" s="42">
        <v>6</v>
      </c>
      <c r="J51" s="42">
        <v>8</v>
      </c>
      <c r="K51" s="41">
        <f t="shared" si="1"/>
        <v>52</v>
      </c>
    </row>
    <row r="52" spans="1:11" ht="15.75" customHeight="1">
      <c r="A52" s="41" t="s">
        <v>100</v>
      </c>
      <c r="B52" s="42" t="s">
        <v>233</v>
      </c>
      <c r="C52" s="42">
        <v>9</v>
      </c>
      <c r="D52" s="42">
        <v>7</v>
      </c>
      <c r="E52" s="42">
        <v>7</v>
      </c>
      <c r="F52" s="42">
        <v>9</v>
      </c>
      <c r="G52" s="42">
        <v>7</v>
      </c>
      <c r="H52" s="42">
        <v>10</v>
      </c>
      <c r="I52" s="42">
        <v>6</v>
      </c>
      <c r="J52" s="42">
        <v>10</v>
      </c>
      <c r="K52" s="41">
        <f t="shared" si="1"/>
        <v>65</v>
      </c>
    </row>
    <row r="53" spans="1:11" ht="15.75" customHeight="1">
      <c r="A53" s="55" t="s">
        <v>210</v>
      </c>
      <c r="B53" s="42" t="s">
        <v>44</v>
      </c>
      <c r="C53" s="42">
        <v>9</v>
      </c>
      <c r="D53" s="42">
        <v>9</v>
      </c>
      <c r="E53" s="42">
        <v>10</v>
      </c>
      <c r="F53" s="42">
        <v>5</v>
      </c>
      <c r="G53" s="42">
        <v>5</v>
      </c>
      <c r="H53" s="42">
        <v>8</v>
      </c>
      <c r="I53" s="42">
        <v>7</v>
      </c>
      <c r="J53" s="42">
        <v>11</v>
      </c>
      <c r="K53" s="41">
        <f t="shared" si="1"/>
        <v>64</v>
      </c>
    </row>
    <row r="54" spans="1:11" ht="15.75" customHeight="1">
      <c r="A54" s="55" t="s">
        <v>62</v>
      </c>
      <c r="B54" s="42" t="s">
        <v>61</v>
      </c>
      <c r="C54" s="42">
        <v>8</v>
      </c>
      <c r="D54" s="42">
        <v>10</v>
      </c>
      <c r="E54" s="42">
        <v>7</v>
      </c>
      <c r="F54" s="42">
        <v>11</v>
      </c>
      <c r="G54" s="42">
        <v>10</v>
      </c>
      <c r="H54" s="42">
        <v>7</v>
      </c>
      <c r="I54" s="42">
        <v>7</v>
      </c>
      <c r="J54" s="42">
        <v>10</v>
      </c>
      <c r="K54" s="41">
        <f t="shared" si="1"/>
        <v>70</v>
      </c>
    </row>
    <row r="55" spans="1:11" ht="15.75" customHeight="1">
      <c r="A55" s="55" t="s">
        <v>101</v>
      </c>
      <c r="B55" s="42" t="s">
        <v>200</v>
      </c>
      <c r="C55" s="42">
        <v>6</v>
      </c>
      <c r="D55" s="42">
        <v>5</v>
      </c>
      <c r="E55" s="42">
        <v>8</v>
      </c>
      <c r="F55" s="42">
        <v>7</v>
      </c>
      <c r="G55" s="42">
        <v>4</v>
      </c>
      <c r="H55" s="42">
        <v>7</v>
      </c>
      <c r="I55" s="42">
        <v>6</v>
      </c>
      <c r="J55" s="42">
        <v>5</v>
      </c>
      <c r="K55" s="41">
        <f t="shared" si="1"/>
        <v>48</v>
      </c>
    </row>
    <row r="56" spans="1:11" ht="15.75" customHeight="1">
      <c r="A56" s="55" t="s">
        <v>96</v>
      </c>
      <c r="B56" s="42" t="s">
        <v>90</v>
      </c>
      <c r="C56" s="42">
        <v>11</v>
      </c>
      <c r="D56" s="42">
        <v>9</v>
      </c>
      <c r="E56" s="42">
        <v>7</v>
      </c>
      <c r="F56" s="42">
        <v>8</v>
      </c>
      <c r="G56" s="42">
        <v>9</v>
      </c>
      <c r="H56" s="42">
        <v>8</v>
      </c>
      <c r="I56" s="42">
        <v>8</v>
      </c>
      <c r="J56" s="42">
        <v>9</v>
      </c>
      <c r="K56" s="41">
        <f t="shared" si="1"/>
        <v>69</v>
      </c>
    </row>
    <row r="57" spans="1:11" ht="15.75" customHeight="1">
      <c r="A57" s="55" t="s">
        <v>182</v>
      </c>
      <c r="B57" s="42" t="s">
        <v>200</v>
      </c>
      <c r="C57" s="42">
        <v>7</v>
      </c>
      <c r="D57" s="42">
        <v>5</v>
      </c>
      <c r="E57" s="42">
        <v>10</v>
      </c>
      <c r="F57" s="42">
        <v>6</v>
      </c>
      <c r="G57" s="42">
        <v>3</v>
      </c>
      <c r="H57" s="42">
        <v>8</v>
      </c>
      <c r="I57" s="42">
        <v>7</v>
      </c>
      <c r="J57" s="42">
        <v>10</v>
      </c>
      <c r="K57" s="41">
        <f t="shared" si="1"/>
        <v>56</v>
      </c>
    </row>
    <row r="58" spans="1:11" ht="15.75" customHeight="1">
      <c r="A58" s="60" t="s">
        <v>115</v>
      </c>
      <c r="B58" s="42" t="s">
        <v>77</v>
      </c>
      <c r="C58" s="42">
        <v>7</v>
      </c>
      <c r="D58" s="42">
        <v>12</v>
      </c>
      <c r="E58" s="42">
        <v>6</v>
      </c>
      <c r="F58" s="42">
        <v>9</v>
      </c>
      <c r="G58" s="42">
        <v>10</v>
      </c>
      <c r="H58" s="42">
        <v>7</v>
      </c>
      <c r="I58" s="42">
        <v>10</v>
      </c>
      <c r="J58" s="42">
        <v>8</v>
      </c>
      <c r="K58" s="41">
        <f t="shared" si="1"/>
        <v>69</v>
      </c>
    </row>
    <row r="59" spans="1:11" ht="15.75" customHeight="1">
      <c r="A59" s="41" t="s">
        <v>70</v>
      </c>
      <c r="B59" s="42" t="s">
        <v>69</v>
      </c>
      <c r="C59" s="42">
        <v>11</v>
      </c>
      <c r="D59" s="42">
        <v>9</v>
      </c>
      <c r="E59" s="42">
        <v>14</v>
      </c>
      <c r="F59" s="42">
        <v>9</v>
      </c>
      <c r="G59" s="42">
        <v>7</v>
      </c>
      <c r="H59" s="42">
        <v>9</v>
      </c>
      <c r="I59" s="42">
        <v>7</v>
      </c>
      <c r="J59" s="42">
        <v>9</v>
      </c>
      <c r="K59" s="41">
        <f t="shared" si="1"/>
        <v>75</v>
      </c>
    </row>
    <row r="60" spans="1:11" ht="15.75" customHeight="1">
      <c r="A60" s="60" t="s">
        <v>203</v>
      </c>
      <c r="B60" s="42" t="s">
        <v>90</v>
      </c>
      <c r="C60" s="42">
        <v>13</v>
      </c>
      <c r="D60" s="42">
        <v>11</v>
      </c>
      <c r="E60" s="42">
        <v>13</v>
      </c>
      <c r="F60" s="42">
        <v>9</v>
      </c>
      <c r="G60" s="42">
        <v>10</v>
      </c>
      <c r="H60" s="42">
        <v>10</v>
      </c>
      <c r="I60" s="42">
        <v>11</v>
      </c>
      <c r="J60" s="42">
        <v>15</v>
      </c>
      <c r="K60" s="41">
        <f t="shared" si="1"/>
        <v>92</v>
      </c>
    </row>
    <row r="61" spans="1:11" ht="15.75" customHeight="1">
      <c r="A61" s="55" t="s">
        <v>104</v>
      </c>
      <c r="B61" s="42" t="s">
        <v>44</v>
      </c>
      <c r="C61" s="42">
        <v>9</v>
      </c>
      <c r="D61" s="42">
        <v>1</v>
      </c>
      <c r="E61" s="42">
        <v>4</v>
      </c>
      <c r="F61" s="42">
        <v>11</v>
      </c>
      <c r="G61" s="42">
        <v>6</v>
      </c>
      <c r="H61" s="42">
        <v>8</v>
      </c>
      <c r="I61" s="42">
        <v>4</v>
      </c>
      <c r="J61" s="42">
        <v>3</v>
      </c>
      <c r="K61" s="41">
        <f t="shared" si="1"/>
        <v>46</v>
      </c>
    </row>
    <row r="62" spans="1:11" ht="15.75" customHeight="1">
      <c r="A62" s="55" t="s">
        <v>120</v>
      </c>
      <c r="B62" s="42" t="s">
        <v>40</v>
      </c>
      <c r="C62" s="42">
        <v>10</v>
      </c>
      <c r="D62" s="42">
        <v>10</v>
      </c>
      <c r="E62" s="42">
        <v>9</v>
      </c>
      <c r="F62" s="42">
        <v>12</v>
      </c>
      <c r="G62" s="42">
        <v>8</v>
      </c>
      <c r="H62" s="42">
        <v>9</v>
      </c>
      <c r="I62" s="42">
        <v>8</v>
      </c>
      <c r="J62" s="42">
        <v>7</v>
      </c>
      <c r="K62" s="41">
        <f t="shared" si="1"/>
        <v>73</v>
      </c>
    </row>
    <row r="63" spans="1:11" ht="15.75" customHeight="1">
      <c r="A63" s="55" t="s">
        <v>184</v>
      </c>
      <c r="B63" s="42" t="s">
        <v>200</v>
      </c>
      <c r="C63" s="42">
        <v>6</v>
      </c>
      <c r="D63" s="42">
        <v>5</v>
      </c>
      <c r="E63" s="42">
        <v>8</v>
      </c>
      <c r="F63" s="42">
        <v>6</v>
      </c>
      <c r="G63" s="42">
        <v>8</v>
      </c>
      <c r="H63" s="42">
        <v>8</v>
      </c>
      <c r="I63" s="42">
        <v>7</v>
      </c>
      <c r="J63" s="42">
        <v>9</v>
      </c>
      <c r="K63" s="41">
        <f t="shared" si="1"/>
        <v>57</v>
      </c>
    </row>
    <row r="64" spans="1:11" ht="15.75" customHeight="1">
      <c r="A64" s="55" t="s">
        <v>92</v>
      </c>
      <c r="B64" s="42" t="s">
        <v>90</v>
      </c>
      <c r="C64" s="42">
        <v>13</v>
      </c>
      <c r="D64" s="42">
        <v>13</v>
      </c>
      <c r="E64" s="42">
        <v>7</v>
      </c>
      <c r="F64" s="42">
        <v>13</v>
      </c>
      <c r="G64" s="42">
        <v>14</v>
      </c>
      <c r="H64" s="42">
        <v>11</v>
      </c>
      <c r="I64" s="42">
        <v>9</v>
      </c>
      <c r="J64" s="42">
        <v>11</v>
      </c>
      <c r="K64" s="41">
        <f t="shared" si="1"/>
        <v>91</v>
      </c>
    </row>
    <row r="65" spans="1:11" ht="15.75" customHeight="1">
      <c r="A65" s="55" t="s">
        <v>32</v>
      </c>
      <c r="B65" s="42" t="s">
        <v>200</v>
      </c>
      <c r="C65" s="42">
        <v>12</v>
      </c>
      <c r="D65" s="42">
        <v>11</v>
      </c>
      <c r="E65" s="42">
        <v>10</v>
      </c>
      <c r="F65" s="42">
        <v>8</v>
      </c>
      <c r="G65" s="42">
        <v>8</v>
      </c>
      <c r="H65" s="42">
        <v>11</v>
      </c>
      <c r="I65" s="42">
        <v>10</v>
      </c>
      <c r="J65" s="42">
        <v>11</v>
      </c>
      <c r="K65" s="41">
        <f t="shared" si="1"/>
        <v>81</v>
      </c>
    </row>
    <row r="66" spans="1:11" ht="15.75" customHeight="1">
      <c r="A66" s="55" t="s">
        <v>33</v>
      </c>
      <c r="B66" s="42" t="s">
        <v>31</v>
      </c>
      <c r="C66" s="42">
        <v>10</v>
      </c>
      <c r="D66" s="42">
        <v>5</v>
      </c>
      <c r="E66" s="42">
        <v>10</v>
      </c>
      <c r="F66" s="42">
        <v>10</v>
      </c>
      <c r="G66" s="42">
        <v>6</v>
      </c>
      <c r="H66" s="42">
        <v>9</v>
      </c>
      <c r="I66" s="42">
        <v>8</v>
      </c>
      <c r="J66" s="42">
        <v>10</v>
      </c>
      <c r="K66" s="41">
        <f t="shared" ref="K66:K97" si="2">SUM(C66:J66)</f>
        <v>68</v>
      </c>
    </row>
    <row r="67" spans="1:11" ht="15.75" customHeight="1">
      <c r="A67" s="57" t="s">
        <v>118</v>
      </c>
      <c r="B67" s="58" t="s">
        <v>119</v>
      </c>
      <c r="C67" s="58">
        <v>10</v>
      </c>
      <c r="D67" s="58">
        <v>12</v>
      </c>
      <c r="E67" s="58">
        <v>8</v>
      </c>
      <c r="F67" s="58">
        <v>13</v>
      </c>
      <c r="G67" s="58">
        <v>12</v>
      </c>
      <c r="H67" s="58">
        <v>9</v>
      </c>
      <c r="I67" s="58">
        <v>8</v>
      </c>
      <c r="J67" s="58">
        <v>9</v>
      </c>
      <c r="K67" s="41">
        <f t="shared" si="2"/>
        <v>81</v>
      </c>
    </row>
    <row r="68" spans="1:11" ht="15.75" customHeight="1">
      <c r="A68" s="55" t="s">
        <v>48</v>
      </c>
      <c r="B68" s="42" t="s">
        <v>46</v>
      </c>
      <c r="C68" s="42">
        <v>5</v>
      </c>
      <c r="D68" s="42">
        <v>4</v>
      </c>
      <c r="E68" s="42">
        <v>7</v>
      </c>
      <c r="F68" s="42">
        <v>4</v>
      </c>
      <c r="G68" s="42">
        <v>10</v>
      </c>
      <c r="H68" s="42">
        <v>6</v>
      </c>
      <c r="I68" s="42">
        <v>5</v>
      </c>
      <c r="J68" s="42">
        <v>8</v>
      </c>
      <c r="K68" s="41">
        <f t="shared" si="2"/>
        <v>49</v>
      </c>
    </row>
    <row r="69" spans="1:11" ht="15.75" customHeight="1">
      <c r="A69" s="55" t="s">
        <v>49</v>
      </c>
      <c r="B69" s="42" t="s">
        <v>46</v>
      </c>
      <c r="C69" s="42">
        <v>12</v>
      </c>
      <c r="D69" s="42">
        <v>10</v>
      </c>
      <c r="E69" s="42">
        <v>11</v>
      </c>
      <c r="F69" s="42">
        <v>6</v>
      </c>
      <c r="G69" s="42">
        <v>5</v>
      </c>
      <c r="H69" s="42">
        <v>12</v>
      </c>
      <c r="I69" s="42">
        <v>7</v>
      </c>
      <c r="J69" s="42">
        <v>9</v>
      </c>
      <c r="K69" s="41">
        <f t="shared" si="2"/>
        <v>72</v>
      </c>
    </row>
    <row r="70" spans="1:11" ht="15.75" customHeight="1">
      <c r="A70" s="60" t="s">
        <v>78</v>
      </c>
      <c r="B70" s="42" t="s">
        <v>77</v>
      </c>
      <c r="C70" s="42">
        <v>14</v>
      </c>
      <c r="D70" s="42">
        <v>10</v>
      </c>
      <c r="E70" s="42">
        <v>13</v>
      </c>
      <c r="F70" s="42">
        <v>11</v>
      </c>
      <c r="G70" s="42">
        <v>12</v>
      </c>
      <c r="H70" s="42">
        <v>11</v>
      </c>
      <c r="I70" s="42">
        <v>11</v>
      </c>
      <c r="J70" s="42">
        <v>12</v>
      </c>
      <c r="K70" s="41">
        <f t="shared" si="2"/>
        <v>94</v>
      </c>
    </row>
    <row r="71" spans="1:11" ht="15.75" customHeight="1">
      <c r="A71" s="55" t="s">
        <v>116</v>
      </c>
      <c r="B71" s="42" t="s">
        <v>90</v>
      </c>
      <c r="C71" s="42">
        <v>11</v>
      </c>
      <c r="D71" s="42">
        <v>10</v>
      </c>
      <c r="E71" s="42">
        <v>10</v>
      </c>
      <c r="F71" s="42">
        <v>9</v>
      </c>
      <c r="G71" s="42">
        <v>8</v>
      </c>
      <c r="H71" s="42">
        <v>13</v>
      </c>
      <c r="I71" s="42">
        <v>12</v>
      </c>
      <c r="J71" s="42">
        <v>11</v>
      </c>
      <c r="K71" s="41">
        <f t="shared" si="2"/>
        <v>84</v>
      </c>
    </row>
    <row r="72" spans="1:11" ht="15.75" customHeight="1">
      <c r="A72" s="55" t="s">
        <v>109</v>
      </c>
      <c r="B72" s="42" t="s">
        <v>61</v>
      </c>
      <c r="C72" s="42">
        <v>10</v>
      </c>
      <c r="D72" s="42">
        <v>15</v>
      </c>
      <c r="E72" s="42">
        <v>11</v>
      </c>
      <c r="F72" s="42">
        <v>12</v>
      </c>
      <c r="G72" s="42">
        <v>10</v>
      </c>
      <c r="H72" s="42">
        <v>10</v>
      </c>
      <c r="I72" s="42">
        <v>12</v>
      </c>
      <c r="J72" s="42">
        <v>10</v>
      </c>
      <c r="K72" s="41">
        <f t="shared" si="2"/>
        <v>90</v>
      </c>
    </row>
    <row r="73" spans="1:11" ht="15.75" customHeight="1">
      <c r="A73" s="55" t="s">
        <v>50</v>
      </c>
      <c r="B73" s="42" t="s">
        <v>46</v>
      </c>
      <c r="C73" s="42">
        <v>7</v>
      </c>
      <c r="D73" s="42">
        <v>5</v>
      </c>
      <c r="E73" s="42">
        <v>6</v>
      </c>
      <c r="F73" s="42">
        <v>4</v>
      </c>
      <c r="G73" s="42">
        <v>4</v>
      </c>
      <c r="H73" s="42">
        <v>5</v>
      </c>
      <c r="I73" s="42">
        <v>7</v>
      </c>
      <c r="J73" s="42">
        <v>5</v>
      </c>
      <c r="K73" s="41">
        <f t="shared" si="2"/>
        <v>43</v>
      </c>
    </row>
    <row r="74" spans="1:11" ht="15.75" customHeight="1">
      <c r="A74" s="55" t="s">
        <v>152</v>
      </c>
      <c r="B74" s="42" t="s">
        <v>46</v>
      </c>
      <c r="C74" s="42">
        <v>6</v>
      </c>
      <c r="D74" s="42">
        <v>4</v>
      </c>
      <c r="E74" s="42">
        <v>6</v>
      </c>
      <c r="F74" s="42">
        <v>6</v>
      </c>
      <c r="G74" s="42">
        <v>1</v>
      </c>
      <c r="H74" s="42">
        <v>7</v>
      </c>
      <c r="I74" s="42">
        <v>5</v>
      </c>
      <c r="J74" s="42">
        <v>3</v>
      </c>
      <c r="K74" s="41">
        <f t="shared" si="2"/>
        <v>38</v>
      </c>
    </row>
    <row r="75" spans="1:11" ht="15.75" customHeight="1">
      <c r="A75" s="55" t="s">
        <v>27</v>
      </c>
      <c r="B75" s="42" t="s">
        <v>21</v>
      </c>
      <c r="C75" s="42">
        <v>9</v>
      </c>
      <c r="D75" s="42">
        <v>7</v>
      </c>
      <c r="E75" s="42">
        <v>10</v>
      </c>
      <c r="F75" s="42">
        <v>4</v>
      </c>
      <c r="G75" s="42">
        <v>4</v>
      </c>
      <c r="H75" s="42">
        <v>7</v>
      </c>
      <c r="I75" s="42">
        <v>6</v>
      </c>
      <c r="J75" s="42">
        <v>6</v>
      </c>
      <c r="K75" s="41">
        <f t="shared" si="2"/>
        <v>53</v>
      </c>
    </row>
    <row r="76" spans="1:11" ht="15.75" customHeight="1">
      <c r="A76" s="55" t="s">
        <v>189</v>
      </c>
      <c r="B76" s="42" t="s">
        <v>44</v>
      </c>
      <c r="C76" s="42">
        <v>8</v>
      </c>
      <c r="D76" s="42">
        <v>5</v>
      </c>
      <c r="E76" s="42">
        <v>5</v>
      </c>
      <c r="F76" s="42">
        <v>6</v>
      </c>
      <c r="G76" s="42">
        <v>4</v>
      </c>
      <c r="H76" s="42">
        <v>6</v>
      </c>
      <c r="I76" s="42">
        <v>4</v>
      </c>
      <c r="J76" s="42">
        <v>7</v>
      </c>
      <c r="K76" s="41">
        <f t="shared" si="2"/>
        <v>45</v>
      </c>
    </row>
    <row r="77" spans="1:11" ht="15.75" customHeight="1">
      <c r="A77" s="55" t="s">
        <v>45</v>
      </c>
      <c r="B77" s="42" t="s">
        <v>46</v>
      </c>
      <c r="C77" s="42">
        <v>13</v>
      </c>
      <c r="D77" s="42">
        <v>12</v>
      </c>
      <c r="E77" s="42">
        <v>13</v>
      </c>
      <c r="F77" s="42">
        <v>10</v>
      </c>
      <c r="G77" s="42">
        <v>9</v>
      </c>
      <c r="H77" s="42">
        <v>11</v>
      </c>
      <c r="I77" s="42">
        <v>11</v>
      </c>
      <c r="J77" s="42">
        <v>12</v>
      </c>
      <c r="K77" s="41">
        <f t="shared" si="2"/>
        <v>91</v>
      </c>
    </row>
    <row r="78" spans="1:11" ht="15.75" customHeight="1">
      <c r="A78" s="55" t="s">
        <v>219</v>
      </c>
      <c r="B78" s="42" t="s">
        <v>61</v>
      </c>
      <c r="C78" s="42">
        <v>11</v>
      </c>
      <c r="D78" s="42">
        <v>13</v>
      </c>
      <c r="E78" s="42">
        <v>10</v>
      </c>
      <c r="F78" s="42">
        <v>8</v>
      </c>
      <c r="G78" s="42">
        <v>5</v>
      </c>
      <c r="H78" s="42">
        <v>7</v>
      </c>
      <c r="I78" s="42">
        <v>8</v>
      </c>
      <c r="J78" s="42">
        <v>5</v>
      </c>
      <c r="K78" s="41">
        <f t="shared" si="2"/>
        <v>67</v>
      </c>
    </row>
    <row r="79" spans="1:11" ht="15.75" customHeight="1">
      <c r="A79" s="55" t="s">
        <v>60</v>
      </c>
      <c r="B79" s="42" t="s">
        <v>61</v>
      </c>
      <c r="C79" s="42">
        <v>11</v>
      </c>
      <c r="D79" s="42">
        <v>10</v>
      </c>
      <c r="E79" s="42">
        <v>10</v>
      </c>
      <c r="F79" s="42">
        <v>12</v>
      </c>
      <c r="G79" s="42">
        <v>8</v>
      </c>
      <c r="H79" s="42">
        <v>10</v>
      </c>
      <c r="I79" s="42">
        <v>8</v>
      </c>
      <c r="J79" s="42">
        <v>8</v>
      </c>
      <c r="K79" s="41">
        <f t="shared" si="2"/>
        <v>77</v>
      </c>
    </row>
    <row r="80" spans="1:11" ht="15.75" customHeight="1">
      <c r="A80" s="55" t="s">
        <v>190</v>
      </c>
      <c r="B80" s="42" t="s">
        <v>90</v>
      </c>
      <c r="C80" s="42">
        <v>13</v>
      </c>
      <c r="D80" s="42">
        <v>10</v>
      </c>
      <c r="E80" s="42">
        <v>7</v>
      </c>
      <c r="F80" s="42">
        <v>6</v>
      </c>
      <c r="G80" s="42">
        <v>3</v>
      </c>
      <c r="H80" s="42">
        <v>5</v>
      </c>
      <c r="I80" s="42">
        <v>8</v>
      </c>
      <c r="J80" s="42">
        <v>7</v>
      </c>
      <c r="K80" s="41">
        <f t="shared" si="2"/>
        <v>59</v>
      </c>
    </row>
    <row r="81" spans="1:11" ht="15.75" customHeight="1">
      <c r="A81" s="55" t="s">
        <v>56</v>
      </c>
      <c r="B81" s="42" t="s">
        <v>53</v>
      </c>
      <c r="C81" s="42">
        <v>10</v>
      </c>
      <c r="D81" s="42">
        <v>2</v>
      </c>
      <c r="E81" s="42">
        <v>11</v>
      </c>
      <c r="F81" s="42">
        <v>7</v>
      </c>
      <c r="G81" s="42">
        <v>7</v>
      </c>
      <c r="H81" s="42">
        <v>8</v>
      </c>
      <c r="I81" s="42">
        <v>5</v>
      </c>
      <c r="J81" s="42">
        <v>9</v>
      </c>
      <c r="K81" s="41">
        <f t="shared" si="2"/>
        <v>59</v>
      </c>
    </row>
    <row r="82" spans="1:11" ht="15.75" customHeight="1">
      <c r="A82" s="55" t="s">
        <v>220</v>
      </c>
      <c r="B82" s="42" t="s">
        <v>31</v>
      </c>
      <c r="C82" s="42">
        <v>4</v>
      </c>
      <c r="D82" s="42">
        <v>4</v>
      </c>
      <c r="E82" s="42">
        <v>2</v>
      </c>
      <c r="F82" s="42">
        <v>5</v>
      </c>
      <c r="G82" s="42">
        <v>3</v>
      </c>
      <c r="H82" s="42">
        <v>5</v>
      </c>
      <c r="I82" s="42">
        <v>3</v>
      </c>
      <c r="J82" s="42">
        <v>6</v>
      </c>
      <c r="K82" s="41">
        <f t="shared" si="2"/>
        <v>32</v>
      </c>
    </row>
    <row r="83" spans="1:11" ht="15.75" customHeight="1">
      <c r="A83" s="55" t="s">
        <v>221</v>
      </c>
      <c r="B83" s="42" t="s">
        <v>40</v>
      </c>
      <c r="C83" s="42">
        <v>3</v>
      </c>
      <c r="D83" s="42">
        <v>6</v>
      </c>
      <c r="E83" s="42">
        <v>2</v>
      </c>
      <c r="F83" s="42">
        <v>3</v>
      </c>
      <c r="G83" s="42">
        <v>2</v>
      </c>
      <c r="H83" s="42">
        <v>1</v>
      </c>
      <c r="I83" s="42">
        <v>5</v>
      </c>
      <c r="J83" s="42">
        <v>5</v>
      </c>
      <c r="K83" s="41">
        <f t="shared" si="2"/>
        <v>27</v>
      </c>
    </row>
    <row r="84" spans="1:11" ht="15.75" customHeight="1">
      <c r="A84" s="55" t="s">
        <v>234</v>
      </c>
      <c r="B84" s="42" t="s">
        <v>44</v>
      </c>
      <c r="C84" s="42">
        <v>11</v>
      </c>
      <c r="D84" s="42">
        <v>5</v>
      </c>
      <c r="E84" s="42">
        <v>7</v>
      </c>
      <c r="F84" s="42">
        <v>9</v>
      </c>
      <c r="G84" s="42">
        <v>4</v>
      </c>
      <c r="H84" s="42">
        <v>3</v>
      </c>
      <c r="I84" s="42">
        <v>7</v>
      </c>
      <c r="J84" s="42">
        <v>8</v>
      </c>
      <c r="K84" s="41">
        <f t="shared" si="2"/>
        <v>54</v>
      </c>
    </row>
    <row r="85" spans="1:11" ht="15.75" customHeight="1">
      <c r="A85" s="59" t="s">
        <v>194</v>
      </c>
      <c r="B85" s="42" t="s">
        <v>69</v>
      </c>
      <c r="C85" s="42">
        <v>7</v>
      </c>
      <c r="D85" s="42">
        <v>1</v>
      </c>
      <c r="E85" s="42">
        <v>8</v>
      </c>
      <c r="F85" s="42">
        <v>8</v>
      </c>
      <c r="G85" s="42">
        <v>4</v>
      </c>
      <c r="H85" s="42">
        <v>7</v>
      </c>
      <c r="I85" s="42">
        <v>4</v>
      </c>
      <c r="J85" s="42">
        <v>6</v>
      </c>
      <c r="K85" s="41">
        <f t="shared" si="2"/>
        <v>45</v>
      </c>
    </row>
    <row r="86" spans="1:11" ht="15.75" customHeight="1">
      <c r="A86" s="55" t="s">
        <v>128</v>
      </c>
      <c r="B86" s="42" t="s">
        <v>61</v>
      </c>
      <c r="C86" s="42">
        <v>9</v>
      </c>
      <c r="D86" s="42">
        <v>8</v>
      </c>
      <c r="E86" s="42">
        <v>9</v>
      </c>
      <c r="F86" s="42">
        <v>8</v>
      </c>
      <c r="G86" s="42">
        <v>10</v>
      </c>
      <c r="H86" s="42">
        <v>7</v>
      </c>
      <c r="I86" s="42">
        <v>6</v>
      </c>
      <c r="J86" s="42">
        <v>8</v>
      </c>
      <c r="K86" s="41">
        <f t="shared" si="2"/>
        <v>65</v>
      </c>
    </row>
    <row r="87" spans="1:11" ht="15.75" customHeight="1">
      <c r="A87" s="60" t="s">
        <v>129</v>
      </c>
      <c r="B87" s="42" t="s">
        <v>77</v>
      </c>
      <c r="C87" s="42">
        <v>9</v>
      </c>
      <c r="D87" s="42">
        <v>7</v>
      </c>
      <c r="E87" s="42">
        <v>7</v>
      </c>
      <c r="F87" s="42">
        <v>9</v>
      </c>
      <c r="G87" s="42">
        <v>10</v>
      </c>
      <c r="H87" s="42">
        <v>9</v>
      </c>
      <c r="I87" s="42">
        <v>6</v>
      </c>
      <c r="J87" s="42">
        <v>7</v>
      </c>
      <c r="K87" s="41">
        <f t="shared" si="2"/>
        <v>64</v>
      </c>
    </row>
    <row r="88" spans="1:11" ht="15.75" customHeight="1">
      <c r="A88" s="41" t="s">
        <v>68</v>
      </c>
      <c r="B88" s="42" t="s">
        <v>69</v>
      </c>
      <c r="C88" s="42">
        <v>12</v>
      </c>
      <c r="D88" s="42">
        <v>9</v>
      </c>
      <c r="E88" s="42">
        <v>9</v>
      </c>
      <c r="F88" s="42">
        <v>8</v>
      </c>
      <c r="G88" s="42">
        <v>11</v>
      </c>
      <c r="H88" s="42">
        <v>9</v>
      </c>
      <c r="I88" s="42">
        <v>8</v>
      </c>
      <c r="J88" s="42">
        <v>12</v>
      </c>
      <c r="K88" s="41">
        <f t="shared" si="2"/>
        <v>78</v>
      </c>
    </row>
    <row r="89" spans="1:11" ht="15.75" customHeight="1">
      <c r="A89" s="60" t="s">
        <v>84</v>
      </c>
      <c r="B89" s="42" t="s">
        <v>77</v>
      </c>
      <c r="C89" s="42">
        <v>13</v>
      </c>
      <c r="D89" s="42">
        <v>13</v>
      </c>
      <c r="E89" s="42">
        <v>12</v>
      </c>
      <c r="F89" s="42">
        <v>8</v>
      </c>
      <c r="G89" s="42">
        <v>7</v>
      </c>
      <c r="H89" s="42">
        <v>4</v>
      </c>
      <c r="I89" s="42">
        <v>10</v>
      </c>
      <c r="J89" s="42">
        <v>9</v>
      </c>
      <c r="K89" s="41">
        <f t="shared" si="2"/>
        <v>76</v>
      </c>
    </row>
    <row r="90" spans="1:11" ht="15.75" customHeight="1">
      <c r="A90" s="55" t="s">
        <v>235</v>
      </c>
      <c r="B90" s="42" t="s">
        <v>61</v>
      </c>
      <c r="C90" s="42">
        <v>6</v>
      </c>
      <c r="D90" s="42">
        <v>5</v>
      </c>
      <c r="E90" s="42">
        <v>1</v>
      </c>
      <c r="F90" s="42">
        <v>8</v>
      </c>
      <c r="G90" s="42">
        <v>9</v>
      </c>
      <c r="H90" s="42">
        <v>5</v>
      </c>
      <c r="I90" s="42">
        <v>6</v>
      </c>
      <c r="J90" s="42">
        <v>8</v>
      </c>
      <c r="K90" s="41">
        <f t="shared" si="2"/>
        <v>48</v>
      </c>
    </row>
    <row r="91" spans="1:11" ht="15.75" customHeight="1">
      <c r="A91" s="55" t="s">
        <v>103</v>
      </c>
      <c r="B91" s="42" t="s">
        <v>44</v>
      </c>
      <c r="C91" s="42">
        <v>8</v>
      </c>
      <c r="D91" s="42">
        <v>3</v>
      </c>
      <c r="E91" s="42">
        <v>5</v>
      </c>
      <c r="F91" s="42">
        <v>6</v>
      </c>
      <c r="G91" s="42">
        <v>2</v>
      </c>
      <c r="H91" s="42">
        <v>5</v>
      </c>
      <c r="I91" s="42">
        <v>4</v>
      </c>
      <c r="J91" s="42">
        <v>6</v>
      </c>
      <c r="K91" s="41">
        <f t="shared" si="2"/>
        <v>39</v>
      </c>
    </row>
    <row r="92" spans="1:11" ht="15.75" customHeight="1">
      <c r="A92" s="55" t="s">
        <v>58</v>
      </c>
      <c r="B92" s="42" t="s">
        <v>59</v>
      </c>
      <c r="C92" s="42">
        <v>6</v>
      </c>
      <c r="D92" s="42">
        <v>11</v>
      </c>
      <c r="E92" s="42">
        <v>9</v>
      </c>
      <c r="F92" s="42">
        <v>9</v>
      </c>
      <c r="G92" s="42">
        <v>7</v>
      </c>
      <c r="H92" s="42">
        <v>6</v>
      </c>
      <c r="I92" s="42">
        <v>8</v>
      </c>
      <c r="J92" s="42">
        <v>9</v>
      </c>
      <c r="K92" s="41">
        <f t="shared" si="2"/>
        <v>65</v>
      </c>
    </row>
    <row r="93" spans="1:11" ht="15.75" customHeight="1">
      <c r="A93" s="55" t="s">
        <v>213</v>
      </c>
      <c r="B93" s="42" t="s">
        <v>46</v>
      </c>
      <c r="C93" s="42">
        <v>6</v>
      </c>
      <c r="D93" s="42">
        <v>5</v>
      </c>
      <c r="E93" s="42">
        <v>5</v>
      </c>
      <c r="F93" s="42">
        <v>7</v>
      </c>
      <c r="G93" s="42">
        <v>2</v>
      </c>
      <c r="H93" s="42">
        <v>6</v>
      </c>
      <c r="I93" s="42">
        <v>7</v>
      </c>
      <c r="J93" s="42">
        <v>7</v>
      </c>
      <c r="K93" s="41">
        <f t="shared" si="2"/>
        <v>45</v>
      </c>
    </row>
    <row r="94" spans="1:11" ht="15.75" customHeight="1">
      <c r="A94" s="55" t="s">
        <v>64</v>
      </c>
      <c r="B94" s="42" t="s">
        <v>61</v>
      </c>
      <c r="C94" s="42">
        <v>8</v>
      </c>
      <c r="D94" s="42">
        <v>10</v>
      </c>
      <c r="E94" s="42">
        <v>9</v>
      </c>
      <c r="F94" s="42">
        <v>8</v>
      </c>
      <c r="G94" s="42">
        <v>5</v>
      </c>
      <c r="H94" s="42">
        <v>8</v>
      </c>
      <c r="I94" s="42">
        <v>7</v>
      </c>
      <c r="J94" s="42">
        <v>12</v>
      </c>
      <c r="K94" s="41">
        <f t="shared" si="2"/>
        <v>67</v>
      </c>
    </row>
    <row r="95" spans="1:11" ht="15.75" customHeight="1">
      <c r="A95" s="55" t="s">
        <v>95</v>
      </c>
      <c r="B95" s="42" t="s">
        <v>90</v>
      </c>
      <c r="C95" s="42">
        <v>14</v>
      </c>
      <c r="D95" s="42">
        <v>12</v>
      </c>
      <c r="E95" s="42">
        <v>12</v>
      </c>
      <c r="F95" s="42">
        <v>11</v>
      </c>
      <c r="G95" s="42">
        <v>12</v>
      </c>
      <c r="H95" s="42">
        <v>13</v>
      </c>
      <c r="I95" s="42">
        <v>9</v>
      </c>
      <c r="J95" s="42">
        <v>11</v>
      </c>
      <c r="K95" s="41">
        <f t="shared" si="2"/>
        <v>94</v>
      </c>
    </row>
    <row r="96" spans="1:11" ht="15.75" customHeight="1">
      <c r="A96" s="55" t="s">
        <v>114</v>
      </c>
      <c r="B96" s="42" t="s">
        <v>76</v>
      </c>
      <c r="C96" s="42">
        <v>10</v>
      </c>
      <c r="D96" s="42">
        <v>6</v>
      </c>
      <c r="E96" s="42">
        <v>9</v>
      </c>
      <c r="F96" s="42">
        <v>6</v>
      </c>
      <c r="G96" s="42">
        <v>9</v>
      </c>
      <c r="H96" s="42">
        <v>7</v>
      </c>
      <c r="I96" s="42">
        <v>9</v>
      </c>
      <c r="J96" s="42">
        <v>8</v>
      </c>
      <c r="K96" s="41">
        <f t="shared" si="2"/>
        <v>64</v>
      </c>
    </row>
    <row r="97" spans="1:11" ht="15.75" customHeight="1">
      <c r="A97" s="55" t="s">
        <v>51</v>
      </c>
      <c r="B97" s="42" t="s">
        <v>46</v>
      </c>
      <c r="C97" s="42">
        <v>4</v>
      </c>
      <c r="D97" s="42">
        <v>9</v>
      </c>
      <c r="E97" s="42">
        <v>7</v>
      </c>
      <c r="F97" s="42">
        <v>10</v>
      </c>
      <c r="G97" s="42">
        <v>6</v>
      </c>
      <c r="H97" s="42">
        <v>7</v>
      </c>
      <c r="I97" s="42">
        <v>2</v>
      </c>
      <c r="J97" s="42">
        <v>4</v>
      </c>
      <c r="K97" s="41">
        <f t="shared" si="2"/>
        <v>49</v>
      </c>
    </row>
    <row r="98" spans="1:11" ht="15.75" customHeight="1">
      <c r="A98" s="55" t="s">
        <v>198</v>
      </c>
      <c r="B98" s="42" t="s">
        <v>61</v>
      </c>
      <c r="C98" s="42">
        <v>9</v>
      </c>
      <c r="D98" s="42">
        <v>6</v>
      </c>
      <c r="E98" s="42">
        <v>9</v>
      </c>
      <c r="F98" s="42">
        <v>3</v>
      </c>
      <c r="G98" s="42">
        <v>5</v>
      </c>
      <c r="H98" s="42">
        <v>6</v>
      </c>
      <c r="I98" s="42">
        <v>7</v>
      </c>
      <c r="J98" s="42">
        <v>5</v>
      </c>
      <c r="K98" s="41">
        <f t="shared" ref="K98:K107" si="3">SUM(C98:J98)</f>
        <v>50</v>
      </c>
    </row>
    <row r="99" spans="1:11" ht="15.75" customHeight="1">
      <c r="A99" s="55" t="s">
        <v>43</v>
      </c>
      <c r="B99" s="42" t="s">
        <v>44</v>
      </c>
      <c r="C99" s="42">
        <v>12</v>
      </c>
      <c r="D99" s="42">
        <v>7</v>
      </c>
      <c r="E99" s="42">
        <v>6</v>
      </c>
      <c r="F99" s="42">
        <v>10</v>
      </c>
      <c r="G99" s="42">
        <v>11</v>
      </c>
      <c r="H99" s="42">
        <v>12</v>
      </c>
      <c r="I99" s="42">
        <v>10</v>
      </c>
      <c r="J99" s="42">
        <v>6</v>
      </c>
      <c r="K99" s="41">
        <f t="shared" si="3"/>
        <v>74</v>
      </c>
    </row>
    <row r="100" spans="1:11" ht="15.75" customHeight="1">
      <c r="A100" s="55" t="s">
        <v>81</v>
      </c>
      <c r="B100" s="42" t="s">
        <v>77</v>
      </c>
      <c r="C100" s="42">
        <v>9</v>
      </c>
      <c r="D100" s="42">
        <v>9</v>
      </c>
      <c r="E100" s="42">
        <v>9</v>
      </c>
      <c r="F100" s="42">
        <v>9</v>
      </c>
      <c r="G100" s="42">
        <v>7</v>
      </c>
      <c r="H100" s="42">
        <v>8</v>
      </c>
      <c r="I100" s="42">
        <v>8</v>
      </c>
      <c r="J100" s="42">
        <v>10</v>
      </c>
      <c r="K100" s="41">
        <f t="shared" si="3"/>
        <v>69</v>
      </c>
    </row>
    <row r="101" spans="1:11" ht="15.75" customHeight="1">
      <c r="A101" s="55" t="s">
        <v>130</v>
      </c>
      <c r="B101" s="42" t="s">
        <v>21</v>
      </c>
      <c r="C101" s="42">
        <v>8</v>
      </c>
      <c r="D101" s="42">
        <v>6</v>
      </c>
      <c r="E101" s="42">
        <v>9</v>
      </c>
      <c r="F101" s="42">
        <v>7</v>
      </c>
      <c r="G101" s="42">
        <v>5</v>
      </c>
      <c r="H101" s="42">
        <v>7</v>
      </c>
      <c r="I101" s="42">
        <v>6</v>
      </c>
      <c r="J101" s="42">
        <v>10</v>
      </c>
      <c r="K101" s="41">
        <f t="shared" si="3"/>
        <v>58</v>
      </c>
    </row>
    <row r="102" spans="1:11" ht="15.75" customHeight="1">
      <c r="A102" s="55" t="s">
        <v>113</v>
      </c>
      <c r="B102" s="42" t="s">
        <v>76</v>
      </c>
      <c r="C102" s="42">
        <v>7</v>
      </c>
      <c r="D102" s="42">
        <v>9</v>
      </c>
      <c r="E102" s="42">
        <v>10</v>
      </c>
      <c r="F102" s="42">
        <v>9</v>
      </c>
      <c r="G102" s="42">
        <v>8</v>
      </c>
      <c r="H102" s="42">
        <v>8</v>
      </c>
      <c r="I102" s="42">
        <v>5</v>
      </c>
      <c r="J102" s="42">
        <v>11</v>
      </c>
      <c r="K102" s="41">
        <f t="shared" si="3"/>
        <v>67</v>
      </c>
    </row>
    <row r="103" spans="1:11" ht="15.75" customHeight="1">
      <c r="A103" s="55" t="s">
        <v>214</v>
      </c>
      <c r="B103" s="42" t="s">
        <v>76</v>
      </c>
      <c r="C103" s="42">
        <v>3</v>
      </c>
      <c r="D103" s="42">
        <v>0</v>
      </c>
      <c r="E103" s="42">
        <v>1</v>
      </c>
      <c r="F103" s="42">
        <v>3</v>
      </c>
      <c r="G103" s="42">
        <v>7</v>
      </c>
      <c r="H103" s="42">
        <v>3</v>
      </c>
      <c r="I103" s="42">
        <v>3</v>
      </c>
      <c r="J103" s="42">
        <v>7</v>
      </c>
      <c r="K103" s="41">
        <f t="shared" si="3"/>
        <v>27</v>
      </c>
    </row>
    <row r="104" spans="1:11" ht="15.75" customHeight="1">
      <c r="A104" s="55" t="s">
        <v>117</v>
      </c>
      <c r="B104" s="42" t="s">
        <v>90</v>
      </c>
      <c r="C104" s="42">
        <v>8</v>
      </c>
      <c r="D104" s="42">
        <v>6</v>
      </c>
      <c r="E104" s="42">
        <v>7</v>
      </c>
      <c r="F104" s="42">
        <v>7</v>
      </c>
      <c r="G104" s="42">
        <v>4</v>
      </c>
      <c r="H104" s="42">
        <v>6</v>
      </c>
      <c r="I104" s="42">
        <v>6</v>
      </c>
      <c r="J104" s="42">
        <v>8</v>
      </c>
      <c r="K104" s="41">
        <f t="shared" si="3"/>
        <v>52</v>
      </c>
    </row>
    <row r="105" spans="1:11" ht="15.75" customHeight="1">
      <c r="A105" s="55" t="s">
        <v>30</v>
      </c>
      <c r="B105" s="42" t="s">
        <v>28</v>
      </c>
      <c r="C105" s="42">
        <v>9</v>
      </c>
      <c r="D105" s="42">
        <v>9</v>
      </c>
      <c r="E105" s="42">
        <v>8</v>
      </c>
      <c r="F105" s="42">
        <v>8</v>
      </c>
      <c r="G105" s="42">
        <v>8</v>
      </c>
      <c r="H105" s="42">
        <v>6</v>
      </c>
      <c r="I105" s="42">
        <v>7</v>
      </c>
      <c r="J105" s="42">
        <v>6</v>
      </c>
      <c r="K105" s="41">
        <f t="shared" si="3"/>
        <v>61</v>
      </c>
    </row>
    <row r="106" spans="1:11" ht="15.75" customHeight="1">
      <c r="A106" s="41" t="s">
        <v>73</v>
      </c>
      <c r="B106" s="42" t="s">
        <v>69</v>
      </c>
      <c r="C106" s="42">
        <v>11</v>
      </c>
      <c r="D106" s="42">
        <v>5</v>
      </c>
      <c r="E106" s="42">
        <v>7</v>
      </c>
      <c r="F106" s="42">
        <v>11</v>
      </c>
      <c r="G106" s="42">
        <v>6</v>
      </c>
      <c r="H106" s="42">
        <v>6</v>
      </c>
      <c r="I106" s="42">
        <v>6</v>
      </c>
      <c r="J106" s="42">
        <v>6</v>
      </c>
      <c r="K106" s="41">
        <f t="shared" si="3"/>
        <v>58</v>
      </c>
    </row>
    <row r="107" spans="1:11" ht="15.75" customHeight="1">
      <c r="A107" s="66" t="s">
        <v>121</v>
      </c>
      <c r="B107" s="44" t="s">
        <v>44</v>
      </c>
      <c r="C107" s="44">
        <v>7</v>
      </c>
      <c r="D107" s="44">
        <v>2</v>
      </c>
      <c r="E107" s="44">
        <v>4</v>
      </c>
      <c r="F107" s="44">
        <v>4</v>
      </c>
      <c r="G107" s="44">
        <v>2</v>
      </c>
      <c r="H107" s="44">
        <v>4</v>
      </c>
      <c r="I107" s="44">
        <v>2</v>
      </c>
      <c r="J107" s="44">
        <v>6</v>
      </c>
      <c r="K107" s="41">
        <f t="shared" si="3"/>
        <v>31</v>
      </c>
    </row>
    <row r="108" spans="1:11" ht="15.75" customHeight="1">
      <c r="A108" s="21"/>
      <c r="B108" s="18"/>
      <c r="C108" s="18"/>
      <c r="D108" s="18"/>
      <c r="E108" s="18"/>
      <c r="F108" s="18"/>
      <c r="G108" s="18"/>
      <c r="H108" s="18"/>
      <c r="I108" s="18"/>
      <c r="J108" s="18"/>
    </row>
    <row r="109" spans="1:11" ht="15.75" customHeight="1">
      <c r="A109" s="21"/>
      <c r="B109" s="18"/>
      <c r="C109" s="18"/>
      <c r="D109" s="18"/>
      <c r="E109" s="18"/>
      <c r="F109" s="18"/>
      <c r="G109" s="18"/>
      <c r="H109" s="18"/>
      <c r="I109" s="18"/>
      <c r="J109" s="18"/>
    </row>
    <row r="110" spans="1:11" ht="15.75" customHeight="1">
      <c r="A110" s="21"/>
      <c r="B110" s="18"/>
      <c r="C110" s="18"/>
      <c r="D110" s="18"/>
      <c r="E110" s="18"/>
      <c r="F110" s="18"/>
      <c r="G110" s="18"/>
      <c r="H110" s="18"/>
      <c r="I110" s="18"/>
      <c r="J110" s="18"/>
    </row>
    <row r="111" spans="1:11" ht="15.75" customHeight="1">
      <c r="A111" s="21"/>
      <c r="B111" s="18"/>
      <c r="C111" s="18"/>
      <c r="D111" s="18"/>
      <c r="E111" s="18"/>
      <c r="F111" s="18"/>
      <c r="G111" s="18"/>
      <c r="H111" s="18"/>
      <c r="I111" s="18"/>
      <c r="J111" s="18"/>
    </row>
    <row r="112" spans="1:11" ht="15.75" customHeight="1">
      <c r="A112" s="21"/>
      <c r="B112" s="18"/>
      <c r="C112" s="18"/>
      <c r="D112" s="18"/>
      <c r="E112" s="18"/>
      <c r="F112" s="18"/>
      <c r="G112" s="18"/>
      <c r="H112" s="18"/>
      <c r="I112" s="18"/>
      <c r="J112" s="18"/>
    </row>
    <row r="113" spans="1:10" ht="15.75" customHeight="1">
      <c r="A113" s="21"/>
      <c r="B113" s="18"/>
      <c r="C113" s="18"/>
      <c r="D113" s="18"/>
      <c r="E113" s="18"/>
      <c r="F113" s="18"/>
      <c r="G113" s="18"/>
      <c r="H113" s="18"/>
      <c r="I113" s="18"/>
      <c r="J113" s="18"/>
    </row>
    <row r="114" spans="1:10" ht="15.75" customHeight="1">
      <c r="A114" s="21"/>
      <c r="B114" s="18"/>
      <c r="C114" s="18"/>
      <c r="D114" s="18"/>
      <c r="E114" s="18"/>
      <c r="F114" s="18"/>
      <c r="G114" s="18"/>
      <c r="H114" s="18"/>
      <c r="I114" s="18"/>
      <c r="J114" s="18"/>
    </row>
    <row r="115" spans="1:10" ht="15.75" customHeight="1">
      <c r="A115" s="21"/>
      <c r="B115" s="18"/>
      <c r="C115" s="18"/>
      <c r="D115" s="18"/>
      <c r="E115" s="18"/>
      <c r="F115" s="18"/>
      <c r="G115" s="18"/>
      <c r="H115" s="18"/>
      <c r="I115" s="18"/>
      <c r="J115" s="18"/>
    </row>
    <row r="116" spans="1:10" ht="15.75" customHeight="1">
      <c r="A116" s="21"/>
      <c r="B116" s="18"/>
      <c r="C116" s="18"/>
      <c r="D116" s="18"/>
      <c r="E116" s="18"/>
      <c r="F116" s="18"/>
      <c r="G116" s="18"/>
      <c r="H116" s="18"/>
      <c r="I116" s="18"/>
      <c r="J116" s="18"/>
    </row>
    <row r="117" spans="1:10" ht="15.75" customHeight="1">
      <c r="A117" s="21"/>
      <c r="B117" s="18"/>
      <c r="C117" s="18"/>
      <c r="D117" s="18"/>
      <c r="E117" s="18"/>
      <c r="F117" s="18"/>
      <c r="G117" s="18"/>
      <c r="H117" s="18"/>
      <c r="I117" s="18"/>
      <c r="J117" s="18"/>
    </row>
    <row r="118" spans="1:10" ht="15.75" customHeight="1">
      <c r="A118" s="21"/>
      <c r="B118" s="18"/>
      <c r="C118" s="18"/>
      <c r="D118" s="18"/>
      <c r="E118" s="18"/>
      <c r="F118" s="18"/>
      <c r="G118" s="18"/>
      <c r="H118" s="18"/>
      <c r="I118" s="18"/>
      <c r="J118" s="18"/>
    </row>
    <row r="119" spans="1:10" ht="15.75" customHeight="1">
      <c r="A119" s="21"/>
      <c r="B119" s="18"/>
      <c r="C119" s="18"/>
      <c r="D119" s="18"/>
      <c r="E119" s="18"/>
      <c r="F119" s="18"/>
      <c r="G119" s="18"/>
      <c r="H119" s="18"/>
      <c r="I119" s="18"/>
      <c r="J119" s="18"/>
    </row>
    <row r="120" spans="1:10" ht="15.75" customHeight="1">
      <c r="A120" s="21"/>
      <c r="B120" s="18"/>
      <c r="C120" s="18"/>
      <c r="D120" s="18"/>
      <c r="E120" s="18"/>
      <c r="F120" s="18"/>
      <c r="G120" s="18"/>
      <c r="H120" s="18"/>
      <c r="I120" s="18"/>
      <c r="J120" s="18"/>
    </row>
    <row r="121" spans="1:10" ht="15.75" customHeight="1">
      <c r="A121" s="21"/>
      <c r="B121" s="18"/>
      <c r="C121" s="18"/>
      <c r="D121" s="18"/>
      <c r="E121" s="18"/>
      <c r="F121" s="18"/>
      <c r="G121" s="18"/>
      <c r="H121" s="18"/>
      <c r="I121" s="18"/>
      <c r="J121" s="18"/>
    </row>
    <row r="122" spans="1:10" ht="15.75" customHeight="1">
      <c r="A122" s="21"/>
      <c r="B122" s="18"/>
      <c r="C122" s="18"/>
      <c r="D122" s="18"/>
      <c r="E122" s="18"/>
      <c r="F122" s="18"/>
      <c r="G122" s="18"/>
      <c r="H122" s="18"/>
      <c r="I122" s="18"/>
      <c r="J122" s="18"/>
    </row>
    <row r="123" spans="1:10" ht="15.75" customHeight="1">
      <c r="A123" s="21"/>
      <c r="B123" s="18"/>
      <c r="C123" s="18"/>
      <c r="D123" s="18"/>
      <c r="E123" s="18"/>
      <c r="F123" s="18"/>
      <c r="G123" s="18"/>
      <c r="H123" s="18"/>
      <c r="I123" s="18"/>
      <c r="J123" s="18"/>
    </row>
    <row r="124" spans="1:10" ht="15.75" customHeight="1">
      <c r="A124" s="21"/>
      <c r="B124" s="18"/>
      <c r="C124" s="18"/>
      <c r="D124" s="18"/>
      <c r="E124" s="18"/>
      <c r="F124" s="18"/>
      <c r="G124" s="18"/>
      <c r="H124" s="18"/>
      <c r="I124" s="18"/>
      <c r="J124" s="18"/>
    </row>
    <row r="125" spans="1:10" ht="15.75" customHeight="1">
      <c r="A125" s="21"/>
      <c r="B125" s="18"/>
      <c r="C125" s="18"/>
      <c r="D125" s="18"/>
      <c r="E125" s="18"/>
      <c r="F125" s="18"/>
      <c r="G125" s="18"/>
      <c r="H125" s="18"/>
      <c r="I125" s="18"/>
      <c r="J125" s="18"/>
    </row>
    <row r="126" spans="1:10" ht="15.75" customHeight="1">
      <c r="A126" s="21"/>
      <c r="B126" s="18"/>
      <c r="C126" s="18"/>
      <c r="D126" s="18"/>
      <c r="E126" s="18"/>
      <c r="F126" s="18"/>
      <c r="G126" s="18"/>
      <c r="H126" s="18"/>
      <c r="I126" s="18"/>
      <c r="J126" s="18"/>
    </row>
    <row r="127" spans="1:10" ht="15.75" customHeight="1">
      <c r="A127" s="21"/>
      <c r="B127" s="18"/>
      <c r="C127" s="18"/>
      <c r="D127" s="18"/>
      <c r="E127" s="18"/>
      <c r="F127" s="18"/>
      <c r="G127" s="18"/>
      <c r="H127" s="18"/>
      <c r="I127" s="18"/>
      <c r="J127" s="18"/>
    </row>
    <row r="128" spans="1:10" ht="15.75" customHeight="1">
      <c r="A128" s="21"/>
      <c r="B128" s="18"/>
      <c r="C128" s="18"/>
      <c r="D128" s="18"/>
      <c r="E128" s="18"/>
      <c r="F128" s="18"/>
      <c r="G128" s="18"/>
      <c r="H128" s="18"/>
      <c r="I128" s="18"/>
      <c r="J128" s="18"/>
    </row>
    <row r="129" spans="1:10" ht="15.75" customHeight="1">
      <c r="A129" s="21"/>
      <c r="B129" s="18"/>
      <c r="C129" s="18"/>
      <c r="D129" s="18"/>
      <c r="E129" s="18"/>
      <c r="F129" s="18"/>
      <c r="G129" s="18"/>
      <c r="H129" s="18"/>
      <c r="I129" s="18"/>
      <c r="J129" s="18"/>
    </row>
    <row r="130" spans="1:10" ht="15.75" customHeight="1">
      <c r="A130" s="21"/>
      <c r="B130" s="18"/>
      <c r="C130" s="18"/>
      <c r="D130" s="18"/>
      <c r="E130" s="18"/>
      <c r="F130" s="18"/>
      <c r="G130" s="18"/>
      <c r="H130" s="18"/>
      <c r="I130" s="18"/>
      <c r="J130" s="18"/>
    </row>
    <row r="131" spans="1:10" ht="15.75" customHeight="1">
      <c r="A131" s="21"/>
      <c r="B131" s="18"/>
      <c r="C131" s="18"/>
      <c r="D131" s="18"/>
      <c r="E131" s="18"/>
      <c r="F131" s="18"/>
      <c r="G131" s="18"/>
      <c r="H131" s="18"/>
      <c r="I131" s="18"/>
      <c r="J131" s="18"/>
    </row>
    <row r="132" spans="1:10" ht="15.75" customHeight="1">
      <c r="A132" s="21"/>
      <c r="B132" s="18"/>
      <c r="C132" s="18"/>
      <c r="D132" s="18"/>
      <c r="E132" s="18"/>
      <c r="F132" s="18"/>
      <c r="G132" s="18"/>
      <c r="H132" s="18"/>
      <c r="I132" s="18"/>
      <c r="J132" s="18"/>
    </row>
    <row r="133" spans="1:10" ht="15.75" customHeight="1">
      <c r="A133" s="21"/>
      <c r="B133" s="18"/>
      <c r="C133" s="18"/>
      <c r="D133" s="18"/>
      <c r="E133" s="18"/>
      <c r="F133" s="18"/>
      <c r="G133" s="18"/>
      <c r="H133" s="18"/>
      <c r="I133" s="18"/>
      <c r="J133" s="18"/>
    </row>
    <row r="134" spans="1:10" ht="15.75" customHeight="1">
      <c r="A134" s="21"/>
      <c r="B134" s="18"/>
      <c r="C134" s="18"/>
      <c r="D134" s="18"/>
      <c r="E134" s="18"/>
      <c r="F134" s="18"/>
      <c r="G134" s="18"/>
      <c r="H134" s="18"/>
      <c r="I134" s="18"/>
      <c r="J134" s="18"/>
    </row>
    <row r="135" spans="1:10" ht="15.75" customHeight="1">
      <c r="A135" s="21"/>
      <c r="B135" s="18"/>
      <c r="C135" s="18"/>
      <c r="D135" s="18"/>
      <c r="E135" s="18"/>
      <c r="F135" s="18"/>
      <c r="G135" s="18"/>
      <c r="H135" s="18"/>
      <c r="I135" s="18"/>
      <c r="J135" s="18"/>
    </row>
    <row r="136" spans="1:10" ht="15.75" customHeight="1">
      <c r="A136" s="21"/>
      <c r="B136" s="18"/>
      <c r="C136" s="18"/>
      <c r="D136" s="18"/>
      <c r="E136" s="18"/>
      <c r="F136" s="18"/>
      <c r="G136" s="18"/>
      <c r="H136" s="18"/>
      <c r="I136" s="18"/>
      <c r="J136" s="18"/>
    </row>
    <row r="137" spans="1:10" ht="15.75" customHeight="1">
      <c r="A137" s="21"/>
      <c r="B137" s="18"/>
      <c r="C137" s="18"/>
      <c r="D137" s="18"/>
      <c r="E137" s="18"/>
      <c r="F137" s="18"/>
      <c r="G137" s="18"/>
      <c r="H137" s="18"/>
      <c r="I137" s="18"/>
      <c r="J137" s="18"/>
    </row>
    <row r="138" spans="1:10" ht="15.75" customHeight="1">
      <c r="A138" s="21"/>
      <c r="B138" s="18"/>
      <c r="C138" s="18"/>
      <c r="D138" s="18"/>
      <c r="E138" s="18"/>
      <c r="F138" s="18"/>
      <c r="G138" s="18"/>
      <c r="H138" s="18"/>
      <c r="I138" s="18"/>
      <c r="J138" s="18"/>
    </row>
    <row r="139" spans="1:10" ht="15.75" customHeight="1">
      <c r="A139" s="21"/>
      <c r="B139" s="18"/>
      <c r="C139" s="18"/>
      <c r="D139" s="18"/>
      <c r="E139" s="18"/>
      <c r="F139" s="18"/>
      <c r="G139" s="18"/>
      <c r="H139" s="18"/>
      <c r="I139" s="18"/>
      <c r="J139" s="18"/>
    </row>
    <row r="140" spans="1:10" ht="15.75" customHeight="1">
      <c r="A140" s="21"/>
      <c r="B140" s="18"/>
      <c r="C140" s="18"/>
      <c r="D140" s="18"/>
      <c r="E140" s="18"/>
      <c r="F140" s="18"/>
      <c r="G140" s="18"/>
      <c r="H140" s="18"/>
      <c r="I140" s="18"/>
      <c r="J140" s="18"/>
    </row>
    <row r="141" spans="1:10" ht="15.75" customHeight="1">
      <c r="A141" s="21"/>
      <c r="B141" s="18"/>
      <c r="C141" s="18"/>
      <c r="D141" s="18"/>
      <c r="E141" s="18"/>
      <c r="F141" s="18"/>
      <c r="G141" s="18"/>
      <c r="H141" s="18"/>
      <c r="I141" s="18"/>
      <c r="J141" s="18"/>
    </row>
    <row r="142" spans="1:10" ht="15.75" customHeight="1">
      <c r="A142" s="21"/>
      <c r="B142" s="18"/>
      <c r="C142" s="18"/>
      <c r="D142" s="18"/>
      <c r="E142" s="18"/>
      <c r="F142" s="18"/>
      <c r="G142" s="18"/>
      <c r="H142" s="18"/>
      <c r="I142" s="18"/>
      <c r="J142" s="18"/>
    </row>
    <row r="143" spans="1:10" ht="15.75" customHeight="1">
      <c r="A143" s="21"/>
      <c r="B143" s="18"/>
      <c r="C143" s="18"/>
      <c r="D143" s="18"/>
      <c r="E143" s="18"/>
      <c r="F143" s="18"/>
      <c r="G143" s="18"/>
      <c r="H143" s="18"/>
      <c r="I143" s="18"/>
      <c r="J143" s="18"/>
    </row>
    <row r="144" spans="1:10" ht="15.75" customHeight="1">
      <c r="A144" s="21"/>
      <c r="B144" s="18"/>
      <c r="C144" s="18"/>
      <c r="D144" s="18"/>
      <c r="E144" s="18"/>
      <c r="F144" s="18"/>
      <c r="G144" s="18"/>
      <c r="H144" s="18"/>
      <c r="I144" s="18"/>
      <c r="J144" s="18"/>
    </row>
    <row r="145" spans="1:10" ht="15.75" customHeight="1">
      <c r="A145" s="21"/>
      <c r="B145" s="18"/>
      <c r="C145" s="18"/>
      <c r="D145" s="18"/>
      <c r="E145" s="18"/>
      <c r="F145" s="18"/>
      <c r="G145" s="18"/>
      <c r="H145" s="18"/>
      <c r="I145" s="18"/>
      <c r="J145" s="18"/>
    </row>
    <row r="146" spans="1:10" ht="15.75" customHeight="1">
      <c r="A146" s="21"/>
      <c r="B146" s="18"/>
      <c r="C146" s="18"/>
      <c r="D146" s="18"/>
      <c r="E146" s="18"/>
      <c r="F146" s="18"/>
      <c r="G146" s="18"/>
      <c r="H146" s="18"/>
      <c r="I146" s="18"/>
      <c r="J146" s="18"/>
    </row>
    <row r="147" spans="1:10" ht="15.75" customHeight="1">
      <c r="A147" s="21"/>
      <c r="B147" s="18"/>
      <c r="C147" s="18"/>
      <c r="D147" s="18"/>
      <c r="E147" s="18"/>
      <c r="F147" s="18"/>
      <c r="G147" s="18"/>
      <c r="H147" s="18"/>
      <c r="I147" s="18"/>
      <c r="J147" s="18"/>
    </row>
    <row r="148" spans="1:10" ht="15.75" customHeight="1">
      <c r="A148" s="21"/>
      <c r="B148" s="18"/>
      <c r="C148" s="18"/>
      <c r="D148" s="18"/>
      <c r="E148" s="18"/>
      <c r="F148" s="18"/>
      <c r="G148" s="18"/>
      <c r="H148" s="18"/>
      <c r="I148" s="18"/>
      <c r="J148" s="18"/>
    </row>
    <row r="149" spans="1:10" ht="15.75" customHeight="1">
      <c r="A149" s="21"/>
      <c r="B149" s="18"/>
      <c r="C149" s="18"/>
      <c r="D149" s="18"/>
      <c r="E149" s="18"/>
      <c r="F149" s="18"/>
      <c r="G149" s="18"/>
      <c r="H149" s="18"/>
      <c r="I149" s="18"/>
      <c r="J149" s="18"/>
    </row>
    <row r="150" spans="1:10" ht="15.75" customHeight="1">
      <c r="A150" s="21"/>
      <c r="B150" s="18"/>
      <c r="C150" s="18"/>
      <c r="D150" s="18"/>
      <c r="E150" s="18"/>
      <c r="F150" s="18"/>
      <c r="G150" s="18"/>
      <c r="H150" s="18"/>
      <c r="I150" s="18"/>
      <c r="J150" s="18"/>
    </row>
    <row r="151" spans="1:10" ht="15.75" customHeight="1">
      <c r="A151" s="21"/>
      <c r="B151" s="18"/>
      <c r="C151" s="18"/>
      <c r="D151" s="18"/>
      <c r="E151" s="18"/>
      <c r="F151" s="18"/>
      <c r="G151" s="18"/>
      <c r="H151" s="18"/>
      <c r="I151" s="18"/>
      <c r="J151" s="18"/>
    </row>
    <row r="152" spans="1:10" ht="15.75" customHeight="1">
      <c r="A152" s="21"/>
      <c r="B152" s="18"/>
      <c r="C152" s="18"/>
      <c r="D152" s="18"/>
      <c r="E152" s="18"/>
      <c r="F152" s="18"/>
      <c r="G152" s="18"/>
      <c r="H152" s="18"/>
      <c r="I152" s="18"/>
      <c r="J152" s="18"/>
    </row>
    <row r="153" spans="1:10" ht="15.75" customHeight="1">
      <c r="A153" s="21"/>
      <c r="B153" s="18"/>
      <c r="C153" s="18"/>
      <c r="D153" s="18"/>
      <c r="E153" s="18"/>
      <c r="F153" s="18"/>
      <c r="G153" s="18"/>
      <c r="H153" s="18"/>
      <c r="I153" s="18"/>
      <c r="J153" s="18"/>
    </row>
    <row r="154" spans="1:10" ht="15.75" customHeight="1">
      <c r="A154" s="21"/>
      <c r="B154" s="18"/>
      <c r="C154" s="18"/>
      <c r="D154" s="18"/>
      <c r="E154" s="18"/>
      <c r="F154" s="18"/>
      <c r="G154" s="18"/>
      <c r="H154" s="18"/>
      <c r="I154" s="18"/>
      <c r="J154" s="18"/>
    </row>
    <row r="155" spans="1:10" ht="15.75" customHeight="1">
      <c r="A155" s="21"/>
      <c r="B155" s="18"/>
      <c r="C155" s="18"/>
      <c r="D155" s="18"/>
      <c r="E155" s="18"/>
      <c r="F155" s="18"/>
      <c r="G155" s="18"/>
      <c r="H155" s="18"/>
      <c r="I155" s="18"/>
      <c r="J155" s="18"/>
    </row>
    <row r="156" spans="1:10" ht="15.75" customHeight="1">
      <c r="A156" s="21"/>
      <c r="B156" s="18"/>
      <c r="C156" s="18"/>
      <c r="D156" s="18"/>
      <c r="E156" s="18"/>
      <c r="F156" s="18"/>
      <c r="G156" s="18"/>
      <c r="H156" s="18"/>
      <c r="I156" s="18"/>
      <c r="J156" s="18"/>
    </row>
    <row r="157" spans="1:10" ht="15.75" customHeight="1">
      <c r="A157" s="21"/>
      <c r="B157" s="18"/>
      <c r="C157" s="18"/>
      <c r="D157" s="18"/>
      <c r="E157" s="18"/>
      <c r="F157" s="18"/>
      <c r="G157" s="18"/>
      <c r="H157" s="18"/>
      <c r="I157" s="18"/>
      <c r="J157" s="18"/>
    </row>
    <row r="158" spans="1:10" ht="15.75" customHeight="1">
      <c r="A158" s="21"/>
      <c r="B158" s="18"/>
      <c r="C158" s="18"/>
      <c r="D158" s="18"/>
      <c r="E158" s="18"/>
      <c r="F158" s="18"/>
      <c r="G158" s="18"/>
      <c r="H158" s="18"/>
      <c r="I158" s="18"/>
      <c r="J158" s="18"/>
    </row>
    <row r="159" spans="1:10" ht="15.75" customHeight="1">
      <c r="A159" s="21"/>
      <c r="B159" s="18"/>
      <c r="C159" s="18"/>
      <c r="D159" s="18"/>
      <c r="E159" s="18"/>
      <c r="F159" s="18"/>
      <c r="G159" s="18"/>
      <c r="H159" s="18"/>
      <c r="I159" s="18"/>
      <c r="J159" s="18"/>
    </row>
    <row r="160" spans="1:10" ht="15.75" customHeight="1">
      <c r="A160" s="21"/>
      <c r="B160" s="18"/>
      <c r="C160" s="18"/>
      <c r="D160" s="18"/>
      <c r="E160" s="18"/>
      <c r="F160" s="18"/>
      <c r="G160" s="18"/>
      <c r="H160" s="18"/>
      <c r="I160" s="18"/>
      <c r="J160" s="18"/>
    </row>
    <row r="161" spans="1:10" ht="15.75" customHeight="1">
      <c r="A161" s="21"/>
      <c r="B161" s="18"/>
      <c r="C161" s="18"/>
      <c r="D161" s="18"/>
      <c r="E161" s="18"/>
      <c r="F161" s="18"/>
      <c r="G161" s="18"/>
      <c r="H161" s="18"/>
      <c r="I161" s="18"/>
      <c r="J161" s="18"/>
    </row>
    <row r="162" spans="1:10" ht="15.75" customHeight="1">
      <c r="A162" s="21"/>
      <c r="B162" s="18"/>
      <c r="C162" s="18"/>
      <c r="D162" s="18"/>
      <c r="E162" s="18"/>
      <c r="F162" s="18"/>
      <c r="G162" s="18"/>
      <c r="H162" s="18"/>
      <c r="I162" s="18"/>
      <c r="J162" s="18"/>
    </row>
    <row r="163" spans="1:10" ht="15.75" customHeight="1">
      <c r="A163" s="21"/>
      <c r="B163" s="18"/>
      <c r="C163" s="18"/>
      <c r="D163" s="18"/>
      <c r="E163" s="18"/>
      <c r="F163" s="18"/>
      <c r="G163" s="18"/>
      <c r="H163" s="18"/>
      <c r="I163" s="18"/>
      <c r="J163" s="18"/>
    </row>
    <row r="164" spans="1:10" ht="15.75" customHeight="1">
      <c r="A164" s="21"/>
      <c r="B164" s="18"/>
      <c r="C164" s="18"/>
      <c r="D164" s="18"/>
      <c r="E164" s="18"/>
      <c r="F164" s="18"/>
      <c r="G164" s="18"/>
      <c r="H164" s="18"/>
      <c r="I164" s="18"/>
      <c r="J164" s="18"/>
    </row>
    <row r="165" spans="1:10" ht="15.75" customHeight="1">
      <c r="A165" s="21"/>
      <c r="B165" s="18"/>
      <c r="C165" s="18"/>
      <c r="D165" s="18"/>
      <c r="E165" s="18"/>
      <c r="F165" s="18"/>
      <c r="G165" s="18"/>
      <c r="H165" s="18"/>
      <c r="I165" s="18"/>
      <c r="J165" s="18"/>
    </row>
    <row r="166" spans="1:10" ht="15.75" customHeight="1">
      <c r="A166" s="21"/>
      <c r="B166" s="18"/>
      <c r="C166" s="18"/>
      <c r="D166" s="18"/>
      <c r="E166" s="18"/>
      <c r="F166" s="18"/>
      <c r="G166" s="18"/>
      <c r="H166" s="18"/>
      <c r="I166" s="18"/>
      <c r="J166" s="18"/>
    </row>
    <row r="167" spans="1:10" ht="15.75" customHeight="1">
      <c r="A167" s="21"/>
      <c r="B167" s="18"/>
      <c r="C167" s="18"/>
      <c r="D167" s="18"/>
      <c r="E167" s="18"/>
      <c r="F167" s="18"/>
      <c r="G167" s="18"/>
      <c r="H167" s="18"/>
      <c r="I167" s="18"/>
      <c r="J167" s="18"/>
    </row>
    <row r="168" spans="1:10" ht="15.75" customHeight="1">
      <c r="A168" s="21"/>
      <c r="B168" s="18"/>
      <c r="C168" s="18"/>
      <c r="D168" s="18"/>
      <c r="E168" s="18"/>
      <c r="F168" s="18"/>
      <c r="G168" s="18"/>
      <c r="H168" s="18"/>
      <c r="I168" s="18"/>
      <c r="J168" s="18"/>
    </row>
    <row r="169" spans="1:10" ht="15.75" customHeight="1">
      <c r="A169" s="21"/>
      <c r="B169" s="18"/>
      <c r="C169" s="18"/>
      <c r="D169" s="18"/>
      <c r="E169" s="18"/>
      <c r="F169" s="18"/>
      <c r="G169" s="18"/>
      <c r="H169" s="18"/>
      <c r="I169" s="18"/>
      <c r="J169" s="18"/>
    </row>
    <row r="170" spans="1:10" ht="15.75" customHeight="1">
      <c r="A170" s="21"/>
      <c r="B170" s="18"/>
      <c r="C170" s="18"/>
      <c r="D170" s="18"/>
      <c r="E170" s="18"/>
      <c r="F170" s="18"/>
      <c r="G170" s="18"/>
      <c r="H170" s="18"/>
      <c r="I170" s="18"/>
      <c r="J170" s="18"/>
    </row>
    <row r="171" spans="1:10" ht="15.75" customHeight="1">
      <c r="A171" s="21"/>
      <c r="B171" s="18"/>
      <c r="C171" s="18"/>
      <c r="D171" s="18"/>
      <c r="E171" s="18"/>
      <c r="F171" s="18"/>
      <c r="G171" s="18"/>
      <c r="H171" s="18"/>
      <c r="I171" s="18"/>
      <c r="J171" s="18"/>
    </row>
    <row r="172" spans="1:10" ht="15.75" customHeight="1">
      <c r="A172" s="21"/>
      <c r="B172" s="18"/>
      <c r="C172" s="18"/>
      <c r="D172" s="18"/>
      <c r="E172" s="18"/>
      <c r="F172" s="18"/>
      <c r="G172" s="18"/>
      <c r="H172" s="18"/>
      <c r="I172" s="18"/>
      <c r="J172" s="18"/>
    </row>
    <row r="173" spans="1:10" ht="15.75" customHeight="1">
      <c r="A173" s="21"/>
      <c r="B173" s="18"/>
      <c r="C173" s="18"/>
      <c r="D173" s="18"/>
      <c r="E173" s="18"/>
      <c r="F173" s="18"/>
      <c r="G173" s="18"/>
      <c r="H173" s="18"/>
      <c r="I173" s="18"/>
      <c r="J173" s="18"/>
    </row>
    <row r="174" spans="1:10" ht="15.75" customHeight="1">
      <c r="A174" s="21"/>
      <c r="B174" s="18"/>
      <c r="C174" s="18"/>
      <c r="D174" s="18"/>
      <c r="E174" s="18"/>
      <c r="F174" s="18"/>
      <c r="G174" s="18"/>
      <c r="H174" s="18"/>
      <c r="I174" s="18"/>
      <c r="J174" s="18"/>
    </row>
    <row r="175" spans="1:10" ht="15.75" customHeight="1">
      <c r="A175" s="21"/>
      <c r="B175" s="18"/>
      <c r="C175" s="18"/>
      <c r="D175" s="18"/>
      <c r="E175" s="18"/>
      <c r="F175" s="18"/>
      <c r="G175" s="18"/>
      <c r="H175" s="18"/>
      <c r="I175" s="18"/>
      <c r="J175" s="18"/>
    </row>
    <row r="176" spans="1:10" ht="15.75" customHeight="1">
      <c r="A176" s="21"/>
      <c r="B176" s="18"/>
      <c r="C176" s="18"/>
      <c r="D176" s="18"/>
      <c r="E176" s="18"/>
      <c r="F176" s="18"/>
      <c r="G176" s="18"/>
      <c r="H176" s="18"/>
      <c r="I176" s="18"/>
      <c r="J176" s="18"/>
    </row>
    <row r="177" spans="1:10" ht="15.75" customHeight="1">
      <c r="A177" s="21"/>
      <c r="B177" s="18"/>
      <c r="C177" s="18"/>
      <c r="D177" s="18"/>
      <c r="E177" s="18"/>
      <c r="F177" s="18"/>
      <c r="G177" s="18"/>
      <c r="H177" s="18"/>
      <c r="I177" s="18"/>
      <c r="J177" s="18"/>
    </row>
    <row r="178" spans="1:10" ht="15.75" customHeight="1">
      <c r="A178" s="21"/>
      <c r="B178" s="18"/>
      <c r="C178" s="18"/>
      <c r="D178" s="18"/>
      <c r="E178" s="18"/>
      <c r="F178" s="18"/>
      <c r="G178" s="18"/>
      <c r="H178" s="18"/>
      <c r="I178" s="18"/>
      <c r="J178" s="18"/>
    </row>
    <row r="179" spans="1:10" ht="15.75" customHeight="1">
      <c r="A179" s="21"/>
      <c r="B179" s="18"/>
      <c r="C179" s="18"/>
      <c r="D179" s="18"/>
      <c r="E179" s="18"/>
      <c r="F179" s="18"/>
      <c r="G179" s="18"/>
      <c r="H179" s="18"/>
      <c r="I179" s="18"/>
      <c r="J179" s="18"/>
    </row>
    <row r="180" spans="1:10" ht="15.75" customHeight="1">
      <c r="A180" s="21"/>
      <c r="B180" s="18"/>
      <c r="C180" s="18"/>
      <c r="D180" s="18"/>
      <c r="E180" s="18"/>
      <c r="F180" s="18"/>
      <c r="G180" s="18"/>
      <c r="H180" s="18"/>
      <c r="I180" s="18"/>
      <c r="J180" s="18"/>
    </row>
    <row r="181" spans="1:10" ht="15.75" customHeight="1">
      <c r="A181" s="21"/>
      <c r="B181" s="18"/>
      <c r="C181" s="18"/>
      <c r="D181" s="18"/>
      <c r="E181" s="18"/>
      <c r="F181" s="18"/>
      <c r="G181" s="18"/>
      <c r="H181" s="18"/>
      <c r="I181" s="18"/>
      <c r="J181" s="18"/>
    </row>
    <row r="182" spans="1:10" ht="15.75" customHeight="1">
      <c r="A182" s="21"/>
      <c r="B182" s="18"/>
      <c r="C182" s="18"/>
      <c r="D182" s="18"/>
      <c r="E182" s="18"/>
      <c r="F182" s="18"/>
      <c r="G182" s="18"/>
      <c r="H182" s="18"/>
      <c r="I182" s="18"/>
      <c r="J182" s="18"/>
    </row>
    <row r="183" spans="1:10" ht="15.75" customHeight="1">
      <c r="A183" s="21"/>
      <c r="B183" s="18"/>
      <c r="C183" s="18"/>
      <c r="D183" s="18"/>
      <c r="E183" s="18"/>
      <c r="F183" s="18"/>
      <c r="G183" s="18"/>
      <c r="H183" s="18"/>
      <c r="I183" s="18"/>
      <c r="J183" s="18"/>
    </row>
    <row r="184" spans="1:10" ht="15.75" customHeight="1">
      <c r="A184" s="21"/>
      <c r="B184" s="18"/>
      <c r="C184" s="18"/>
      <c r="D184" s="18"/>
      <c r="E184" s="18"/>
      <c r="F184" s="18"/>
      <c r="G184" s="18"/>
      <c r="H184" s="18"/>
      <c r="I184" s="18"/>
      <c r="J184" s="18"/>
    </row>
    <row r="185" spans="1:10" ht="15.75" customHeight="1">
      <c r="A185" s="21"/>
      <c r="B185" s="18"/>
      <c r="C185" s="18"/>
      <c r="D185" s="18"/>
      <c r="E185" s="18"/>
      <c r="F185" s="18"/>
      <c r="G185" s="18"/>
      <c r="H185" s="18"/>
      <c r="I185" s="18"/>
      <c r="J185" s="18"/>
    </row>
    <row r="186" spans="1:10" ht="15.75" customHeight="1">
      <c r="A186" s="21"/>
      <c r="B186" s="18"/>
      <c r="C186" s="18"/>
      <c r="D186" s="18"/>
      <c r="E186" s="18"/>
      <c r="F186" s="18"/>
      <c r="G186" s="18"/>
      <c r="H186" s="18"/>
      <c r="I186" s="18"/>
      <c r="J186" s="18"/>
    </row>
    <row r="187" spans="1:10" ht="15.75" customHeight="1">
      <c r="A187" s="21"/>
      <c r="B187" s="18"/>
      <c r="C187" s="18"/>
      <c r="D187" s="18"/>
      <c r="E187" s="18"/>
      <c r="F187" s="18"/>
      <c r="G187" s="18"/>
      <c r="H187" s="18"/>
      <c r="I187" s="18"/>
      <c r="J187" s="18"/>
    </row>
    <row r="188" spans="1:10" ht="15.75" customHeight="1">
      <c r="A188" s="21"/>
      <c r="B188" s="18"/>
      <c r="C188" s="18"/>
      <c r="D188" s="18"/>
      <c r="E188" s="18"/>
      <c r="F188" s="18"/>
      <c r="G188" s="18"/>
      <c r="H188" s="18"/>
      <c r="I188" s="18"/>
      <c r="J188" s="18"/>
    </row>
    <row r="189" spans="1:10" ht="15.75" customHeight="1">
      <c r="A189" s="21"/>
      <c r="B189" s="18"/>
      <c r="C189" s="18"/>
      <c r="D189" s="18"/>
      <c r="E189" s="18"/>
      <c r="F189" s="18"/>
      <c r="G189" s="18"/>
      <c r="H189" s="18"/>
      <c r="I189" s="18"/>
      <c r="J189" s="18"/>
    </row>
    <row r="190" spans="1:10" ht="15.75" customHeight="1">
      <c r="A190" s="21"/>
      <c r="B190" s="18"/>
      <c r="C190" s="18"/>
      <c r="D190" s="18"/>
      <c r="E190" s="18"/>
      <c r="F190" s="18"/>
      <c r="G190" s="18"/>
      <c r="H190" s="18"/>
      <c r="I190" s="18"/>
      <c r="J190" s="18"/>
    </row>
    <row r="191" spans="1:10" ht="15.75" customHeight="1">
      <c r="A191" s="21"/>
      <c r="B191" s="18"/>
      <c r="C191" s="18"/>
      <c r="D191" s="18"/>
      <c r="E191" s="18"/>
      <c r="F191" s="18"/>
      <c r="G191" s="18"/>
      <c r="H191" s="18"/>
      <c r="I191" s="18"/>
      <c r="J191" s="18"/>
    </row>
    <row r="192" spans="1:10" ht="15.75" customHeight="1">
      <c r="A192" s="21"/>
      <c r="B192" s="18"/>
      <c r="C192" s="18"/>
      <c r="D192" s="18"/>
      <c r="E192" s="18"/>
      <c r="F192" s="18"/>
      <c r="G192" s="18"/>
      <c r="H192" s="18"/>
      <c r="I192" s="18"/>
      <c r="J192" s="18"/>
    </row>
    <row r="193" spans="1:10" ht="15.75" customHeight="1">
      <c r="A193" s="21"/>
      <c r="B193" s="18"/>
      <c r="C193" s="18"/>
      <c r="D193" s="18"/>
      <c r="E193" s="18"/>
      <c r="F193" s="18"/>
      <c r="G193" s="18"/>
      <c r="H193" s="18"/>
      <c r="I193" s="18"/>
      <c r="J193" s="18"/>
    </row>
    <row r="194" spans="1:10" ht="15.75" customHeight="1">
      <c r="A194" s="21"/>
      <c r="B194" s="18"/>
      <c r="C194" s="18"/>
      <c r="D194" s="18"/>
      <c r="E194" s="18"/>
      <c r="F194" s="18"/>
      <c r="G194" s="18"/>
      <c r="H194" s="18"/>
      <c r="I194" s="18"/>
      <c r="J194" s="18"/>
    </row>
    <row r="195" spans="1:10" ht="15.75" customHeight="1">
      <c r="A195" s="21"/>
      <c r="B195" s="18"/>
      <c r="C195" s="18"/>
      <c r="D195" s="18"/>
      <c r="E195" s="18"/>
      <c r="F195" s="18"/>
      <c r="G195" s="18"/>
      <c r="H195" s="18"/>
      <c r="I195" s="18"/>
      <c r="J195" s="18"/>
    </row>
    <row r="196" spans="1:10" ht="15.75" customHeight="1">
      <c r="A196" s="21"/>
      <c r="B196" s="18"/>
      <c r="C196" s="18"/>
      <c r="D196" s="18"/>
      <c r="E196" s="18"/>
      <c r="F196" s="18"/>
      <c r="G196" s="18"/>
      <c r="H196" s="18"/>
      <c r="I196" s="18"/>
      <c r="J196" s="18"/>
    </row>
    <row r="197" spans="1:10" ht="15.75" customHeight="1">
      <c r="A197" s="21"/>
      <c r="B197" s="18"/>
      <c r="C197" s="18"/>
      <c r="D197" s="18"/>
      <c r="E197" s="18"/>
      <c r="F197" s="18"/>
      <c r="G197" s="18"/>
      <c r="H197" s="18"/>
      <c r="I197" s="18"/>
      <c r="J197" s="18"/>
    </row>
    <row r="198" spans="1:10" ht="15.75" customHeight="1">
      <c r="A198" s="21"/>
      <c r="B198" s="18"/>
      <c r="C198" s="18"/>
      <c r="D198" s="18"/>
      <c r="E198" s="18"/>
      <c r="F198" s="18"/>
      <c r="G198" s="18"/>
      <c r="H198" s="18"/>
      <c r="I198" s="18"/>
      <c r="J198" s="18"/>
    </row>
    <row r="199" spans="1:10" ht="15.75" customHeight="1">
      <c r="A199" s="21"/>
      <c r="B199" s="18"/>
      <c r="C199" s="18"/>
      <c r="D199" s="18"/>
      <c r="E199" s="18"/>
      <c r="F199" s="18"/>
      <c r="G199" s="18"/>
      <c r="H199" s="18"/>
      <c r="I199" s="18"/>
      <c r="J199" s="18"/>
    </row>
    <row r="200" spans="1:10" ht="15.75" customHeight="1">
      <c r="A200" s="21"/>
      <c r="B200" s="18"/>
      <c r="C200" s="18"/>
      <c r="D200" s="18"/>
      <c r="E200" s="18"/>
      <c r="F200" s="18"/>
      <c r="G200" s="18"/>
      <c r="H200" s="18"/>
      <c r="I200" s="18"/>
      <c r="J200" s="18"/>
    </row>
    <row r="201" spans="1:10" ht="15.75" customHeight="1">
      <c r="A201" s="21"/>
      <c r="B201" s="18"/>
      <c r="C201" s="18"/>
      <c r="D201" s="18"/>
      <c r="E201" s="18"/>
      <c r="F201" s="18"/>
      <c r="G201" s="18"/>
      <c r="H201" s="18"/>
      <c r="I201" s="18"/>
      <c r="J201" s="18"/>
    </row>
    <row r="202" spans="1:10" ht="15.75" customHeight="1">
      <c r="A202" s="21"/>
      <c r="B202" s="18"/>
      <c r="C202" s="18"/>
      <c r="D202" s="18"/>
      <c r="E202" s="18"/>
      <c r="F202" s="18"/>
      <c r="G202" s="18"/>
      <c r="H202" s="18"/>
      <c r="I202" s="18"/>
      <c r="J202" s="18"/>
    </row>
    <row r="203" spans="1:10" ht="15.75" customHeight="1">
      <c r="A203" s="21"/>
      <c r="B203" s="18"/>
      <c r="C203" s="18"/>
      <c r="D203" s="18"/>
      <c r="E203" s="18"/>
      <c r="F203" s="18"/>
      <c r="G203" s="18"/>
      <c r="H203" s="18"/>
      <c r="I203" s="18"/>
      <c r="J203" s="18"/>
    </row>
    <row r="204" spans="1:10" ht="15.75" customHeight="1">
      <c r="A204" s="21"/>
      <c r="B204" s="18"/>
      <c r="C204" s="18"/>
      <c r="D204" s="18"/>
      <c r="E204" s="18"/>
      <c r="F204" s="18"/>
      <c r="G204" s="18"/>
      <c r="H204" s="18"/>
      <c r="I204" s="18"/>
      <c r="J204" s="18"/>
    </row>
    <row r="205" spans="1:10" ht="15.75" customHeight="1">
      <c r="A205" s="21"/>
      <c r="B205" s="18"/>
      <c r="C205" s="18"/>
      <c r="D205" s="18"/>
      <c r="E205" s="18"/>
      <c r="F205" s="18"/>
      <c r="G205" s="18"/>
      <c r="H205" s="18"/>
      <c r="I205" s="18"/>
      <c r="J205" s="18"/>
    </row>
    <row r="206" spans="1:10" ht="15.75" customHeight="1">
      <c r="A206" s="21"/>
      <c r="B206" s="18"/>
      <c r="C206" s="18"/>
      <c r="D206" s="18"/>
      <c r="E206" s="18"/>
      <c r="F206" s="18"/>
      <c r="G206" s="18"/>
      <c r="H206" s="18"/>
      <c r="I206" s="18"/>
      <c r="J206" s="18"/>
    </row>
    <row r="207" spans="1:10" ht="15.75" customHeight="1">
      <c r="A207" s="21"/>
      <c r="B207" s="18"/>
      <c r="C207" s="18"/>
      <c r="D207" s="18"/>
      <c r="E207" s="18"/>
      <c r="F207" s="18"/>
      <c r="G207" s="18"/>
      <c r="H207" s="18"/>
      <c r="I207" s="18"/>
      <c r="J207" s="18"/>
    </row>
    <row r="208" spans="1:10" ht="15.75" customHeight="1">
      <c r="A208" s="21"/>
      <c r="B208" s="18"/>
      <c r="C208" s="18"/>
      <c r="D208" s="18"/>
      <c r="E208" s="18"/>
      <c r="F208" s="18"/>
      <c r="G208" s="18"/>
      <c r="H208" s="18"/>
      <c r="I208" s="18"/>
      <c r="J208" s="18"/>
    </row>
    <row r="209" spans="1:10" ht="15.75" customHeight="1">
      <c r="A209" s="21"/>
      <c r="B209" s="18"/>
      <c r="C209" s="18"/>
      <c r="D209" s="18"/>
      <c r="E209" s="18"/>
      <c r="F209" s="18"/>
      <c r="G209" s="18"/>
      <c r="H209" s="18"/>
      <c r="I209" s="18"/>
      <c r="J209" s="18"/>
    </row>
    <row r="210" spans="1:10" ht="15.75" customHeight="1">
      <c r="A210" s="21"/>
      <c r="B210" s="18"/>
      <c r="C210" s="18"/>
      <c r="D210" s="18"/>
      <c r="E210" s="18"/>
      <c r="F210" s="18"/>
      <c r="G210" s="18"/>
      <c r="H210" s="18"/>
      <c r="I210" s="18"/>
      <c r="J210" s="18"/>
    </row>
    <row r="211" spans="1:10" ht="15.75" customHeight="1">
      <c r="A211" s="21"/>
      <c r="B211" s="18"/>
      <c r="C211" s="18"/>
      <c r="D211" s="18"/>
      <c r="E211" s="18"/>
      <c r="F211" s="18"/>
      <c r="G211" s="18"/>
      <c r="H211" s="18"/>
      <c r="I211" s="18"/>
      <c r="J211" s="18"/>
    </row>
    <row r="212" spans="1:10" ht="15.75" customHeight="1">
      <c r="A212" s="21"/>
      <c r="B212" s="18"/>
      <c r="C212" s="18"/>
      <c r="D212" s="18"/>
      <c r="E212" s="18"/>
      <c r="F212" s="18"/>
      <c r="G212" s="18"/>
      <c r="H212" s="18"/>
      <c r="I212" s="18"/>
      <c r="J212" s="18"/>
    </row>
    <row r="213" spans="1:10" ht="15.75" customHeight="1">
      <c r="A213" s="21"/>
      <c r="B213" s="18"/>
      <c r="C213" s="18"/>
      <c r="D213" s="18"/>
      <c r="E213" s="18"/>
      <c r="F213" s="18"/>
      <c r="G213" s="18"/>
      <c r="H213" s="18"/>
      <c r="I213" s="18"/>
      <c r="J213" s="18"/>
    </row>
    <row r="214" spans="1:10" ht="15.75" customHeight="1">
      <c r="A214" s="21"/>
      <c r="B214" s="18"/>
      <c r="C214" s="18"/>
      <c r="D214" s="18"/>
      <c r="E214" s="18"/>
      <c r="F214" s="18"/>
      <c r="G214" s="18"/>
      <c r="H214" s="18"/>
      <c r="I214" s="18"/>
      <c r="J214" s="18"/>
    </row>
    <row r="215" spans="1:10" ht="15.75" customHeight="1">
      <c r="A215" s="21"/>
      <c r="B215" s="18"/>
      <c r="C215" s="18"/>
      <c r="D215" s="18"/>
      <c r="E215" s="18"/>
      <c r="F215" s="18"/>
      <c r="G215" s="18"/>
      <c r="H215" s="18"/>
      <c r="I215" s="18"/>
      <c r="J215" s="18"/>
    </row>
    <row r="216" spans="1:10" ht="15.75" customHeight="1">
      <c r="A216" s="21"/>
      <c r="B216" s="18"/>
      <c r="C216" s="18"/>
      <c r="D216" s="18"/>
      <c r="E216" s="18"/>
      <c r="F216" s="18"/>
      <c r="G216" s="18"/>
      <c r="H216" s="18"/>
      <c r="I216" s="18"/>
      <c r="J216" s="18"/>
    </row>
    <row r="217" spans="1:10" ht="15.75" customHeight="1">
      <c r="A217" s="21"/>
      <c r="B217" s="18"/>
      <c r="C217" s="18"/>
      <c r="D217" s="18"/>
      <c r="E217" s="18"/>
      <c r="F217" s="18"/>
      <c r="G217" s="18"/>
      <c r="H217" s="18"/>
      <c r="I217" s="18"/>
      <c r="J217" s="18"/>
    </row>
    <row r="218" spans="1:10" ht="15.75" customHeight="1">
      <c r="A218" s="21"/>
      <c r="B218" s="18"/>
      <c r="C218" s="18"/>
      <c r="D218" s="18"/>
      <c r="E218" s="18"/>
      <c r="F218" s="18"/>
      <c r="G218" s="18"/>
      <c r="H218" s="18"/>
      <c r="I218" s="18"/>
      <c r="J218" s="18"/>
    </row>
    <row r="219" spans="1:10" ht="15.75" customHeight="1">
      <c r="A219" s="21"/>
      <c r="B219" s="18"/>
      <c r="C219" s="18"/>
      <c r="D219" s="18"/>
      <c r="E219" s="18"/>
      <c r="F219" s="18"/>
      <c r="G219" s="18"/>
      <c r="H219" s="18"/>
      <c r="I219" s="18"/>
      <c r="J219" s="18"/>
    </row>
    <row r="220" spans="1:10" ht="15.75" customHeight="1">
      <c r="A220" s="21"/>
      <c r="B220" s="18"/>
      <c r="C220" s="18"/>
      <c r="D220" s="18"/>
      <c r="E220" s="18"/>
      <c r="F220" s="18"/>
      <c r="G220" s="18"/>
      <c r="H220" s="18"/>
      <c r="I220" s="18"/>
      <c r="J220" s="18"/>
    </row>
    <row r="221" spans="1:10" ht="15.75" customHeight="1">
      <c r="A221" s="21"/>
      <c r="B221" s="18"/>
      <c r="C221" s="18"/>
      <c r="D221" s="18"/>
      <c r="E221" s="18"/>
      <c r="F221" s="18"/>
      <c r="G221" s="18"/>
      <c r="H221" s="18"/>
      <c r="I221" s="18"/>
      <c r="J221" s="18"/>
    </row>
    <row r="222" spans="1:10" ht="15.75" customHeight="1">
      <c r="A222" s="21"/>
      <c r="B222" s="18"/>
      <c r="C222" s="18"/>
      <c r="D222" s="18"/>
      <c r="E222" s="18"/>
      <c r="F222" s="18"/>
      <c r="G222" s="18"/>
      <c r="H222" s="18"/>
      <c r="I222" s="18"/>
      <c r="J222" s="18"/>
    </row>
    <row r="223" spans="1:10" ht="15.75" customHeight="1">
      <c r="A223" s="21"/>
      <c r="B223" s="18"/>
      <c r="C223" s="18"/>
      <c r="D223" s="18"/>
      <c r="E223" s="18"/>
      <c r="F223" s="18"/>
      <c r="G223" s="18"/>
      <c r="H223" s="18"/>
      <c r="I223" s="18"/>
      <c r="J223" s="18"/>
    </row>
    <row r="224" spans="1:10" ht="15.75" customHeight="1">
      <c r="A224" s="21"/>
      <c r="B224" s="18"/>
      <c r="C224" s="18"/>
      <c r="D224" s="18"/>
      <c r="E224" s="18"/>
      <c r="F224" s="18"/>
      <c r="G224" s="18"/>
      <c r="H224" s="18"/>
      <c r="I224" s="18"/>
      <c r="J224" s="18"/>
    </row>
    <row r="225" spans="1:10" ht="15.75" customHeight="1">
      <c r="A225" s="21"/>
      <c r="B225" s="18"/>
      <c r="C225" s="18"/>
      <c r="D225" s="18"/>
      <c r="E225" s="18"/>
      <c r="F225" s="18"/>
      <c r="G225" s="18"/>
      <c r="H225" s="18"/>
      <c r="I225" s="18"/>
      <c r="J225" s="18"/>
    </row>
    <row r="226" spans="1:10" ht="15.75" customHeight="1">
      <c r="A226" s="21"/>
      <c r="B226" s="18"/>
      <c r="C226" s="18"/>
      <c r="D226" s="18"/>
      <c r="E226" s="18"/>
      <c r="F226" s="18"/>
      <c r="G226" s="18"/>
      <c r="H226" s="18"/>
      <c r="I226" s="18"/>
      <c r="J226" s="18"/>
    </row>
    <row r="227" spans="1:10" ht="15.75" customHeight="1">
      <c r="A227" s="21"/>
      <c r="B227" s="18"/>
      <c r="C227" s="18"/>
      <c r="D227" s="18"/>
      <c r="E227" s="18"/>
      <c r="F227" s="18"/>
      <c r="G227" s="18"/>
      <c r="H227" s="18"/>
      <c r="I227" s="18"/>
      <c r="J227" s="18"/>
    </row>
    <row r="228" spans="1:10" ht="15.75" customHeight="1">
      <c r="A228" s="21"/>
      <c r="B228" s="18"/>
      <c r="C228" s="18"/>
      <c r="D228" s="18"/>
      <c r="E228" s="18"/>
      <c r="F228" s="18"/>
      <c r="G228" s="18"/>
      <c r="H228" s="18"/>
      <c r="I228" s="18"/>
      <c r="J228" s="18"/>
    </row>
    <row r="229" spans="1:10" ht="15.75" customHeight="1">
      <c r="A229" s="21"/>
      <c r="B229" s="18"/>
      <c r="C229" s="18"/>
      <c r="D229" s="18"/>
      <c r="E229" s="18"/>
      <c r="F229" s="18"/>
      <c r="G229" s="18"/>
      <c r="H229" s="18"/>
      <c r="I229" s="18"/>
      <c r="J229" s="18"/>
    </row>
    <row r="230" spans="1:10" ht="15.75" customHeight="1">
      <c r="A230" s="21"/>
      <c r="B230" s="18"/>
      <c r="C230" s="18"/>
      <c r="D230" s="18"/>
      <c r="E230" s="18"/>
      <c r="F230" s="18"/>
      <c r="G230" s="18"/>
      <c r="H230" s="18"/>
      <c r="I230" s="18"/>
      <c r="J230" s="18"/>
    </row>
    <row r="231" spans="1:10" ht="15.75" customHeight="1">
      <c r="A231" s="21"/>
      <c r="B231" s="18"/>
      <c r="C231" s="18"/>
      <c r="D231" s="18"/>
      <c r="E231" s="18"/>
      <c r="F231" s="18"/>
      <c r="G231" s="18"/>
      <c r="H231" s="18"/>
      <c r="I231" s="18"/>
      <c r="J231" s="18"/>
    </row>
    <row r="232" spans="1:10" ht="15.75" customHeight="1">
      <c r="A232" s="21"/>
      <c r="B232" s="18"/>
      <c r="C232" s="18"/>
      <c r="D232" s="18"/>
      <c r="E232" s="18"/>
      <c r="F232" s="18"/>
      <c r="G232" s="18"/>
      <c r="H232" s="18"/>
      <c r="I232" s="18"/>
      <c r="J232" s="18"/>
    </row>
    <row r="233" spans="1:10" ht="15.75" customHeight="1">
      <c r="A233" s="21"/>
      <c r="B233" s="18"/>
      <c r="C233" s="18"/>
      <c r="D233" s="18"/>
      <c r="E233" s="18"/>
      <c r="F233" s="18"/>
      <c r="G233" s="18"/>
      <c r="H233" s="18"/>
      <c r="I233" s="18"/>
      <c r="J233" s="18"/>
    </row>
    <row r="234" spans="1:10" ht="15.75" customHeight="1">
      <c r="A234" s="21"/>
      <c r="B234" s="18"/>
      <c r="C234" s="18"/>
      <c r="D234" s="18"/>
      <c r="E234" s="18"/>
      <c r="F234" s="18"/>
      <c r="G234" s="18"/>
      <c r="H234" s="18"/>
      <c r="I234" s="18"/>
      <c r="J234" s="18"/>
    </row>
    <row r="235" spans="1:10" ht="15.75" customHeight="1">
      <c r="A235" s="21"/>
      <c r="B235" s="18"/>
      <c r="C235" s="18"/>
      <c r="D235" s="18"/>
      <c r="E235" s="18"/>
      <c r="F235" s="18"/>
      <c r="G235" s="18"/>
      <c r="H235" s="18"/>
      <c r="I235" s="18"/>
      <c r="J235" s="18"/>
    </row>
    <row r="236" spans="1:10" ht="15.75" customHeight="1">
      <c r="A236" s="21"/>
      <c r="B236" s="18"/>
      <c r="C236" s="18"/>
      <c r="D236" s="18"/>
      <c r="E236" s="18"/>
      <c r="F236" s="18"/>
      <c r="G236" s="18"/>
      <c r="H236" s="18"/>
      <c r="I236" s="18"/>
      <c r="J236" s="18"/>
    </row>
    <row r="237" spans="1:10" ht="15.75" customHeight="1">
      <c r="A237" s="21"/>
      <c r="B237" s="18"/>
      <c r="C237" s="18"/>
      <c r="D237" s="18"/>
      <c r="E237" s="18"/>
      <c r="F237" s="18"/>
      <c r="G237" s="18"/>
      <c r="H237" s="18"/>
      <c r="I237" s="18"/>
      <c r="J237" s="18"/>
    </row>
    <row r="238" spans="1:10" ht="15.75" customHeight="1">
      <c r="A238" s="21"/>
      <c r="B238" s="18"/>
      <c r="C238" s="18"/>
      <c r="D238" s="18"/>
      <c r="E238" s="18"/>
      <c r="F238" s="18"/>
      <c r="G238" s="18"/>
      <c r="H238" s="18"/>
      <c r="I238" s="18"/>
      <c r="J238" s="18"/>
    </row>
    <row r="239" spans="1:10" ht="15.75" customHeight="1">
      <c r="A239" s="21"/>
      <c r="B239" s="18"/>
      <c r="C239" s="18"/>
      <c r="D239" s="18"/>
      <c r="E239" s="18"/>
      <c r="F239" s="18"/>
      <c r="G239" s="18"/>
      <c r="H239" s="18"/>
      <c r="I239" s="18"/>
      <c r="J239" s="18"/>
    </row>
    <row r="240" spans="1:10" ht="15.75" customHeight="1">
      <c r="A240" s="21"/>
      <c r="B240" s="18"/>
      <c r="C240" s="18"/>
      <c r="D240" s="18"/>
      <c r="E240" s="18"/>
      <c r="F240" s="18"/>
      <c r="G240" s="18"/>
      <c r="H240" s="18"/>
      <c r="I240" s="18"/>
      <c r="J240" s="18"/>
    </row>
    <row r="241" spans="1:10" ht="15.75" customHeight="1">
      <c r="A241" s="21"/>
      <c r="B241" s="18"/>
      <c r="C241" s="18"/>
      <c r="D241" s="18"/>
      <c r="E241" s="18"/>
      <c r="F241" s="18"/>
      <c r="G241" s="18"/>
      <c r="H241" s="18"/>
      <c r="I241" s="18"/>
      <c r="J241" s="18"/>
    </row>
    <row r="242" spans="1:10" ht="15.75" customHeight="1">
      <c r="A242" s="21"/>
      <c r="B242" s="18"/>
      <c r="C242" s="18"/>
      <c r="D242" s="18"/>
      <c r="E242" s="18"/>
      <c r="F242" s="18"/>
      <c r="G242" s="18"/>
      <c r="H242" s="18"/>
      <c r="I242" s="18"/>
      <c r="J242" s="18"/>
    </row>
    <row r="243" spans="1:10" ht="15.75" customHeight="1">
      <c r="A243" s="21"/>
      <c r="B243" s="18"/>
      <c r="C243" s="18"/>
      <c r="D243" s="18"/>
      <c r="E243" s="18"/>
      <c r="F243" s="18"/>
      <c r="G243" s="18"/>
      <c r="H243" s="18"/>
      <c r="I243" s="18"/>
      <c r="J243" s="18"/>
    </row>
    <row r="244" spans="1:10" ht="15.75" customHeight="1">
      <c r="A244" s="21"/>
      <c r="B244" s="18"/>
      <c r="C244" s="18"/>
      <c r="D244" s="18"/>
      <c r="E244" s="18"/>
      <c r="F244" s="18"/>
      <c r="G244" s="18"/>
      <c r="H244" s="18"/>
      <c r="I244" s="18"/>
      <c r="J244" s="18"/>
    </row>
    <row r="245" spans="1:10" ht="15.75" customHeight="1">
      <c r="A245" s="21"/>
      <c r="B245" s="18"/>
      <c r="C245" s="18"/>
      <c r="D245" s="18"/>
      <c r="E245" s="18"/>
      <c r="F245" s="18"/>
      <c r="G245" s="18"/>
      <c r="H245" s="18"/>
      <c r="I245" s="18"/>
      <c r="J245" s="18"/>
    </row>
    <row r="246" spans="1:10" ht="15.75" customHeight="1">
      <c r="A246" s="21"/>
      <c r="B246" s="18"/>
      <c r="C246" s="18"/>
      <c r="D246" s="18"/>
      <c r="E246" s="18"/>
      <c r="F246" s="18"/>
      <c r="G246" s="18"/>
      <c r="H246" s="18"/>
      <c r="I246" s="18"/>
      <c r="J246" s="18"/>
    </row>
    <row r="247" spans="1:10" ht="15.75" customHeight="1">
      <c r="A247" s="21"/>
      <c r="B247" s="18"/>
      <c r="C247" s="18"/>
      <c r="D247" s="18"/>
      <c r="E247" s="18"/>
      <c r="F247" s="18"/>
      <c r="G247" s="18"/>
      <c r="H247" s="18"/>
      <c r="I247" s="18"/>
      <c r="J247" s="18"/>
    </row>
    <row r="248" spans="1:10" ht="15.75" customHeight="1">
      <c r="A248" s="21"/>
      <c r="B248" s="18"/>
      <c r="C248" s="18"/>
      <c r="D248" s="18"/>
      <c r="E248" s="18"/>
      <c r="F248" s="18"/>
      <c r="G248" s="18"/>
      <c r="H248" s="18"/>
      <c r="I248" s="18"/>
      <c r="J248" s="18"/>
    </row>
    <row r="249" spans="1:10" ht="15.75" customHeight="1">
      <c r="A249" s="21"/>
      <c r="B249" s="18"/>
      <c r="C249" s="18"/>
      <c r="D249" s="18"/>
      <c r="E249" s="18"/>
      <c r="F249" s="18"/>
      <c r="G249" s="18"/>
      <c r="H249" s="18"/>
      <c r="I249" s="18"/>
      <c r="J249" s="18"/>
    </row>
    <row r="250" spans="1:10" ht="15.75" customHeight="1">
      <c r="A250" s="21"/>
      <c r="B250" s="18"/>
      <c r="C250" s="18"/>
      <c r="D250" s="18"/>
      <c r="E250" s="18"/>
      <c r="F250" s="18"/>
      <c r="G250" s="18"/>
      <c r="H250" s="18"/>
      <c r="I250" s="18"/>
      <c r="J250" s="18"/>
    </row>
    <row r="251" spans="1:10" ht="15.75" customHeight="1">
      <c r="A251" s="21"/>
      <c r="B251" s="18"/>
      <c r="C251" s="18"/>
      <c r="D251" s="18"/>
      <c r="E251" s="18"/>
      <c r="F251" s="18"/>
      <c r="G251" s="18"/>
      <c r="H251" s="18"/>
      <c r="I251" s="18"/>
      <c r="J251" s="18"/>
    </row>
    <row r="252" spans="1:10" ht="15.75" customHeight="1">
      <c r="A252" s="21"/>
      <c r="B252" s="18"/>
      <c r="C252" s="18"/>
      <c r="D252" s="18"/>
      <c r="E252" s="18"/>
      <c r="F252" s="18"/>
      <c r="G252" s="18"/>
      <c r="H252" s="18"/>
      <c r="I252" s="18"/>
      <c r="J252" s="18"/>
    </row>
    <row r="253" spans="1:10" ht="15.75" customHeight="1">
      <c r="A253" s="21"/>
      <c r="B253" s="18"/>
      <c r="C253" s="18"/>
      <c r="D253" s="18"/>
      <c r="E253" s="18"/>
      <c r="F253" s="18"/>
      <c r="G253" s="18"/>
      <c r="H253" s="18"/>
      <c r="I253" s="18"/>
      <c r="J253" s="18"/>
    </row>
    <row r="254" spans="1:10" ht="15.75" customHeight="1">
      <c r="A254" s="21"/>
      <c r="B254" s="18"/>
      <c r="C254" s="18"/>
      <c r="D254" s="18"/>
      <c r="E254" s="18"/>
      <c r="F254" s="18"/>
      <c r="G254" s="18"/>
      <c r="H254" s="18"/>
      <c r="I254" s="18"/>
      <c r="J254" s="18"/>
    </row>
    <row r="255" spans="1:10" ht="15.75" customHeight="1">
      <c r="A255" s="21"/>
      <c r="B255" s="18"/>
      <c r="C255" s="18"/>
      <c r="D255" s="18"/>
      <c r="E255" s="18"/>
      <c r="F255" s="18"/>
      <c r="G255" s="18"/>
      <c r="H255" s="18"/>
      <c r="I255" s="18"/>
      <c r="J255" s="18"/>
    </row>
    <row r="256" spans="1:10" ht="15.75" customHeight="1">
      <c r="A256" s="21"/>
      <c r="B256" s="18"/>
      <c r="C256" s="18"/>
      <c r="D256" s="18"/>
      <c r="E256" s="18"/>
      <c r="F256" s="18"/>
      <c r="G256" s="18"/>
      <c r="H256" s="18"/>
      <c r="I256" s="18"/>
      <c r="J256" s="18"/>
    </row>
    <row r="257" spans="1:10" ht="15.75" customHeight="1">
      <c r="A257" s="21"/>
      <c r="B257" s="18"/>
      <c r="C257" s="18"/>
      <c r="D257" s="18"/>
      <c r="E257" s="18"/>
      <c r="F257" s="18"/>
      <c r="G257" s="18"/>
      <c r="H257" s="18"/>
      <c r="I257" s="18"/>
      <c r="J257" s="18"/>
    </row>
    <row r="258" spans="1:10" ht="15.75" customHeight="1">
      <c r="A258" s="21"/>
      <c r="B258" s="18"/>
      <c r="C258" s="18"/>
      <c r="D258" s="18"/>
      <c r="E258" s="18"/>
      <c r="F258" s="18"/>
      <c r="G258" s="18"/>
      <c r="H258" s="18"/>
      <c r="I258" s="18"/>
      <c r="J258" s="18"/>
    </row>
    <row r="259" spans="1:10" ht="15.75" customHeight="1">
      <c r="A259" s="21"/>
      <c r="B259" s="18"/>
      <c r="C259" s="18"/>
      <c r="D259" s="18"/>
      <c r="E259" s="18"/>
      <c r="F259" s="18"/>
      <c r="G259" s="18"/>
      <c r="H259" s="18"/>
      <c r="I259" s="18"/>
      <c r="J259" s="18"/>
    </row>
    <row r="260" spans="1:10" ht="15.75" customHeight="1">
      <c r="A260" s="21"/>
      <c r="B260" s="18"/>
      <c r="C260" s="18"/>
      <c r="D260" s="18"/>
      <c r="E260" s="18"/>
      <c r="F260" s="18"/>
      <c r="G260" s="18"/>
      <c r="H260" s="18"/>
      <c r="I260" s="18"/>
      <c r="J260" s="18"/>
    </row>
    <row r="261" spans="1:10" ht="15.75" customHeight="1">
      <c r="A261" s="21"/>
      <c r="B261" s="18"/>
      <c r="C261" s="18"/>
      <c r="D261" s="18"/>
      <c r="E261" s="18"/>
      <c r="F261" s="18"/>
      <c r="G261" s="18"/>
      <c r="H261" s="18"/>
      <c r="I261" s="18"/>
      <c r="J261" s="18"/>
    </row>
    <row r="262" spans="1:10" ht="15.75" customHeight="1">
      <c r="A262" s="21"/>
      <c r="B262" s="18"/>
      <c r="C262" s="18"/>
      <c r="D262" s="18"/>
      <c r="E262" s="18"/>
      <c r="F262" s="18"/>
      <c r="G262" s="18"/>
      <c r="H262" s="18"/>
      <c r="I262" s="18"/>
      <c r="J262" s="18"/>
    </row>
    <row r="263" spans="1:10" ht="15.75" customHeight="1">
      <c r="A263" s="21"/>
      <c r="B263" s="18"/>
      <c r="C263" s="18"/>
      <c r="D263" s="18"/>
      <c r="E263" s="18"/>
      <c r="F263" s="18"/>
      <c r="G263" s="18"/>
      <c r="H263" s="18"/>
      <c r="I263" s="18"/>
      <c r="J263" s="18"/>
    </row>
    <row r="264" spans="1:10" ht="15.75" customHeight="1">
      <c r="A264" s="21"/>
      <c r="B264" s="18"/>
      <c r="C264" s="18"/>
      <c r="D264" s="18"/>
      <c r="E264" s="18"/>
      <c r="F264" s="18"/>
      <c r="G264" s="18"/>
      <c r="H264" s="18"/>
      <c r="I264" s="18"/>
      <c r="J264" s="18"/>
    </row>
    <row r="265" spans="1:10" ht="15.75" customHeight="1">
      <c r="A265" s="21"/>
      <c r="B265" s="18"/>
      <c r="C265" s="18"/>
      <c r="D265" s="18"/>
      <c r="E265" s="18"/>
      <c r="F265" s="18"/>
      <c r="G265" s="18"/>
      <c r="H265" s="18"/>
      <c r="I265" s="18"/>
      <c r="J265" s="18"/>
    </row>
    <row r="266" spans="1:10" ht="15.75" customHeight="1">
      <c r="A266" s="21"/>
      <c r="B266" s="18"/>
      <c r="C266" s="18"/>
      <c r="D266" s="18"/>
      <c r="E266" s="18"/>
      <c r="F266" s="18"/>
      <c r="G266" s="18"/>
      <c r="H266" s="18"/>
      <c r="I266" s="18"/>
      <c r="J266" s="18"/>
    </row>
    <row r="267" spans="1:10" ht="15.75" customHeight="1">
      <c r="A267" s="21"/>
      <c r="B267" s="18"/>
      <c r="C267" s="18"/>
      <c r="D267" s="18"/>
      <c r="E267" s="18"/>
      <c r="F267" s="18"/>
      <c r="G267" s="18"/>
      <c r="H267" s="18"/>
      <c r="I267" s="18"/>
      <c r="J267" s="18"/>
    </row>
    <row r="268" spans="1:10" ht="15.75" customHeight="1">
      <c r="A268" s="21"/>
      <c r="B268" s="18"/>
      <c r="C268" s="18"/>
      <c r="D268" s="18"/>
      <c r="E268" s="18"/>
      <c r="F268" s="18"/>
      <c r="G268" s="18"/>
      <c r="H268" s="18"/>
      <c r="I268" s="18"/>
      <c r="J268" s="18"/>
    </row>
    <row r="269" spans="1:10" ht="15.75" customHeight="1">
      <c r="A269" s="21"/>
      <c r="B269" s="18"/>
      <c r="C269" s="18"/>
      <c r="D269" s="18"/>
      <c r="E269" s="18"/>
      <c r="F269" s="18"/>
      <c r="G269" s="18"/>
      <c r="H269" s="18"/>
      <c r="I269" s="18"/>
      <c r="J269" s="18"/>
    </row>
    <row r="270" spans="1:10" ht="15.75" customHeight="1">
      <c r="A270" s="21"/>
      <c r="B270" s="18"/>
      <c r="C270" s="18"/>
      <c r="D270" s="18"/>
      <c r="E270" s="18"/>
      <c r="F270" s="18"/>
      <c r="G270" s="18"/>
      <c r="H270" s="18"/>
      <c r="I270" s="18"/>
      <c r="J270" s="18"/>
    </row>
    <row r="271" spans="1:10" ht="15.75" customHeight="1">
      <c r="A271" s="21"/>
      <c r="B271" s="18"/>
      <c r="C271" s="18"/>
      <c r="D271" s="18"/>
      <c r="E271" s="18"/>
      <c r="F271" s="18"/>
      <c r="G271" s="18"/>
      <c r="H271" s="18"/>
      <c r="I271" s="18"/>
      <c r="J271" s="18"/>
    </row>
    <row r="272" spans="1:10" ht="15.75" customHeight="1">
      <c r="A272" s="21"/>
      <c r="B272" s="18"/>
      <c r="C272" s="18"/>
      <c r="D272" s="18"/>
      <c r="E272" s="18"/>
      <c r="F272" s="18"/>
      <c r="G272" s="18"/>
      <c r="H272" s="18"/>
      <c r="I272" s="18"/>
      <c r="J272" s="18"/>
    </row>
    <row r="273" spans="1:10" ht="15.75" customHeight="1">
      <c r="A273" s="21"/>
      <c r="B273" s="18"/>
      <c r="C273" s="18"/>
      <c r="D273" s="18"/>
      <c r="E273" s="18"/>
      <c r="F273" s="18"/>
      <c r="G273" s="18"/>
      <c r="H273" s="18"/>
      <c r="I273" s="18"/>
      <c r="J273" s="18"/>
    </row>
    <row r="274" spans="1:10" ht="15.75" customHeight="1">
      <c r="A274" s="21"/>
      <c r="B274" s="18"/>
      <c r="C274" s="18"/>
      <c r="D274" s="18"/>
      <c r="E274" s="18"/>
      <c r="F274" s="18"/>
      <c r="G274" s="18"/>
      <c r="H274" s="18"/>
      <c r="I274" s="18"/>
      <c r="J274" s="18"/>
    </row>
    <row r="275" spans="1:10" ht="15.75" customHeight="1">
      <c r="A275" s="21"/>
      <c r="B275" s="18"/>
      <c r="C275" s="18"/>
      <c r="D275" s="18"/>
      <c r="E275" s="18"/>
      <c r="F275" s="18"/>
      <c r="G275" s="18"/>
      <c r="H275" s="18"/>
      <c r="I275" s="18"/>
      <c r="J275" s="18"/>
    </row>
    <row r="276" spans="1:10" ht="15.75" customHeight="1">
      <c r="A276" s="21"/>
      <c r="B276" s="18"/>
      <c r="C276" s="18"/>
      <c r="D276" s="18"/>
      <c r="E276" s="18"/>
      <c r="F276" s="18"/>
      <c r="G276" s="18"/>
      <c r="H276" s="18"/>
      <c r="I276" s="18"/>
      <c r="J276" s="18"/>
    </row>
    <row r="277" spans="1:10" ht="15.75" customHeight="1">
      <c r="A277" s="21"/>
      <c r="B277" s="18"/>
      <c r="C277" s="18"/>
      <c r="D277" s="18"/>
      <c r="E277" s="18"/>
      <c r="F277" s="18"/>
      <c r="G277" s="18"/>
      <c r="H277" s="18"/>
      <c r="I277" s="18"/>
      <c r="J277" s="18"/>
    </row>
    <row r="278" spans="1:10" ht="15.75" customHeight="1">
      <c r="A278" s="21"/>
      <c r="B278" s="18"/>
      <c r="C278" s="18"/>
      <c r="D278" s="18"/>
      <c r="E278" s="18"/>
      <c r="F278" s="18"/>
      <c r="G278" s="18"/>
      <c r="H278" s="18"/>
      <c r="I278" s="18"/>
      <c r="J278" s="18"/>
    </row>
    <row r="279" spans="1:10" ht="15.75" customHeight="1">
      <c r="A279" s="21"/>
      <c r="B279" s="18"/>
      <c r="C279" s="18"/>
      <c r="D279" s="18"/>
      <c r="E279" s="18"/>
      <c r="F279" s="18"/>
      <c r="G279" s="18"/>
      <c r="H279" s="18"/>
      <c r="I279" s="18"/>
      <c r="J279" s="18"/>
    </row>
    <row r="280" spans="1:10" ht="15.75" customHeight="1">
      <c r="A280" s="21"/>
      <c r="B280" s="18"/>
      <c r="C280" s="18"/>
      <c r="D280" s="18"/>
      <c r="E280" s="18"/>
      <c r="F280" s="18"/>
      <c r="G280" s="18"/>
      <c r="H280" s="18"/>
      <c r="I280" s="18"/>
      <c r="J280" s="18"/>
    </row>
    <row r="281" spans="1:10" ht="15.75" customHeight="1">
      <c r="A281" s="21"/>
      <c r="B281" s="18"/>
      <c r="C281" s="18"/>
      <c r="D281" s="18"/>
      <c r="E281" s="18"/>
      <c r="F281" s="18"/>
      <c r="G281" s="18"/>
      <c r="H281" s="18"/>
      <c r="I281" s="18"/>
      <c r="J281" s="18"/>
    </row>
    <row r="282" spans="1:10" ht="15.75" customHeight="1">
      <c r="A282" s="21"/>
      <c r="B282" s="18"/>
      <c r="C282" s="18"/>
      <c r="D282" s="18"/>
      <c r="E282" s="18"/>
      <c r="F282" s="18"/>
      <c r="G282" s="18"/>
      <c r="H282" s="18"/>
      <c r="I282" s="18"/>
      <c r="J282" s="18"/>
    </row>
    <row r="283" spans="1:10" ht="15.75" customHeight="1">
      <c r="A283" s="21"/>
      <c r="B283" s="18"/>
      <c r="C283" s="18"/>
      <c r="D283" s="18"/>
      <c r="E283" s="18"/>
      <c r="F283" s="18"/>
      <c r="G283" s="18"/>
      <c r="H283" s="18"/>
      <c r="I283" s="18"/>
      <c r="J283" s="18"/>
    </row>
    <row r="284" spans="1:10" ht="15.75" customHeight="1">
      <c r="A284" s="21"/>
      <c r="B284" s="18"/>
      <c r="C284" s="18"/>
      <c r="D284" s="18"/>
      <c r="E284" s="18"/>
      <c r="F284" s="18"/>
      <c r="G284" s="18"/>
      <c r="H284" s="18"/>
      <c r="I284" s="18"/>
      <c r="J284" s="18"/>
    </row>
    <row r="285" spans="1:10" ht="15.75" customHeight="1">
      <c r="A285" s="21"/>
      <c r="B285" s="18"/>
      <c r="C285" s="18"/>
      <c r="D285" s="18"/>
      <c r="E285" s="18"/>
      <c r="F285" s="18"/>
      <c r="G285" s="18"/>
      <c r="H285" s="18"/>
      <c r="I285" s="18"/>
      <c r="J285" s="18"/>
    </row>
    <row r="286" spans="1:10" ht="15.75" customHeight="1">
      <c r="A286" s="21"/>
      <c r="B286" s="18"/>
      <c r="C286" s="18"/>
      <c r="D286" s="18"/>
      <c r="E286" s="18"/>
      <c r="F286" s="18"/>
      <c r="G286" s="18"/>
      <c r="H286" s="18"/>
      <c r="I286" s="18"/>
      <c r="J286" s="18"/>
    </row>
    <row r="287" spans="1:10" ht="15.75" customHeight="1">
      <c r="A287" s="21"/>
      <c r="B287" s="18"/>
      <c r="C287" s="18"/>
      <c r="D287" s="18"/>
      <c r="E287" s="18"/>
      <c r="F287" s="18"/>
      <c r="G287" s="18"/>
      <c r="H287" s="18"/>
      <c r="I287" s="18"/>
      <c r="J287" s="18"/>
    </row>
    <row r="288" spans="1:10" ht="15.75" customHeight="1">
      <c r="A288" s="21"/>
      <c r="B288" s="18"/>
      <c r="C288" s="18"/>
      <c r="D288" s="18"/>
      <c r="E288" s="18"/>
      <c r="F288" s="18"/>
      <c r="G288" s="18"/>
      <c r="H288" s="18"/>
      <c r="I288" s="18"/>
      <c r="J288" s="18"/>
    </row>
    <row r="289" spans="1:10" ht="15.75" customHeight="1">
      <c r="A289" s="21"/>
      <c r="B289" s="18"/>
      <c r="C289" s="18"/>
      <c r="D289" s="18"/>
      <c r="E289" s="18"/>
      <c r="F289" s="18"/>
      <c r="G289" s="18"/>
      <c r="H289" s="18"/>
      <c r="I289" s="18"/>
      <c r="J289" s="18"/>
    </row>
    <row r="290" spans="1:10" ht="15.75" customHeight="1">
      <c r="A290" s="21"/>
      <c r="B290" s="18"/>
      <c r="C290" s="18"/>
      <c r="D290" s="18"/>
      <c r="E290" s="18"/>
      <c r="F290" s="18"/>
      <c r="G290" s="18"/>
      <c r="H290" s="18"/>
      <c r="I290" s="18"/>
      <c r="J290" s="18"/>
    </row>
    <row r="291" spans="1:10" ht="15.75" customHeight="1">
      <c r="A291" s="21"/>
      <c r="B291" s="18"/>
      <c r="C291" s="18"/>
      <c r="D291" s="18"/>
      <c r="E291" s="18"/>
      <c r="F291" s="18"/>
      <c r="G291" s="18"/>
      <c r="H291" s="18"/>
      <c r="I291" s="18"/>
      <c r="J291" s="18"/>
    </row>
    <row r="292" spans="1:10" ht="15.75" customHeight="1">
      <c r="A292" s="21"/>
      <c r="B292" s="18"/>
      <c r="C292" s="18"/>
      <c r="D292" s="18"/>
      <c r="E292" s="18"/>
      <c r="F292" s="18"/>
      <c r="G292" s="18"/>
      <c r="H292" s="18"/>
      <c r="I292" s="18"/>
      <c r="J292" s="18"/>
    </row>
    <row r="293" spans="1:10" ht="15.75" customHeight="1">
      <c r="A293" s="21"/>
      <c r="B293" s="18"/>
      <c r="C293" s="18"/>
      <c r="D293" s="18"/>
      <c r="E293" s="18"/>
      <c r="F293" s="18"/>
      <c r="G293" s="18"/>
      <c r="H293" s="18"/>
      <c r="I293" s="18"/>
      <c r="J293" s="18"/>
    </row>
    <row r="294" spans="1:10" ht="15.75" customHeight="1">
      <c r="A294" s="21"/>
      <c r="B294" s="18"/>
      <c r="C294" s="18"/>
      <c r="D294" s="18"/>
      <c r="E294" s="18"/>
      <c r="F294" s="18"/>
      <c r="G294" s="18"/>
      <c r="H294" s="18"/>
      <c r="I294" s="18"/>
      <c r="J294" s="18"/>
    </row>
    <row r="295" spans="1:10" ht="15.75" customHeight="1">
      <c r="A295" s="21"/>
      <c r="B295" s="18"/>
      <c r="C295" s="18"/>
      <c r="D295" s="18"/>
      <c r="E295" s="18"/>
      <c r="F295" s="18"/>
      <c r="G295" s="18"/>
      <c r="H295" s="18"/>
      <c r="I295" s="18"/>
      <c r="J295" s="18"/>
    </row>
    <row r="296" spans="1:10" ht="15.75" customHeight="1">
      <c r="A296" s="21"/>
      <c r="B296" s="18"/>
      <c r="C296" s="18"/>
      <c r="D296" s="18"/>
      <c r="E296" s="18"/>
      <c r="F296" s="18"/>
      <c r="G296" s="18"/>
      <c r="H296" s="18"/>
      <c r="I296" s="18"/>
      <c r="J296" s="18"/>
    </row>
    <row r="297" spans="1:10" ht="15.75" customHeight="1">
      <c r="A297" s="21"/>
      <c r="B297" s="18"/>
      <c r="C297" s="18"/>
      <c r="D297" s="18"/>
      <c r="E297" s="18"/>
      <c r="F297" s="18"/>
      <c r="G297" s="18"/>
      <c r="H297" s="18"/>
      <c r="I297" s="18"/>
      <c r="J297" s="18"/>
    </row>
    <row r="298" spans="1:10" ht="15.75" customHeight="1">
      <c r="A298" s="21"/>
      <c r="B298" s="18"/>
      <c r="C298" s="18"/>
      <c r="D298" s="18"/>
      <c r="E298" s="18"/>
      <c r="F298" s="18"/>
      <c r="G298" s="18"/>
      <c r="H298" s="18"/>
      <c r="I298" s="18"/>
      <c r="J298" s="18"/>
    </row>
    <row r="299" spans="1:10" ht="15.75" customHeight="1">
      <c r="A299" s="21"/>
      <c r="B299" s="18"/>
      <c r="C299" s="18"/>
      <c r="D299" s="18"/>
      <c r="E299" s="18"/>
      <c r="F299" s="18"/>
      <c r="G299" s="18"/>
      <c r="H299" s="18"/>
      <c r="I299" s="18"/>
      <c r="J299" s="18"/>
    </row>
    <row r="300" spans="1:10" ht="15.75" customHeight="1">
      <c r="A300" s="21"/>
      <c r="B300" s="18"/>
      <c r="C300" s="18"/>
      <c r="D300" s="18"/>
      <c r="E300" s="18"/>
      <c r="F300" s="18"/>
      <c r="G300" s="18"/>
      <c r="H300" s="18"/>
      <c r="I300" s="18"/>
      <c r="J300" s="18"/>
    </row>
    <row r="301" spans="1:10" ht="15.75" customHeight="1">
      <c r="A301" s="21"/>
      <c r="B301" s="18"/>
      <c r="C301" s="18"/>
      <c r="D301" s="18"/>
      <c r="E301" s="18"/>
      <c r="F301" s="18"/>
      <c r="G301" s="18"/>
      <c r="H301" s="18"/>
      <c r="I301" s="18"/>
      <c r="J301" s="18"/>
    </row>
    <row r="302" spans="1:10" ht="15.75" customHeight="1">
      <c r="A302" s="21"/>
      <c r="B302" s="18"/>
      <c r="C302" s="18"/>
      <c r="D302" s="18"/>
      <c r="E302" s="18"/>
      <c r="F302" s="18"/>
      <c r="G302" s="18"/>
      <c r="H302" s="18"/>
      <c r="I302" s="18"/>
      <c r="J302" s="18"/>
    </row>
    <row r="303" spans="1:10" ht="15.75" customHeight="1">
      <c r="A303" s="21"/>
      <c r="B303" s="18"/>
      <c r="C303" s="18"/>
      <c r="D303" s="18"/>
      <c r="E303" s="18"/>
      <c r="F303" s="18"/>
      <c r="G303" s="18"/>
      <c r="H303" s="18"/>
      <c r="I303" s="18"/>
      <c r="J303" s="18"/>
    </row>
    <row r="304" spans="1:10" ht="15.75" customHeight="1">
      <c r="A304" s="21"/>
      <c r="B304" s="18"/>
      <c r="C304" s="18"/>
      <c r="D304" s="18"/>
      <c r="E304" s="18"/>
      <c r="F304" s="18"/>
      <c r="G304" s="18"/>
      <c r="H304" s="18"/>
      <c r="I304" s="18"/>
      <c r="J304" s="18"/>
    </row>
    <row r="305" spans="1:10" ht="15.75" customHeight="1">
      <c r="A305" s="21"/>
      <c r="B305" s="18"/>
      <c r="C305" s="18"/>
      <c r="D305" s="18"/>
      <c r="E305" s="18"/>
      <c r="F305" s="18"/>
      <c r="G305" s="18"/>
      <c r="H305" s="18"/>
      <c r="I305" s="18"/>
      <c r="J305" s="18"/>
    </row>
    <row r="306" spans="1:10" ht="15.75" customHeight="1">
      <c r="A306" s="21"/>
      <c r="B306" s="18"/>
      <c r="C306" s="18"/>
      <c r="D306" s="18"/>
      <c r="E306" s="18"/>
      <c r="F306" s="18"/>
      <c r="G306" s="18"/>
      <c r="H306" s="18"/>
      <c r="I306" s="18"/>
      <c r="J306" s="18"/>
    </row>
    <row r="307" spans="1:10" ht="15.75" customHeight="1">
      <c r="A307" s="21"/>
      <c r="B307" s="18"/>
      <c r="C307" s="18"/>
      <c r="D307" s="18"/>
      <c r="E307" s="18"/>
      <c r="F307" s="18"/>
      <c r="G307" s="18"/>
      <c r="H307" s="18"/>
      <c r="I307" s="18"/>
      <c r="J307" s="18"/>
    </row>
    <row r="308" spans="1:10" ht="15.75" customHeight="1">
      <c r="A308" s="21"/>
      <c r="B308" s="18"/>
      <c r="C308" s="18"/>
      <c r="D308" s="18"/>
      <c r="E308" s="18"/>
      <c r="F308" s="18"/>
      <c r="G308" s="18"/>
      <c r="H308" s="18"/>
      <c r="I308" s="18"/>
      <c r="J308" s="18"/>
    </row>
    <row r="309" spans="1:10" ht="15.75" customHeight="1">
      <c r="A309" s="21"/>
      <c r="B309" s="18"/>
      <c r="C309" s="18"/>
      <c r="D309" s="18"/>
      <c r="E309" s="18"/>
      <c r="F309" s="18"/>
      <c r="G309" s="18"/>
      <c r="H309" s="18"/>
      <c r="I309" s="18"/>
      <c r="J309" s="18"/>
    </row>
    <row r="310" spans="1:10" ht="15.75" customHeight="1">
      <c r="A310" s="21"/>
      <c r="B310" s="18"/>
      <c r="C310" s="18"/>
      <c r="D310" s="18"/>
      <c r="E310" s="18"/>
      <c r="F310" s="18"/>
      <c r="G310" s="18"/>
      <c r="H310" s="18"/>
      <c r="I310" s="18"/>
      <c r="J310" s="18"/>
    </row>
    <row r="311" spans="1:10" ht="15.75" customHeight="1">
      <c r="A311" s="21"/>
      <c r="B311" s="18"/>
      <c r="C311" s="18"/>
      <c r="D311" s="18"/>
      <c r="E311" s="18"/>
      <c r="F311" s="18"/>
      <c r="G311" s="18"/>
      <c r="H311" s="18"/>
      <c r="I311" s="18"/>
      <c r="J311" s="18"/>
    </row>
    <row r="312" spans="1:10" ht="15.75" customHeight="1">
      <c r="A312" s="21"/>
      <c r="B312" s="18"/>
      <c r="C312" s="18"/>
      <c r="D312" s="18"/>
      <c r="E312" s="18"/>
      <c r="F312" s="18"/>
      <c r="G312" s="18"/>
      <c r="H312" s="18"/>
      <c r="I312" s="18"/>
      <c r="J312" s="18"/>
    </row>
    <row r="313" spans="1:10" ht="15.75" customHeight="1">
      <c r="A313" s="21"/>
      <c r="B313" s="18"/>
      <c r="C313" s="18"/>
      <c r="D313" s="18"/>
      <c r="E313" s="18"/>
      <c r="F313" s="18"/>
      <c r="G313" s="18"/>
      <c r="H313" s="18"/>
      <c r="I313" s="18"/>
      <c r="J313" s="18"/>
    </row>
    <row r="314" spans="1:10" ht="15.75" customHeight="1">
      <c r="A314" s="21"/>
      <c r="B314" s="18"/>
      <c r="C314" s="18"/>
      <c r="D314" s="18"/>
      <c r="E314" s="18"/>
      <c r="F314" s="18"/>
      <c r="G314" s="18"/>
      <c r="H314" s="18"/>
      <c r="I314" s="18"/>
      <c r="J314" s="18"/>
    </row>
    <row r="315" spans="1:10" ht="15.75" customHeight="1">
      <c r="A315" s="21"/>
      <c r="B315" s="18"/>
      <c r="C315" s="18"/>
      <c r="D315" s="18"/>
      <c r="E315" s="18"/>
      <c r="F315" s="18"/>
      <c r="G315" s="18"/>
      <c r="H315" s="18"/>
      <c r="I315" s="18"/>
      <c r="J315" s="18"/>
    </row>
    <row r="316" spans="1:10" ht="15.75" customHeight="1">
      <c r="A316" s="21"/>
      <c r="B316" s="18"/>
      <c r="C316" s="18"/>
      <c r="D316" s="18"/>
      <c r="E316" s="18"/>
      <c r="F316" s="18"/>
      <c r="G316" s="18"/>
      <c r="H316" s="18"/>
      <c r="I316" s="18"/>
      <c r="J316" s="18"/>
    </row>
    <row r="317" spans="1:10" ht="15.75" customHeight="1">
      <c r="A317" s="21"/>
      <c r="B317" s="18"/>
      <c r="C317" s="18"/>
      <c r="D317" s="18"/>
      <c r="E317" s="18"/>
      <c r="F317" s="18"/>
      <c r="G317" s="18"/>
      <c r="H317" s="18"/>
      <c r="I317" s="18"/>
      <c r="J317" s="18"/>
    </row>
    <row r="318" spans="1:10" ht="15.75" customHeight="1">
      <c r="A318" s="21"/>
      <c r="B318" s="18"/>
      <c r="C318" s="18"/>
      <c r="D318" s="18"/>
      <c r="E318" s="18"/>
      <c r="F318" s="18"/>
      <c r="G318" s="18"/>
      <c r="H318" s="18"/>
      <c r="I318" s="18"/>
      <c r="J318" s="18"/>
    </row>
    <row r="319" spans="1:10" ht="15.75" customHeight="1">
      <c r="A319" s="21"/>
      <c r="B319" s="18"/>
      <c r="C319" s="18"/>
      <c r="D319" s="18"/>
      <c r="E319" s="18"/>
      <c r="F319" s="18"/>
      <c r="G319" s="18"/>
      <c r="H319" s="18"/>
      <c r="I319" s="18"/>
      <c r="J319" s="18"/>
    </row>
    <row r="320" spans="1:10" ht="15.75" customHeight="1">
      <c r="A320" s="21"/>
      <c r="B320" s="18"/>
      <c r="C320" s="18"/>
      <c r="D320" s="18"/>
      <c r="E320" s="18"/>
      <c r="F320" s="18"/>
      <c r="G320" s="18"/>
      <c r="H320" s="18"/>
      <c r="I320" s="18"/>
      <c r="J320" s="18"/>
    </row>
    <row r="321" spans="1:10" ht="15.75" customHeight="1">
      <c r="A321" s="21"/>
      <c r="B321" s="18"/>
      <c r="C321" s="18"/>
      <c r="D321" s="18"/>
      <c r="E321" s="18"/>
      <c r="F321" s="18"/>
      <c r="G321" s="18"/>
      <c r="H321" s="18"/>
      <c r="I321" s="18"/>
      <c r="J321" s="18"/>
    </row>
    <row r="322" spans="1:10" ht="15.75" customHeight="1">
      <c r="A322" s="21"/>
      <c r="B322" s="18"/>
      <c r="C322" s="18"/>
      <c r="D322" s="18"/>
      <c r="E322" s="18"/>
      <c r="F322" s="18"/>
      <c r="G322" s="18"/>
      <c r="H322" s="18"/>
      <c r="I322" s="18"/>
      <c r="J322" s="18"/>
    </row>
    <row r="323" spans="1:10" ht="15.75" customHeight="1">
      <c r="A323" s="21"/>
      <c r="B323" s="18"/>
      <c r="C323" s="18"/>
      <c r="D323" s="18"/>
      <c r="E323" s="18"/>
      <c r="F323" s="18"/>
      <c r="G323" s="18"/>
      <c r="H323" s="18"/>
      <c r="I323" s="18"/>
      <c r="J323" s="18"/>
    </row>
    <row r="324" spans="1:10" ht="15.75" customHeight="1">
      <c r="A324" s="21"/>
      <c r="B324" s="18"/>
      <c r="C324" s="18"/>
      <c r="D324" s="18"/>
      <c r="E324" s="18"/>
      <c r="F324" s="18"/>
      <c r="G324" s="18"/>
      <c r="H324" s="18"/>
      <c r="I324" s="18"/>
      <c r="J324" s="18"/>
    </row>
    <row r="325" spans="1:10" ht="15.75" customHeight="1">
      <c r="A325" s="21"/>
      <c r="B325" s="18"/>
      <c r="C325" s="18"/>
      <c r="D325" s="18"/>
      <c r="E325" s="18"/>
      <c r="F325" s="18"/>
      <c r="G325" s="18"/>
      <c r="H325" s="18"/>
      <c r="I325" s="18"/>
      <c r="J325" s="18"/>
    </row>
    <row r="326" spans="1:10" ht="15.75" customHeight="1">
      <c r="A326" s="21"/>
      <c r="B326" s="18"/>
      <c r="C326" s="18"/>
      <c r="D326" s="18"/>
      <c r="E326" s="18"/>
      <c r="F326" s="18"/>
      <c r="G326" s="18"/>
      <c r="H326" s="18"/>
      <c r="I326" s="18"/>
      <c r="J326" s="18"/>
    </row>
    <row r="327" spans="1:10" ht="15.75" customHeight="1">
      <c r="A327" s="21"/>
      <c r="B327" s="18"/>
      <c r="C327" s="18"/>
      <c r="D327" s="18"/>
      <c r="E327" s="18"/>
      <c r="F327" s="18"/>
      <c r="G327" s="18"/>
      <c r="H327" s="18"/>
      <c r="I327" s="18"/>
      <c r="J327" s="18"/>
    </row>
    <row r="328" spans="1:10" ht="15.75" customHeight="1">
      <c r="A328" s="21"/>
      <c r="B328" s="18"/>
      <c r="C328" s="18"/>
      <c r="D328" s="18"/>
      <c r="E328" s="18"/>
      <c r="F328" s="18"/>
      <c r="G328" s="18"/>
      <c r="H328" s="18"/>
      <c r="I328" s="18"/>
      <c r="J328" s="18"/>
    </row>
    <row r="329" spans="1:10" ht="15.75" customHeight="1">
      <c r="A329" s="21"/>
      <c r="B329" s="18"/>
      <c r="C329" s="18"/>
      <c r="D329" s="18"/>
      <c r="E329" s="18"/>
      <c r="F329" s="18"/>
      <c r="G329" s="18"/>
      <c r="H329" s="18"/>
      <c r="I329" s="18"/>
      <c r="J329" s="18"/>
    </row>
    <row r="330" spans="1:10" ht="15.75" customHeight="1">
      <c r="A330" s="21"/>
      <c r="B330" s="18"/>
      <c r="C330" s="18"/>
      <c r="D330" s="18"/>
      <c r="E330" s="18"/>
      <c r="F330" s="18"/>
      <c r="G330" s="18"/>
      <c r="H330" s="18"/>
      <c r="I330" s="18"/>
      <c r="J330" s="18"/>
    </row>
    <row r="331" spans="1:10" ht="15.75" customHeight="1">
      <c r="A331" s="21"/>
      <c r="B331" s="18"/>
      <c r="C331" s="18"/>
      <c r="D331" s="18"/>
      <c r="E331" s="18"/>
      <c r="F331" s="18"/>
      <c r="G331" s="18"/>
      <c r="H331" s="18"/>
      <c r="I331" s="18"/>
      <c r="J331" s="18"/>
    </row>
    <row r="332" spans="1:10" ht="15.75" customHeight="1">
      <c r="A332" s="21"/>
      <c r="B332" s="18"/>
      <c r="C332" s="18"/>
      <c r="D332" s="18"/>
      <c r="E332" s="18"/>
      <c r="F332" s="18"/>
      <c r="G332" s="18"/>
      <c r="H332" s="18"/>
      <c r="I332" s="18"/>
      <c r="J332" s="18"/>
    </row>
    <row r="333" spans="1:10" ht="15.75" customHeight="1">
      <c r="A333" s="21"/>
      <c r="B333" s="18"/>
      <c r="C333" s="18"/>
      <c r="D333" s="18"/>
      <c r="E333" s="18"/>
      <c r="F333" s="18"/>
      <c r="G333" s="18"/>
      <c r="H333" s="18"/>
      <c r="I333" s="18"/>
      <c r="J333" s="18"/>
    </row>
    <row r="334" spans="1:10" ht="15.75" customHeight="1">
      <c r="A334" s="21"/>
      <c r="B334" s="18"/>
      <c r="C334" s="18"/>
      <c r="D334" s="18"/>
      <c r="E334" s="18"/>
      <c r="F334" s="18"/>
      <c r="G334" s="18"/>
      <c r="H334" s="18"/>
      <c r="I334" s="18"/>
      <c r="J334" s="18"/>
    </row>
    <row r="335" spans="1:10" ht="15.75" customHeight="1">
      <c r="A335" s="21"/>
      <c r="B335" s="18"/>
      <c r="C335" s="18"/>
      <c r="D335" s="18"/>
      <c r="E335" s="18"/>
      <c r="F335" s="18"/>
      <c r="G335" s="18"/>
      <c r="H335" s="18"/>
      <c r="I335" s="18"/>
      <c r="J335" s="18"/>
    </row>
    <row r="336" spans="1:10" ht="15.75" customHeight="1">
      <c r="A336" s="21"/>
      <c r="B336" s="18"/>
      <c r="C336" s="18"/>
      <c r="D336" s="18"/>
      <c r="E336" s="18"/>
      <c r="F336" s="18"/>
      <c r="G336" s="18"/>
      <c r="H336" s="18"/>
      <c r="I336" s="18"/>
      <c r="J336" s="18"/>
    </row>
    <row r="337" spans="1:10" ht="15.75" customHeight="1">
      <c r="A337" s="21"/>
      <c r="B337" s="18"/>
      <c r="C337" s="18"/>
      <c r="D337" s="18"/>
      <c r="E337" s="18"/>
      <c r="F337" s="18"/>
      <c r="G337" s="18"/>
      <c r="H337" s="18"/>
      <c r="I337" s="18"/>
      <c r="J337" s="18"/>
    </row>
    <row r="338" spans="1:10" ht="15.75" customHeight="1">
      <c r="A338" s="21"/>
      <c r="B338" s="18"/>
      <c r="C338" s="18"/>
      <c r="D338" s="18"/>
      <c r="E338" s="18"/>
      <c r="F338" s="18"/>
      <c r="G338" s="18"/>
      <c r="H338" s="18"/>
      <c r="I338" s="18"/>
      <c r="J338" s="18"/>
    </row>
    <row r="339" spans="1:10" ht="15.75" customHeight="1">
      <c r="A339" s="21"/>
      <c r="B339" s="18"/>
      <c r="C339" s="18"/>
      <c r="D339" s="18"/>
      <c r="E339" s="18"/>
      <c r="F339" s="18"/>
      <c r="G339" s="18"/>
      <c r="H339" s="18"/>
      <c r="I339" s="18"/>
      <c r="J339" s="18"/>
    </row>
    <row r="340" spans="1:10" ht="15.75" customHeight="1">
      <c r="A340" s="21"/>
      <c r="B340" s="18"/>
      <c r="C340" s="18"/>
      <c r="D340" s="18"/>
      <c r="E340" s="18"/>
      <c r="F340" s="18"/>
      <c r="G340" s="18"/>
      <c r="H340" s="18"/>
      <c r="I340" s="18"/>
      <c r="J340" s="18"/>
    </row>
    <row r="341" spans="1:10" ht="15.75" customHeight="1">
      <c r="A341" s="21"/>
      <c r="B341" s="18"/>
      <c r="C341" s="18"/>
      <c r="D341" s="18"/>
      <c r="E341" s="18"/>
      <c r="F341" s="18"/>
      <c r="G341" s="18"/>
      <c r="H341" s="18"/>
      <c r="I341" s="18"/>
      <c r="J341" s="18"/>
    </row>
    <row r="342" spans="1:10" ht="15.75" customHeight="1">
      <c r="A342" s="21"/>
      <c r="B342" s="18"/>
      <c r="C342" s="18"/>
      <c r="D342" s="18"/>
      <c r="E342" s="18"/>
      <c r="F342" s="18"/>
      <c r="G342" s="18"/>
      <c r="H342" s="18"/>
      <c r="I342" s="18"/>
      <c r="J342" s="18"/>
    </row>
    <row r="343" spans="1:10" ht="15.75" customHeight="1">
      <c r="A343" s="21"/>
      <c r="B343" s="18"/>
      <c r="C343" s="18"/>
      <c r="D343" s="18"/>
      <c r="E343" s="18"/>
      <c r="F343" s="18"/>
      <c r="G343" s="18"/>
      <c r="H343" s="18"/>
      <c r="I343" s="18"/>
      <c r="J343" s="18"/>
    </row>
    <row r="344" spans="1:10" ht="15.75" customHeight="1">
      <c r="A344" s="21"/>
      <c r="B344" s="18"/>
      <c r="C344" s="18"/>
      <c r="D344" s="18"/>
      <c r="E344" s="18"/>
      <c r="F344" s="18"/>
      <c r="G344" s="18"/>
      <c r="H344" s="18"/>
      <c r="I344" s="18"/>
      <c r="J344" s="18"/>
    </row>
    <row r="345" spans="1:10" ht="15.75" customHeight="1">
      <c r="A345" s="21"/>
      <c r="B345" s="18"/>
      <c r="C345" s="18"/>
      <c r="D345" s="18"/>
      <c r="E345" s="18"/>
      <c r="F345" s="18"/>
      <c r="G345" s="18"/>
      <c r="H345" s="18"/>
      <c r="I345" s="18"/>
      <c r="J345" s="18"/>
    </row>
    <row r="346" spans="1:10" ht="15.75" customHeight="1">
      <c r="A346" s="21"/>
      <c r="B346" s="18"/>
      <c r="C346" s="18"/>
      <c r="D346" s="18"/>
      <c r="E346" s="18"/>
      <c r="F346" s="18"/>
      <c r="G346" s="18"/>
      <c r="H346" s="18"/>
      <c r="I346" s="18"/>
      <c r="J346" s="18"/>
    </row>
    <row r="347" spans="1:10" ht="15.75" customHeight="1">
      <c r="A347" s="21"/>
      <c r="B347" s="18"/>
      <c r="C347" s="18"/>
      <c r="D347" s="18"/>
      <c r="E347" s="18"/>
      <c r="F347" s="18"/>
      <c r="G347" s="18"/>
      <c r="H347" s="18"/>
      <c r="I347" s="18"/>
      <c r="J347" s="18"/>
    </row>
    <row r="348" spans="1:10" ht="15.75" customHeight="1">
      <c r="A348" s="21"/>
      <c r="B348" s="18"/>
      <c r="C348" s="18"/>
      <c r="D348" s="18"/>
      <c r="E348" s="18"/>
      <c r="F348" s="18"/>
      <c r="G348" s="18"/>
      <c r="H348" s="18"/>
      <c r="I348" s="18"/>
      <c r="J348" s="18"/>
    </row>
    <row r="349" spans="1:10" ht="15.75" customHeight="1">
      <c r="A349" s="21"/>
      <c r="B349" s="18"/>
      <c r="C349" s="18"/>
      <c r="D349" s="18"/>
      <c r="E349" s="18"/>
      <c r="F349" s="18"/>
      <c r="G349" s="18"/>
      <c r="H349" s="18"/>
      <c r="I349" s="18"/>
      <c r="J349" s="18"/>
    </row>
    <row r="350" spans="1:10" ht="15.75" customHeight="1">
      <c r="A350" s="21"/>
      <c r="B350" s="18"/>
      <c r="C350" s="18"/>
      <c r="D350" s="18"/>
      <c r="E350" s="18"/>
      <c r="F350" s="18"/>
      <c r="G350" s="18"/>
      <c r="H350" s="18"/>
      <c r="I350" s="18"/>
      <c r="J350" s="18"/>
    </row>
    <row r="351" spans="1:10" ht="15.75" customHeight="1">
      <c r="A351" s="21"/>
      <c r="B351" s="18"/>
      <c r="C351" s="18"/>
      <c r="D351" s="18"/>
      <c r="E351" s="18"/>
      <c r="F351" s="18"/>
      <c r="G351" s="18"/>
      <c r="H351" s="18"/>
      <c r="I351" s="18"/>
      <c r="J351" s="18"/>
    </row>
    <row r="352" spans="1:10" ht="15.75" customHeight="1">
      <c r="A352" s="21"/>
      <c r="B352" s="18"/>
      <c r="C352" s="18"/>
      <c r="D352" s="18"/>
      <c r="E352" s="18"/>
      <c r="F352" s="18"/>
      <c r="G352" s="18"/>
      <c r="H352" s="18"/>
      <c r="I352" s="18"/>
      <c r="J352" s="18"/>
    </row>
    <row r="353" spans="1:10" ht="15.75" customHeight="1">
      <c r="A353" s="21"/>
      <c r="B353" s="18"/>
      <c r="C353" s="18"/>
      <c r="D353" s="18"/>
      <c r="E353" s="18"/>
      <c r="F353" s="18"/>
      <c r="G353" s="18"/>
      <c r="H353" s="18"/>
      <c r="I353" s="18"/>
      <c r="J353" s="18"/>
    </row>
    <row r="354" spans="1:10" ht="15.75" customHeight="1">
      <c r="A354" s="21"/>
      <c r="B354" s="18"/>
      <c r="C354" s="18"/>
      <c r="D354" s="18"/>
      <c r="E354" s="18"/>
      <c r="F354" s="18"/>
      <c r="G354" s="18"/>
      <c r="H354" s="18"/>
      <c r="I354" s="18"/>
      <c r="J354" s="18"/>
    </row>
    <row r="355" spans="1:10" ht="15.75" customHeight="1">
      <c r="A355" s="21"/>
      <c r="B355" s="18"/>
      <c r="C355" s="18"/>
      <c r="D355" s="18"/>
      <c r="E355" s="18"/>
      <c r="F355" s="18"/>
      <c r="G355" s="18"/>
      <c r="H355" s="18"/>
      <c r="I355" s="18"/>
      <c r="J355" s="18"/>
    </row>
    <row r="356" spans="1:10" ht="15.75" customHeight="1">
      <c r="A356" s="21"/>
      <c r="B356" s="18"/>
      <c r="C356" s="18"/>
      <c r="D356" s="18"/>
      <c r="E356" s="18"/>
      <c r="F356" s="18"/>
      <c r="G356" s="18"/>
      <c r="H356" s="18"/>
      <c r="I356" s="18"/>
      <c r="J356" s="18"/>
    </row>
    <row r="357" spans="1:10" ht="15.75" customHeight="1">
      <c r="A357" s="21"/>
      <c r="B357" s="18"/>
      <c r="C357" s="18"/>
      <c r="D357" s="18"/>
      <c r="E357" s="18"/>
      <c r="F357" s="18"/>
      <c r="G357" s="18"/>
      <c r="H357" s="18"/>
      <c r="I357" s="18"/>
      <c r="J357" s="18"/>
    </row>
    <row r="358" spans="1:10" ht="15.75" customHeight="1">
      <c r="A358" s="21"/>
      <c r="B358" s="18"/>
      <c r="C358" s="18"/>
      <c r="D358" s="18"/>
      <c r="E358" s="18"/>
      <c r="F358" s="18"/>
      <c r="G358" s="18"/>
      <c r="H358" s="18"/>
      <c r="I358" s="18"/>
      <c r="J358" s="18"/>
    </row>
    <row r="359" spans="1:10" ht="15.75" customHeight="1">
      <c r="A359" s="21"/>
      <c r="B359" s="18"/>
      <c r="C359" s="18"/>
      <c r="D359" s="18"/>
      <c r="E359" s="18"/>
      <c r="F359" s="18"/>
      <c r="G359" s="18"/>
      <c r="H359" s="18"/>
      <c r="I359" s="18"/>
      <c r="J359" s="18"/>
    </row>
    <row r="360" spans="1:10" ht="15.75" customHeight="1">
      <c r="A360" s="21"/>
      <c r="B360" s="18"/>
      <c r="C360" s="18"/>
      <c r="D360" s="18"/>
      <c r="E360" s="18"/>
      <c r="F360" s="18"/>
      <c r="G360" s="18"/>
      <c r="H360" s="18"/>
      <c r="I360" s="18"/>
      <c r="J360" s="18"/>
    </row>
    <row r="361" spans="1:10" ht="15.75" customHeight="1">
      <c r="A361" s="21"/>
      <c r="B361" s="18"/>
      <c r="C361" s="18"/>
      <c r="D361" s="18"/>
      <c r="E361" s="18"/>
      <c r="F361" s="18"/>
      <c r="G361" s="18"/>
      <c r="H361" s="18"/>
      <c r="I361" s="18"/>
      <c r="J361" s="18"/>
    </row>
    <row r="362" spans="1:10" ht="15.75" customHeight="1">
      <c r="A362" s="21"/>
      <c r="B362" s="18"/>
      <c r="C362" s="18"/>
      <c r="D362" s="18"/>
      <c r="E362" s="18"/>
      <c r="F362" s="18"/>
      <c r="G362" s="18"/>
      <c r="H362" s="18"/>
      <c r="I362" s="18"/>
      <c r="J362" s="18"/>
    </row>
    <row r="363" spans="1:10" ht="15.75" customHeight="1">
      <c r="A363" s="21"/>
      <c r="B363" s="18"/>
      <c r="C363" s="18"/>
      <c r="D363" s="18"/>
      <c r="E363" s="18"/>
      <c r="F363" s="18"/>
      <c r="G363" s="18"/>
      <c r="H363" s="18"/>
      <c r="I363" s="18"/>
      <c r="J363" s="18"/>
    </row>
    <row r="364" spans="1:10" ht="15.75" customHeight="1">
      <c r="A364" s="21"/>
      <c r="B364" s="18"/>
      <c r="C364" s="18"/>
      <c r="D364" s="18"/>
      <c r="E364" s="18"/>
      <c r="F364" s="18"/>
      <c r="G364" s="18"/>
      <c r="H364" s="18"/>
      <c r="I364" s="18"/>
      <c r="J364" s="18"/>
    </row>
    <row r="365" spans="1:10" ht="15.75" customHeight="1">
      <c r="A365" s="21"/>
      <c r="B365" s="18"/>
      <c r="C365" s="18"/>
      <c r="D365" s="18"/>
      <c r="E365" s="18"/>
      <c r="F365" s="18"/>
      <c r="G365" s="18"/>
      <c r="H365" s="18"/>
      <c r="I365" s="18"/>
      <c r="J365" s="18"/>
    </row>
    <row r="366" spans="1:10" ht="15.75" customHeight="1">
      <c r="A366" s="21"/>
      <c r="B366" s="18"/>
      <c r="C366" s="18"/>
      <c r="D366" s="18"/>
      <c r="E366" s="18"/>
      <c r="F366" s="18"/>
      <c r="G366" s="18"/>
      <c r="H366" s="18"/>
      <c r="I366" s="18"/>
      <c r="J366" s="18"/>
    </row>
    <row r="367" spans="1:10" ht="15.75" customHeight="1">
      <c r="A367" s="21"/>
      <c r="B367" s="18"/>
      <c r="C367" s="18"/>
      <c r="D367" s="18"/>
      <c r="E367" s="18"/>
      <c r="F367" s="18"/>
      <c r="G367" s="18"/>
      <c r="H367" s="18"/>
      <c r="I367" s="18"/>
      <c r="J367" s="18"/>
    </row>
    <row r="368" spans="1:10" ht="15.75" customHeight="1">
      <c r="A368" s="21"/>
      <c r="B368" s="18"/>
      <c r="C368" s="18"/>
      <c r="D368" s="18"/>
      <c r="E368" s="18"/>
      <c r="F368" s="18"/>
      <c r="G368" s="18"/>
      <c r="H368" s="18"/>
      <c r="I368" s="18"/>
      <c r="J368" s="18"/>
    </row>
    <row r="369" spans="1:10" ht="15.75" customHeight="1">
      <c r="A369" s="21"/>
      <c r="B369" s="18"/>
      <c r="C369" s="18"/>
      <c r="D369" s="18"/>
      <c r="E369" s="18"/>
      <c r="F369" s="18"/>
      <c r="G369" s="18"/>
      <c r="H369" s="18"/>
      <c r="I369" s="18"/>
      <c r="J369" s="18"/>
    </row>
    <row r="370" spans="1:10" ht="15.75" customHeight="1">
      <c r="A370" s="21"/>
      <c r="B370" s="18"/>
      <c r="C370" s="18"/>
      <c r="D370" s="18"/>
      <c r="E370" s="18"/>
      <c r="F370" s="18"/>
      <c r="G370" s="18"/>
      <c r="H370" s="18"/>
      <c r="I370" s="18"/>
      <c r="J370" s="18"/>
    </row>
    <row r="371" spans="1:10" ht="15.75" customHeight="1">
      <c r="A371" s="21"/>
      <c r="B371" s="18"/>
      <c r="C371" s="18"/>
      <c r="D371" s="18"/>
      <c r="E371" s="18"/>
      <c r="F371" s="18"/>
      <c r="G371" s="18"/>
      <c r="H371" s="18"/>
      <c r="I371" s="18"/>
      <c r="J371" s="18"/>
    </row>
    <row r="372" spans="1:10" ht="15.75" customHeight="1">
      <c r="A372" s="21"/>
      <c r="B372" s="18"/>
      <c r="C372" s="18"/>
      <c r="D372" s="18"/>
      <c r="E372" s="18"/>
      <c r="F372" s="18"/>
      <c r="G372" s="18"/>
      <c r="H372" s="18"/>
      <c r="I372" s="18"/>
      <c r="J372" s="18"/>
    </row>
    <row r="373" spans="1:10" ht="15.75" customHeight="1">
      <c r="A373" s="21"/>
      <c r="B373" s="18"/>
      <c r="C373" s="18"/>
      <c r="D373" s="18"/>
      <c r="E373" s="18"/>
      <c r="F373" s="18"/>
      <c r="G373" s="18"/>
      <c r="H373" s="18"/>
      <c r="I373" s="18"/>
      <c r="J373" s="18"/>
    </row>
    <row r="374" spans="1:10" ht="15.75" customHeight="1">
      <c r="A374" s="21"/>
      <c r="B374" s="18"/>
      <c r="C374" s="18"/>
      <c r="D374" s="18"/>
      <c r="E374" s="18"/>
      <c r="F374" s="18"/>
      <c r="G374" s="18"/>
      <c r="H374" s="18"/>
      <c r="I374" s="18"/>
      <c r="J374" s="18"/>
    </row>
    <row r="375" spans="1:10" ht="15.75" customHeight="1">
      <c r="A375" s="21"/>
      <c r="B375" s="18"/>
      <c r="C375" s="18"/>
      <c r="D375" s="18"/>
      <c r="E375" s="18"/>
      <c r="F375" s="18"/>
      <c r="G375" s="18"/>
      <c r="H375" s="18"/>
      <c r="I375" s="18"/>
      <c r="J375" s="18"/>
    </row>
    <row r="376" spans="1:10" ht="15.75" customHeight="1">
      <c r="A376" s="21"/>
      <c r="B376" s="18"/>
      <c r="C376" s="18"/>
      <c r="D376" s="18"/>
      <c r="E376" s="18"/>
      <c r="F376" s="18"/>
      <c r="G376" s="18"/>
      <c r="H376" s="18"/>
      <c r="I376" s="18"/>
      <c r="J376" s="18"/>
    </row>
    <row r="377" spans="1:10" ht="15.75" customHeight="1">
      <c r="A377" s="21"/>
      <c r="B377" s="18"/>
      <c r="C377" s="18"/>
      <c r="D377" s="18"/>
      <c r="E377" s="18"/>
      <c r="F377" s="18"/>
      <c r="G377" s="18"/>
      <c r="H377" s="18"/>
      <c r="I377" s="18"/>
      <c r="J377" s="18"/>
    </row>
    <row r="378" spans="1:10" ht="15.75" customHeight="1">
      <c r="A378" s="21"/>
      <c r="B378" s="18"/>
      <c r="C378" s="18"/>
      <c r="D378" s="18"/>
      <c r="E378" s="18"/>
      <c r="F378" s="18"/>
      <c r="G378" s="18"/>
      <c r="H378" s="18"/>
      <c r="I378" s="18"/>
      <c r="J378" s="18"/>
    </row>
    <row r="379" spans="1:10" ht="15.75" customHeight="1">
      <c r="A379" s="21"/>
      <c r="B379" s="18"/>
      <c r="C379" s="18"/>
      <c r="D379" s="18"/>
      <c r="E379" s="18"/>
      <c r="F379" s="18"/>
      <c r="G379" s="18"/>
      <c r="H379" s="18"/>
      <c r="I379" s="18"/>
      <c r="J379" s="18"/>
    </row>
    <row r="380" spans="1:10" ht="15.75" customHeight="1">
      <c r="A380" s="21"/>
      <c r="B380" s="18"/>
      <c r="C380" s="18"/>
      <c r="D380" s="18"/>
      <c r="E380" s="18"/>
      <c r="F380" s="18"/>
      <c r="G380" s="18"/>
      <c r="H380" s="18"/>
      <c r="I380" s="18"/>
      <c r="J380" s="18"/>
    </row>
    <row r="381" spans="1:10" ht="15.75" customHeight="1">
      <c r="A381" s="21"/>
      <c r="B381" s="18"/>
      <c r="C381" s="18"/>
      <c r="D381" s="18"/>
      <c r="E381" s="18"/>
      <c r="F381" s="18"/>
      <c r="G381" s="18"/>
      <c r="H381" s="18"/>
      <c r="I381" s="18"/>
      <c r="J381" s="18"/>
    </row>
    <row r="382" spans="1:10" ht="15.75" customHeight="1">
      <c r="A382" s="21"/>
      <c r="B382" s="18"/>
      <c r="C382" s="18"/>
      <c r="D382" s="18"/>
      <c r="E382" s="18"/>
      <c r="F382" s="18"/>
      <c r="G382" s="18"/>
      <c r="H382" s="18"/>
      <c r="I382" s="18"/>
      <c r="J382" s="18"/>
    </row>
    <row r="383" spans="1:10" ht="15.75" customHeight="1">
      <c r="A383" s="21"/>
      <c r="B383" s="18"/>
      <c r="C383" s="18"/>
      <c r="D383" s="18"/>
      <c r="E383" s="18"/>
      <c r="F383" s="18"/>
      <c r="G383" s="18"/>
      <c r="H383" s="18"/>
      <c r="I383" s="18"/>
      <c r="J383" s="18"/>
    </row>
    <row r="384" spans="1:10" ht="15.75" customHeight="1">
      <c r="A384" s="21"/>
      <c r="B384" s="18"/>
      <c r="C384" s="18"/>
      <c r="D384" s="18"/>
      <c r="E384" s="18"/>
      <c r="F384" s="18"/>
      <c r="G384" s="18"/>
      <c r="H384" s="18"/>
      <c r="I384" s="18"/>
      <c r="J384" s="18"/>
    </row>
    <row r="385" spans="1:10" ht="15.75" customHeight="1">
      <c r="A385" s="21"/>
      <c r="B385" s="18"/>
      <c r="C385" s="18"/>
      <c r="D385" s="18"/>
      <c r="E385" s="18"/>
      <c r="F385" s="18"/>
      <c r="G385" s="18"/>
      <c r="H385" s="18"/>
      <c r="I385" s="18"/>
      <c r="J385" s="18"/>
    </row>
    <row r="386" spans="1:10" ht="15.75" customHeight="1">
      <c r="A386" s="21"/>
      <c r="B386" s="18"/>
      <c r="C386" s="18"/>
      <c r="D386" s="18"/>
      <c r="E386" s="18"/>
      <c r="F386" s="18"/>
      <c r="G386" s="18"/>
      <c r="H386" s="18"/>
      <c r="I386" s="18"/>
      <c r="J386" s="18"/>
    </row>
    <row r="387" spans="1:10" ht="15.75" customHeight="1">
      <c r="A387" s="21"/>
      <c r="B387" s="18"/>
      <c r="C387" s="18"/>
      <c r="D387" s="18"/>
      <c r="E387" s="18"/>
      <c r="F387" s="18"/>
      <c r="G387" s="18"/>
      <c r="H387" s="18"/>
      <c r="I387" s="18"/>
      <c r="J387" s="18"/>
    </row>
    <row r="388" spans="1:10" ht="15.75" customHeight="1">
      <c r="A388" s="21"/>
      <c r="B388" s="18"/>
      <c r="C388" s="18"/>
      <c r="D388" s="18"/>
      <c r="E388" s="18"/>
      <c r="F388" s="18"/>
      <c r="G388" s="18"/>
      <c r="H388" s="18"/>
      <c r="I388" s="18"/>
      <c r="J388" s="18"/>
    </row>
    <row r="389" spans="1:10" ht="15.75" customHeight="1">
      <c r="A389" s="21"/>
      <c r="B389" s="18"/>
      <c r="C389" s="18"/>
      <c r="D389" s="18"/>
      <c r="E389" s="18"/>
      <c r="F389" s="18"/>
      <c r="G389" s="18"/>
      <c r="H389" s="18"/>
      <c r="I389" s="18"/>
      <c r="J389" s="18"/>
    </row>
    <row r="390" spans="1:10" ht="15.75" customHeight="1">
      <c r="A390" s="21"/>
      <c r="B390" s="18"/>
      <c r="C390" s="18"/>
      <c r="D390" s="18"/>
      <c r="E390" s="18"/>
      <c r="F390" s="18"/>
      <c r="G390" s="18"/>
      <c r="H390" s="18"/>
      <c r="I390" s="18"/>
      <c r="J390" s="18"/>
    </row>
    <row r="391" spans="1:10" ht="15.75" customHeight="1">
      <c r="A391" s="21"/>
      <c r="B391" s="18"/>
      <c r="C391" s="18"/>
      <c r="D391" s="18"/>
      <c r="E391" s="18"/>
      <c r="F391" s="18"/>
      <c r="G391" s="18"/>
      <c r="H391" s="18"/>
      <c r="I391" s="18"/>
      <c r="J391" s="18"/>
    </row>
    <row r="392" spans="1:10" ht="15.75" customHeight="1">
      <c r="A392" s="21"/>
      <c r="B392" s="18"/>
      <c r="C392" s="18"/>
      <c r="D392" s="18"/>
      <c r="E392" s="18"/>
      <c r="F392" s="18"/>
      <c r="G392" s="18"/>
      <c r="H392" s="18"/>
      <c r="I392" s="18"/>
      <c r="J392" s="18"/>
    </row>
    <row r="393" spans="1:10" ht="15.75" customHeight="1">
      <c r="A393" s="21"/>
      <c r="B393" s="18"/>
      <c r="C393" s="18"/>
      <c r="D393" s="18"/>
      <c r="E393" s="18"/>
      <c r="F393" s="18"/>
      <c r="G393" s="18"/>
      <c r="H393" s="18"/>
      <c r="I393" s="18"/>
      <c r="J393" s="18"/>
    </row>
    <row r="394" spans="1:10" ht="15.75" customHeight="1">
      <c r="A394" s="21"/>
      <c r="B394" s="18"/>
      <c r="C394" s="18"/>
      <c r="D394" s="18"/>
      <c r="E394" s="18"/>
      <c r="F394" s="18"/>
      <c r="G394" s="18"/>
      <c r="H394" s="18"/>
      <c r="I394" s="18"/>
      <c r="J394" s="18"/>
    </row>
    <row r="395" spans="1:10" ht="15.75" customHeight="1">
      <c r="A395" s="21"/>
      <c r="B395" s="18"/>
      <c r="C395" s="18"/>
      <c r="D395" s="18"/>
      <c r="E395" s="18"/>
      <c r="F395" s="18"/>
      <c r="G395" s="18"/>
      <c r="H395" s="18"/>
      <c r="I395" s="18"/>
      <c r="J395" s="18"/>
    </row>
    <row r="396" spans="1:10" ht="15.75" customHeight="1">
      <c r="A396" s="21"/>
      <c r="B396" s="18"/>
      <c r="C396" s="18"/>
      <c r="D396" s="18"/>
      <c r="E396" s="18"/>
      <c r="F396" s="18"/>
      <c r="G396" s="18"/>
      <c r="H396" s="18"/>
      <c r="I396" s="18"/>
      <c r="J396" s="18"/>
    </row>
    <row r="397" spans="1:10" ht="15.75" customHeight="1">
      <c r="A397" s="21"/>
      <c r="B397" s="18"/>
      <c r="C397" s="18"/>
      <c r="D397" s="18"/>
      <c r="E397" s="18"/>
      <c r="F397" s="18"/>
      <c r="G397" s="18"/>
      <c r="H397" s="18"/>
      <c r="I397" s="18"/>
      <c r="J397" s="18"/>
    </row>
    <row r="398" spans="1:10" ht="15.75" customHeight="1">
      <c r="A398" s="21"/>
      <c r="B398" s="18"/>
      <c r="C398" s="18"/>
      <c r="D398" s="18"/>
      <c r="E398" s="18"/>
      <c r="F398" s="18"/>
      <c r="G398" s="18"/>
      <c r="H398" s="18"/>
      <c r="I398" s="18"/>
      <c r="J398" s="18"/>
    </row>
    <row r="399" spans="1:10" ht="15.75" customHeight="1">
      <c r="A399" s="21"/>
      <c r="B399" s="18"/>
      <c r="C399" s="18"/>
      <c r="D399" s="18"/>
      <c r="E399" s="18"/>
      <c r="F399" s="18"/>
      <c r="G399" s="18"/>
      <c r="H399" s="18"/>
      <c r="I399" s="18"/>
      <c r="J399" s="18"/>
    </row>
    <row r="400" spans="1:10" ht="15.75" customHeight="1">
      <c r="A400" s="21"/>
      <c r="B400" s="18"/>
      <c r="C400" s="18"/>
      <c r="D400" s="18"/>
      <c r="E400" s="18"/>
      <c r="F400" s="18"/>
      <c r="G400" s="18"/>
      <c r="H400" s="18"/>
      <c r="I400" s="18"/>
      <c r="J400" s="18"/>
    </row>
    <row r="401" spans="1:10" ht="15.75" customHeight="1">
      <c r="A401" s="21"/>
      <c r="B401" s="18"/>
      <c r="C401" s="18"/>
      <c r="D401" s="18"/>
      <c r="E401" s="18"/>
      <c r="F401" s="18"/>
      <c r="G401" s="18"/>
      <c r="H401" s="18"/>
      <c r="I401" s="18"/>
      <c r="J401" s="18"/>
    </row>
    <row r="402" spans="1:10" ht="15.75" customHeight="1">
      <c r="A402" s="21"/>
      <c r="B402" s="18"/>
      <c r="C402" s="18"/>
      <c r="D402" s="18"/>
      <c r="E402" s="18"/>
      <c r="F402" s="18"/>
      <c r="G402" s="18"/>
      <c r="H402" s="18"/>
      <c r="I402" s="18"/>
      <c r="J402" s="18"/>
    </row>
    <row r="403" spans="1:10" ht="15.75" customHeight="1">
      <c r="A403" s="21"/>
      <c r="B403" s="18"/>
      <c r="C403" s="18"/>
      <c r="D403" s="18"/>
      <c r="E403" s="18"/>
      <c r="F403" s="18"/>
      <c r="G403" s="18"/>
      <c r="H403" s="18"/>
      <c r="I403" s="18"/>
      <c r="J403" s="18"/>
    </row>
    <row r="404" spans="1:10" ht="15.75" customHeight="1">
      <c r="A404" s="21"/>
      <c r="B404" s="18"/>
      <c r="C404" s="18"/>
      <c r="D404" s="18"/>
      <c r="E404" s="18"/>
      <c r="F404" s="18"/>
      <c r="G404" s="18"/>
      <c r="H404" s="18"/>
      <c r="I404" s="18"/>
      <c r="J404" s="18"/>
    </row>
    <row r="405" spans="1:10" ht="15.75" customHeight="1">
      <c r="A405" s="21"/>
      <c r="B405" s="18"/>
      <c r="C405" s="18"/>
      <c r="D405" s="18"/>
      <c r="E405" s="18"/>
      <c r="F405" s="18"/>
      <c r="G405" s="18"/>
      <c r="H405" s="18"/>
      <c r="I405" s="18"/>
      <c r="J405" s="18"/>
    </row>
    <row r="406" spans="1:10" ht="15.75" customHeight="1">
      <c r="A406" s="21"/>
      <c r="B406" s="18"/>
      <c r="C406" s="18"/>
      <c r="D406" s="18"/>
      <c r="E406" s="18"/>
      <c r="F406" s="18"/>
      <c r="G406" s="18"/>
      <c r="H406" s="18"/>
      <c r="I406" s="18"/>
      <c r="J406" s="18"/>
    </row>
    <row r="407" spans="1:10" ht="15.75" customHeight="1">
      <c r="A407" s="21"/>
      <c r="B407" s="18"/>
      <c r="C407" s="18"/>
      <c r="D407" s="18"/>
      <c r="E407" s="18"/>
      <c r="F407" s="18"/>
      <c r="G407" s="18"/>
      <c r="H407" s="18"/>
      <c r="I407" s="18"/>
      <c r="J407" s="18"/>
    </row>
    <row r="408" spans="1:10" ht="15.75" customHeight="1">
      <c r="A408" s="21"/>
      <c r="B408" s="18"/>
      <c r="C408" s="18"/>
      <c r="D408" s="18"/>
      <c r="E408" s="18"/>
      <c r="F408" s="18"/>
      <c r="G408" s="18"/>
      <c r="H408" s="18"/>
      <c r="I408" s="18"/>
      <c r="J408" s="18"/>
    </row>
    <row r="409" spans="1:10" ht="15.75" customHeight="1">
      <c r="A409" s="21"/>
      <c r="B409" s="18"/>
      <c r="C409" s="18"/>
      <c r="D409" s="18"/>
      <c r="E409" s="18"/>
      <c r="F409" s="18"/>
      <c r="G409" s="18"/>
      <c r="H409" s="18"/>
      <c r="I409" s="18"/>
      <c r="J409" s="18"/>
    </row>
    <row r="410" spans="1:10" ht="15.75" customHeight="1">
      <c r="A410" s="21"/>
      <c r="B410" s="18"/>
      <c r="C410" s="18"/>
      <c r="D410" s="18"/>
      <c r="E410" s="18"/>
      <c r="F410" s="18"/>
      <c r="G410" s="18"/>
      <c r="H410" s="18"/>
      <c r="I410" s="18"/>
      <c r="J410" s="18"/>
    </row>
    <row r="411" spans="1:10" ht="15.75" customHeight="1">
      <c r="A411" s="21"/>
      <c r="B411" s="18"/>
      <c r="C411" s="18"/>
      <c r="D411" s="18"/>
      <c r="E411" s="18"/>
      <c r="F411" s="18"/>
      <c r="G411" s="18"/>
      <c r="H411" s="18"/>
      <c r="I411" s="18"/>
      <c r="J411" s="18"/>
    </row>
    <row r="412" spans="1:10" ht="15.75" customHeight="1">
      <c r="A412" s="21"/>
      <c r="B412" s="18"/>
      <c r="C412" s="18"/>
      <c r="D412" s="18"/>
      <c r="E412" s="18"/>
      <c r="F412" s="18"/>
      <c r="G412" s="18"/>
      <c r="H412" s="18"/>
      <c r="I412" s="18"/>
      <c r="J412" s="18"/>
    </row>
    <row r="413" spans="1:10" ht="15.75" customHeight="1">
      <c r="A413" s="21"/>
      <c r="B413" s="18"/>
      <c r="C413" s="18"/>
      <c r="D413" s="18"/>
      <c r="E413" s="18"/>
      <c r="F413" s="18"/>
      <c r="G413" s="18"/>
      <c r="H413" s="18"/>
      <c r="I413" s="18"/>
      <c r="J413" s="18"/>
    </row>
    <row r="414" spans="1:10" ht="15.75" customHeight="1">
      <c r="A414" s="21"/>
      <c r="B414" s="18"/>
      <c r="C414" s="18"/>
      <c r="D414" s="18"/>
      <c r="E414" s="18"/>
      <c r="F414" s="18"/>
      <c r="G414" s="18"/>
      <c r="H414" s="18"/>
      <c r="I414" s="18"/>
      <c r="J414" s="18"/>
    </row>
    <row r="415" spans="1:10" ht="15.75" customHeight="1">
      <c r="A415" s="21"/>
      <c r="B415" s="18"/>
      <c r="C415" s="18"/>
      <c r="D415" s="18"/>
      <c r="E415" s="18"/>
      <c r="F415" s="18"/>
      <c r="G415" s="18"/>
      <c r="H415" s="18"/>
      <c r="I415" s="18"/>
      <c r="J415" s="18"/>
    </row>
    <row r="416" spans="1:10" ht="15.75" customHeight="1">
      <c r="A416" s="21"/>
      <c r="B416" s="18"/>
      <c r="C416" s="18"/>
      <c r="D416" s="18"/>
      <c r="E416" s="18"/>
      <c r="F416" s="18"/>
      <c r="G416" s="18"/>
      <c r="H416" s="18"/>
      <c r="I416" s="18"/>
      <c r="J416" s="18"/>
    </row>
    <row r="417" spans="1:10" ht="15.75" customHeight="1">
      <c r="A417" s="21"/>
      <c r="B417" s="18"/>
      <c r="C417" s="18"/>
      <c r="D417" s="18"/>
      <c r="E417" s="18"/>
      <c r="F417" s="18"/>
      <c r="G417" s="18"/>
      <c r="H417" s="18"/>
      <c r="I417" s="18"/>
      <c r="J417" s="18"/>
    </row>
    <row r="418" spans="1:10" ht="15.75" customHeight="1">
      <c r="A418" s="21"/>
      <c r="B418" s="18"/>
      <c r="C418" s="18"/>
      <c r="D418" s="18"/>
      <c r="E418" s="18"/>
      <c r="F418" s="18"/>
      <c r="G418" s="18"/>
      <c r="H418" s="18"/>
      <c r="I418" s="18"/>
      <c r="J418" s="18"/>
    </row>
    <row r="419" spans="1:10" ht="15.75" customHeight="1">
      <c r="A419" s="21"/>
      <c r="B419" s="18"/>
      <c r="C419" s="18"/>
      <c r="D419" s="18"/>
      <c r="E419" s="18"/>
      <c r="F419" s="18"/>
      <c r="G419" s="18"/>
      <c r="H419" s="18"/>
      <c r="I419" s="18"/>
      <c r="J419" s="18"/>
    </row>
    <row r="420" spans="1:10" ht="15.75" customHeight="1">
      <c r="A420" s="21"/>
      <c r="B420" s="18"/>
      <c r="C420" s="18"/>
      <c r="D420" s="18"/>
      <c r="E420" s="18"/>
      <c r="F420" s="18"/>
      <c r="G420" s="18"/>
      <c r="H420" s="18"/>
      <c r="I420" s="18"/>
      <c r="J420" s="18"/>
    </row>
    <row r="421" spans="1:10" ht="15.75" customHeight="1">
      <c r="A421" s="21"/>
      <c r="B421" s="18"/>
      <c r="C421" s="18"/>
      <c r="D421" s="18"/>
      <c r="E421" s="18"/>
      <c r="F421" s="18"/>
      <c r="G421" s="18"/>
      <c r="H421" s="18"/>
      <c r="I421" s="18"/>
      <c r="J421" s="18"/>
    </row>
    <row r="422" spans="1:10" ht="15.75" customHeight="1">
      <c r="A422" s="21"/>
      <c r="B422" s="18"/>
      <c r="C422" s="18"/>
      <c r="D422" s="18"/>
      <c r="E422" s="18"/>
      <c r="F422" s="18"/>
      <c r="G422" s="18"/>
      <c r="H422" s="18"/>
      <c r="I422" s="18"/>
      <c r="J422" s="18"/>
    </row>
    <row r="423" spans="1:10" ht="15.75" customHeight="1">
      <c r="A423" s="21"/>
      <c r="B423" s="18"/>
      <c r="C423" s="18"/>
      <c r="D423" s="18"/>
      <c r="E423" s="18"/>
      <c r="F423" s="18"/>
      <c r="G423" s="18"/>
      <c r="H423" s="18"/>
      <c r="I423" s="18"/>
      <c r="J423" s="18"/>
    </row>
    <row r="424" spans="1:10" ht="15.75" customHeight="1">
      <c r="A424" s="21"/>
      <c r="B424" s="18"/>
      <c r="C424" s="18"/>
      <c r="D424" s="18"/>
      <c r="E424" s="18"/>
      <c r="F424" s="18"/>
      <c r="G424" s="18"/>
      <c r="H424" s="18"/>
      <c r="I424" s="18"/>
      <c r="J424" s="18"/>
    </row>
    <row r="425" spans="1:10" ht="15.75" customHeight="1">
      <c r="A425" s="21"/>
      <c r="B425" s="18"/>
      <c r="C425" s="18"/>
      <c r="D425" s="18"/>
      <c r="E425" s="18"/>
      <c r="F425" s="18"/>
      <c r="G425" s="18"/>
      <c r="H425" s="18"/>
      <c r="I425" s="18"/>
      <c r="J425" s="18"/>
    </row>
    <row r="426" spans="1:10" ht="15.75" customHeight="1">
      <c r="A426" s="21"/>
      <c r="B426" s="18"/>
      <c r="C426" s="18"/>
      <c r="D426" s="18"/>
      <c r="E426" s="18"/>
      <c r="F426" s="18"/>
      <c r="G426" s="18"/>
      <c r="H426" s="18"/>
      <c r="I426" s="18"/>
      <c r="J426" s="18"/>
    </row>
    <row r="427" spans="1:10" ht="15.75" customHeight="1">
      <c r="A427" s="21"/>
      <c r="B427" s="18"/>
      <c r="C427" s="18"/>
      <c r="D427" s="18"/>
      <c r="E427" s="18"/>
      <c r="F427" s="18"/>
      <c r="G427" s="18"/>
      <c r="H427" s="18"/>
      <c r="I427" s="18"/>
      <c r="J427" s="18"/>
    </row>
    <row r="428" spans="1:10" ht="15.75" customHeight="1">
      <c r="A428" s="21"/>
      <c r="B428" s="18"/>
      <c r="C428" s="18"/>
      <c r="D428" s="18"/>
      <c r="E428" s="18"/>
      <c r="F428" s="18"/>
      <c r="G428" s="18"/>
      <c r="H428" s="18"/>
      <c r="I428" s="18"/>
      <c r="J428" s="18"/>
    </row>
    <row r="429" spans="1:10" ht="15.75" customHeight="1">
      <c r="A429" s="21"/>
      <c r="B429" s="18"/>
      <c r="C429" s="18"/>
      <c r="D429" s="18"/>
      <c r="E429" s="18"/>
      <c r="F429" s="18"/>
      <c r="G429" s="18"/>
      <c r="H429" s="18"/>
      <c r="I429" s="18"/>
      <c r="J429" s="18"/>
    </row>
    <row r="430" spans="1:10" ht="15.75" customHeight="1">
      <c r="A430" s="21"/>
      <c r="B430" s="18"/>
      <c r="C430" s="18"/>
      <c r="D430" s="18"/>
      <c r="E430" s="18"/>
      <c r="F430" s="18"/>
      <c r="G430" s="18"/>
      <c r="H430" s="18"/>
      <c r="I430" s="18"/>
      <c r="J430" s="18"/>
    </row>
    <row r="431" spans="1:10" ht="15.75" customHeight="1">
      <c r="A431" s="21"/>
      <c r="B431" s="18"/>
      <c r="C431" s="18"/>
      <c r="D431" s="18"/>
      <c r="E431" s="18"/>
      <c r="F431" s="18"/>
      <c r="G431" s="18"/>
      <c r="H431" s="18"/>
      <c r="I431" s="18"/>
      <c r="J431" s="18"/>
    </row>
    <row r="432" spans="1:10" ht="15.75" customHeight="1">
      <c r="A432" s="21"/>
      <c r="B432" s="18"/>
      <c r="C432" s="18"/>
      <c r="D432" s="18"/>
      <c r="E432" s="18"/>
      <c r="F432" s="18"/>
      <c r="G432" s="18"/>
      <c r="H432" s="18"/>
      <c r="I432" s="18"/>
      <c r="J432" s="18"/>
    </row>
    <row r="433" spans="1:10" ht="15.75" customHeight="1">
      <c r="A433" s="21"/>
      <c r="B433" s="18"/>
      <c r="C433" s="18"/>
      <c r="D433" s="18"/>
      <c r="E433" s="18"/>
      <c r="F433" s="18"/>
      <c r="G433" s="18"/>
      <c r="H433" s="18"/>
      <c r="I433" s="18"/>
      <c r="J433" s="18"/>
    </row>
    <row r="434" spans="1:10" ht="15.75" customHeight="1">
      <c r="A434" s="21"/>
      <c r="B434" s="18"/>
      <c r="C434" s="18"/>
      <c r="D434" s="18"/>
      <c r="E434" s="18"/>
      <c r="F434" s="18"/>
      <c r="G434" s="18"/>
      <c r="H434" s="18"/>
      <c r="I434" s="18"/>
      <c r="J434" s="18"/>
    </row>
    <row r="435" spans="1:10" ht="15.75" customHeight="1">
      <c r="A435" s="21"/>
      <c r="B435" s="18"/>
      <c r="C435" s="18"/>
      <c r="D435" s="18"/>
      <c r="E435" s="18"/>
      <c r="F435" s="18"/>
      <c r="G435" s="18"/>
      <c r="H435" s="18"/>
      <c r="I435" s="18"/>
      <c r="J435" s="18"/>
    </row>
    <row r="436" spans="1:10" ht="15.75" customHeight="1">
      <c r="A436" s="21"/>
      <c r="B436" s="18"/>
      <c r="C436" s="18"/>
      <c r="D436" s="18"/>
      <c r="E436" s="18"/>
      <c r="F436" s="18"/>
      <c r="G436" s="18"/>
      <c r="H436" s="18"/>
      <c r="I436" s="18"/>
      <c r="J436" s="18"/>
    </row>
    <row r="437" spans="1:10" ht="15.75" customHeight="1">
      <c r="A437" s="21"/>
      <c r="B437" s="18"/>
      <c r="C437" s="18"/>
      <c r="D437" s="18"/>
      <c r="E437" s="18"/>
      <c r="F437" s="18"/>
      <c r="G437" s="18"/>
      <c r="H437" s="18"/>
      <c r="I437" s="18"/>
      <c r="J437" s="18"/>
    </row>
    <row r="438" spans="1:10" ht="15.75" customHeight="1">
      <c r="A438" s="21"/>
      <c r="B438" s="18"/>
      <c r="C438" s="18"/>
      <c r="D438" s="18"/>
      <c r="E438" s="18"/>
      <c r="F438" s="18"/>
      <c r="G438" s="18"/>
      <c r="H438" s="18"/>
      <c r="I438" s="18"/>
      <c r="J438" s="18"/>
    </row>
    <row r="439" spans="1:10" ht="15.75" customHeight="1">
      <c r="A439" s="21"/>
      <c r="B439" s="18"/>
      <c r="C439" s="18"/>
      <c r="D439" s="18"/>
      <c r="E439" s="18"/>
      <c r="F439" s="18"/>
      <c r="G439" s="18"/>
      <c r="H439" s="18"/>
      <c r="I439" s="18"/>
      <c r="J439" s="18"/>
    </row>
    <row r="440" spans="1:10" ht="15.75" customHeight="1">
      <c r="A440" s="21"/>
      <c r="B440" s="18"/>
      <c r="C440" s="18"/>
      <c r="D440" s="18"/>
      <c r="E440" s="18"/>
      <c r="F440" s="18"/>
      <c r="G440" s="18"/>
      <c r="H440" s="18"/>
      <c r="I440" s="18"/>
      <c r="J440" s="18"/>
    </row>
    <row r="441" spans="1:10" ht="15.75" customHeight="1">
      <c r="A441" s="21"/>
      <c r="B441" s="18"/>
      <c r="C441" s="18"/>
      <c r="D441" s="18"/>
      <c r="E441" s="18"/>
      <c r="F441" s="18"/>
      <c r="G441" s="18"/>
      <c r="H441" s="18"/>
      <c r="I441" s="18"/>
      <c r="J441" s="18"/>
    </row>
    <row r="442" spans="1:10" ht="15.75" customHeight="1">
      <c r="A442" s="21"/>
      <c r="B442" s="18"/>
      <c r="C442" s="18"/>
      <c r="D442" s="18"/>
      <c r="E442" s="18"/>
      <c r="F442" s="18"/>
      <c r="G442" s="18"/>
      <c r="H442" s="18"/>
      <c r="I442" s="18"/>
      <c r="J442" s="18"/>
    </row>
    <row r="443" spans="1:10" ht="15.75" customHeight="1">
      <c r="A443" s="21"/>
      <c r="B443" s="18"/>
      <c r="C443" s="18"/>
      <c r="D443" s="18"/>
      <c r="E443" s="18"/>
      <c r="F443" s="18"/>
      <c r="G443" s="18"/>
      <c r="H443" s="18"/>
      <c r="I443" s="18"/>
      <c r="J443" s="18"/>
    </row>
    <row r="444" spans="1:10" ht="15.75" customHeight="1">
      <c r="A444" s="21"/>
      <c r="B444" s="18"/>
      <c r="C444" s="18"/>
      <c r="D444" s="18"/>
      <c r="E444" s="18"/>
      <c r="F444" s="18"/>
      <c r="G444" s="18"/>
      <c r="H444" s="18"/>
      <c r="I444" s="18"/>
      <c r="J444" s="18"/>
    </row>
    <row r="445" spans="1:10" ht="15.75" customHeight="1">
      <c r="A445" s="21"/>
      <c r="B445" s="18"/>
      <c r="C445" s="18"/>
      <c r="D445" s="18"/>
      <c r="E445" s="18"/>
      <c r="F445" s="18"/>
      <c r="G445" s="18"/>
      <c r="H445" s="18"/>
      <c r="I445" s="18"/>
      <c r="J445" s="18"/>
    </row>
    <row r="446" spans="1:10" ht="15.75" customHeight="1">
      <c r="A446" s="21"/>
      <c r="B446" s="18"/>
      <c r="C446" s="18"/>
      <c r="D446" s="18"/>
      <c r="E446" s="18"/>
      <c r="F446" s="18"/>
      <c r="G446" s="18"/>
      <c r="H446" s="18"/>
      <c r="I446" s="18"/>
      <c r="J446" s="18"/>
    </row>
    <row r="447" spans="1:10" ht="15.75" customHeight="1">
      <c r="A447" s="21"/>
      <c r="B447" s="18"/>
      <c r="C447" s="18"/>
      <c r="D447" s="18"/>
      <c r="E447" s="18"/>
      <c r="F447" s="18"/>
      <c r="G447" s="18"/>
      <c r="H447" s="18"/>
      <c r="I447" s="18"/>
      <c r="J447" s="18"/>
    </row>
    <row r="448" spans="1:10" ht="15.75" customHeight="1">
      <c r="A448" s="21"/>
      <c r="B448" s="18"/>
      <c r="C448" s="18"/>
      <c r="D448" s="18"/>
      <c r="E448" s="18"/>
      <c r="F448" s="18"/>
      <c r="G448" s="18"/>
      <c r="H448" s="18"/>
      <c r="I448" s="18"/>
      <c r="J448" s="18"/>
    </row>
    <row r="449" spans="1:10" ht="15.75" customHeight="1">
      <c r="A449" s="21"/>
      <c r="B449" s="18"/>
      <c r="C449" s="18"/>
      <c r="D449" s="18"/>
      <c r="E449" s="18"/>
      <c r="F449" s="18"/>
      <c r="G449" s="18"/>
      <c r="H449" s="18"/>
      <c r="I449" s="18"/>
      <c r="J449" s="18"/>
    </row>
    <row r="450" spans="1:10" ht="15.75" customHeight="1">
      <c r="A450" s="21"/>
      <c r="B450" s="18"/>
      <c r="C450" s="18"/>
      <c r="D450" s="18"/>
      <c r="E450" s="18"/>
      <c r="F450" s="18"/>
      <c r="G450" s="18"/>
      <c r="H450" s="18"/>
      <c r="I450" s="18"/>
      <c r="J450" s="18"/>
    </row>
    <row r="451" spans="1:10" ht="15.75" customHeight="1">
      <c r="A451" s="21"/>
      <c r="B451" s="18"/>
      <c r="C451" s="18"/>
      <c r="D451" s="18"/>
      <c r="E451" s="18"/>
      <c r="F451" s="18"/>
      <c r="G451" s="18"/>
      <c r="H451" s="18"/>
      <c r="I451" s="18"/>
      <c r="J451" s="18"/>
    </row>
    <row r="452" spans="1:10" ht="15.75" customHeight="1">
      <c r="A452" s="21"/>
      <c r="B452" s="18"/>
      <c r="C452" s="18"/>
      <c r="D452" s="18"/>
      <c r="E452" s="18"/>
      <c r="F452" s="18"/>
      <c r="G452" s="18"/>
      <c r="H452" s="18"/>
      <c r="I452" s="18"/>
      <c r="J452" s="18"/>
    </row>
    <row r="453" spans="1:10" ht="15.75" customHeight="1">
      <c r="A453" s="21"/>
      <c r="B453" s="18"/>
      <c r="C453" s="18"/>
      <c r="D453" s="18"/>
      <c r="E453" s="18"/>
      <c r="F453" s="18"/>
      <c r="G453" s="18"/>
      <c r="H453" s="18"/>
      <c r="I453" s="18"/>
      <c r="J453" s="18"/>
    </row>
    <row r="454" spans="1:10" ht="15.75" customHeight="1">
      <c r="A454" s="21"/>
      <c r="B454" s="18"/>
      <c r="C454" s="18"/>
      <c r="D454" s="18"/>
      <c r="E454" s="18"/>
      <c r="F454" s="18"/>
      <c r="G454" s="18"/>
      <c r="H454" s="18"/>
      <c r="I454" s="18"/>
      <c r="J454" s="18"/>
    </row>
    <row r="455" spans="1:10" ht="15.75" customHeight="1">
      <c r="A455" s="21"/>
      <c r="B455" s="18"/>
      <c r="C455" s="18"/>
      <c r="D455" s="18"/>
      <c r="E455" s="18"/>
      <c r="F455" s="18"/>
      <c r="G455" s="18"/>
      <c r="H455" s="18"/>
      <c r="I455" s="18"/>
      <c r="J455" s="18"/>
    </row>
    <row r="456" spans="1:10" ht="15.75" customHeight="1">
      <c r="A456" s="21"/>
      <c r="B456" s="18"/>
      <c r="C456" s="18"/>
      <c r="D456" s="18"/>
      <c r="E456" s="18"/>
      <c r="F456" s="18"/>
      <c r="G456" s="18"/>
      <c r="H456" s="18"/>
      <c r="I456" s="18"/>
      <c r="J456" s="18"/>
    </row>
    <row r="457" spans="1:10" ht="15.75" customHeight="1">
      <c r="A457" s="21"/>
      <c r="B457" s="18"/>
      <c r="C457" s="18"/>
      <c r="D457" s="18"/>
      <c r="E457" s="18"/>
      <c r="F457" s="18"/>
      <c r="G457" s="18"/>
      <c r="H457" s="18"/>
      <c r="I457" s="18"/>
      <c r="J457" s="18"/>
    </row>
    <row r="458" spans="1:10" ht="15.75" customHeight="1">
      <c r="A458" s="21"/>
      <c r="B458" s="18"/>
      <c r="C458" s="18"/>
      <c r="D458" s="18"/>
      <c r="E458" s="18"/>
      <c r="F458" s="18"/>
      <c r="G458" s="18"/>
      <c r="H458" s="18"/>
      <c r="I458" s="18"/>
      <c r="J458" s="18"/>
    </row>
    <row r="459" spans="1:10" ht="15.75" customHeight="1">
      <c r="A459" s="21"/>
      <c r="B459" s="18"/>
      <c r="C459" s="18"/>
      <c r="D459" s="18"/>
      <c r="E459" s="18"/>
      <c r="F459" s="18"/>
      <c r="G459" s="18"/>
      <c r="H459" s="18"/>
      <c r="I459" s="18"/>
      <c r="J459" s="18"/>
    </row>
    <row r="460" spans="1:10" ht="15.75" customHeight="1">
      <c r="A460" s="21"/>
      <c r="B460" s="18"/>
      <c r="C460" s="18"/>
      <c r="D460" s="18"/>
      <c r="E460" s="18"/>
      <c r="F460" s="18"/>
      <c r="G460" s="18"/>
      <c r="H460" s="18"/>
      <c r="I460" s="18"/>
      <c r="J460" s="18"/>
    </row>
    <row r="461" spans="1:10" ht="15.75" customHeight="1">
      <c r="A461" s="21"/>
      <c r="B461" s="18"/>
      <c r="C461" s="18"/>
      <c r="D461" s="18"/>
      <c r="E461" s="18"/>
      <c r="F461" s="18"/>
      <c r="G461" s="18"/>
      <c r="H461" s="18"/>
      <c r="I461" s="18"/>
      <c r="J461" s="18"/>
    </row>
    <row r="462" spans="1:10" ht="15.75" customHeight="1">
      <c r="A462" s="21"/>
      <c r="B462" s="18"/>
      <c r="C462" s="18"/>
      <c r="D462" s="18"/>
      <c r="E462" s="18"/>
      <c r="F462" s="18"/>
      <c r="G462" s="18"/>
      <c r="H462" s="18"/>
      <c r="I462" s="18"/>
      <c r="J462" s="18"/>
    </row>
    <row r="463" spans="1:10" ht="15.75" customHeight="1">
      <c r="A463" s="21"/>
      <c r="B463" s="18"/>
      <c r="C463" s="18"/>
      <c r="D463" s="18"/>
      <c r="E463" s="18"/>
      <c r="F463" s="18"/>
      <c r="G463" s="18"/>
      <c r="H463" s="18"/>
      <c r="I463" s="18"/>
      <c r="J463" s="18"/>
    </row>
    <row r="464" spans="1:10" ht="15.75" customHeight="1">
      <c r="A464" s="21"/>
      <c r="B464" s="18"/>
      <c r="C464" s="18"/>
      <c r="D464" s="18"/>
      <c r="E464" s="18"/>
      <c r="F464" s="18"/>
      <c r="G464" s="18"/>
      <c r="H464" s="18"/>
      <c r="I464" s="18"/>
      <c r="J464" s="18"/>
    </row>
    <row r="465" spans="1:10" ht="15.75" customHeight="1">
      <c r="A465" s="21"/>
      <c r="B465" s="18"/>
      <c r="C465" s="18"/>
      <c r="D465" s="18"/>
      <c r="E465" s="18"/>
      <c r="F465" s="18"/>
      <c r="G465" s="18"/>
      <c r="H465" s="18"/>
      <c r="I465" s="18"/>
      <c r="J465" s="18"/>
    </row>
    <row r="466" spans="1:10" ht="15.75" customHeight="1">
      <c r="A466" s="21"/>
      <c r="B466" s="18"/>
      <c r="C466" s="18"/>
      <c r="D466" s="18"/>
      <c r="E466" s="18"/>
      <c r="F466" s="18"/>
      <c r="G466" s="18"/>
      <c r="H466" s="18"/>
      <c r="I466" s="18"/>
      <c r="J466" s="18"/>
    </row>
    <row r="467" spans="1:10" ht="15.75" customHeight="1">
      <c r="A467" s="21"/>
      <c r="B467" s="18"/>
      <c r="C467" s="18"/>
      <c r="D467" s="18"/>
      <c r="E467" s="18"/>
      <c r="F467" s="18"/>
      <c r="G467" s="18"/>
      <c r="H467" s="18"/>
      <c r="I467" s="18"/>
      <c r="J467" s="18"/>
    </row>
    <row r="468" spans="1:10" ht="15.75" customHeight="1">
      <c r="A468" s="21"/>
      <c r="B468" s="18"/>
      <c r="C468" s="18"/>
      <c r="D468" s="18"/>
      <c r="E468" s="18"/>
      <c r="F468" s="18"/>
      <c r="G468" s="18"/>
      <c r="H468" s="18"/>
      <c r="I468" s="18"/>
      <c r="J468" s="18"/>
    </row>
    <row r="469" spans="1:10" ht="15.75" customHeight="1">
      <c r="A469" s="21"/>
      <c r="B469" s="18"/>
      <c r="C469" s="18"/>
      <c r="D469" s="18"/>
      <c r="E469" s="18"/>
      <c r="F469" s="18"/>
      <c r="G469" s="18"/>
      <c r="H469" s="18"/>
      <c r="I469" s="18"/>
      <c r="J469" s="18"/>
    </row>
    <row r="470" spans="1:10" ht="15.75" customHeight="1">
      <c r="A470" s="21"/>
      <c r="B470" s="18"/>
      <c r="C470" s="18"/>
      <c r="D470" s="18"/>
      <c r="E470" s="18"/>
      <c r="F470" s="18"/>
      <c r="G470" s="18"/>
      <c r="H470" s="18"/>
      <c r="I470" s="18"/>
      <c r="J470" s="18"/>
    </row>
    <row r="471" spans="1:10" ht="15.75" customHeight="1">
      <c r="A471" s="21"/>
      <c r="B471" s="18"/>
      <c r="C471" s="18"/>
      <c r="D471" s="18"/>
      <c r="E471" s="18"/>
      <c r="F471" s="18"/>
      <c r="G471" s="18"/>
      <c r="H471" s="18"/>
      <c r="I471" s="18"/>
      <c r="J471" s="18"/>
    </row>
    <row r="472" spans="1:10" ht="15.75" customHeight="1">
      <c r="A472" s="21"/>
      <c r="B472" s="18"/>
      <c r="C472" s="18"/>
      <c r="D472" s="18"/>
      <c r="E472" s="18"/>
      <c r="F472" s="18"/>
      <c r="G472" s="18"/>
      <c r="H472" s="18"/>
      <c r="I472" s="18"/>
      <c r="J472" s="18"/>
    </row>
    <row r="473" spans="1:10" ht="15.75" customHeight="1">
      <c r="A473" s="21"/>
      <c r="B473" s="18"/>
      <c r="C473" s="18"/>
      <c r="D473" s="18"/>
      <c r="E473" s="18"/>
      <c r="F473" s="18"/>
      <c r="G473" s="18"/>
      <c r="H473" s="18"/>
      <c r="I473" s="18"/>
      <c r="J473" s="18"/>
    </row>
    <row r="474" spans="1:10" ht="15.75" customHeight="1">
      <c r="A474" s="21"/>
      <c r="B474" s="18"/>
      <c r="C474" s="18"/>
      <c r="D474" s="18"/>
      <c r="E474" s="18"/>
      <c r="F474" s="18"/>
      <c r="G474" s="18"/>
      <c r="H474" s="18"/>
      <c r="I474" s="18"/>
      <c r="J474" s="18"/>
    </row>
    <row r="475" spans="1:10" ht="15.75" customHeight="1">
      <c r="A475" s="21"/>
      <c r="B475" s="18"/>
      <c r="C475" s="18"/>
      <c r="D475" s="18"/>
      <c r="E475" s="18"/>
      <c r="F475" s="18"/>
      <c r="G475" s="18"/>
      <c r="H475" s="18"/>
      <c r="I475" s="18"/>
      <c r="J475" s="18"/>
    </row>
    <row r="476" spans="1:10" ht="15.75" customHeight="1">
      <c r="A476" s="21"/>
      <c r="B476" s="18"/>
      <c r="C476" s="18"/>
      <c r="D476" s="18"/>
      <c r="E476" s="18"/>
      <c r="F476" s="18"/>
      <c r="G476" s="18"/>
      <c r="H476" s="18"/>
      <c r="I476" s="18"/>
      <c r="J476" s="18"/>
    </row>
    <row r="477" spans="1:10" ht="15.75" customHeight="1">
      <c r="A477" s="21"/>
      <c r="B477" s="18"/>
      <c r="C477" s="18"/>
      <c r="D477" s="18"/>
      <c r="E477" s="18"/>
      <c r="F477" s="18"/>
      <c r="G477" s="18"/>
      <c r="H477" s="18"/>
      <c r="I477" s="18"/>
      <c r="J477" s="18"/>
    </row>
    <row r="478" spans="1:10" ht="15.75" customHeight="1">
      <c r="A478" s="21"/>
      <c r="B478" s="18"/>
      <c r="C478" s="18"/>
      <c r="D478" s="18"/>
      <c r="E478" s="18"/>
      <c r="F478" s="18"/>
      <c r="G478" s="18"/>
      <c r="H478" s="18"/>
      <c r="I478" s="18"/>
      <c r="J478" s="18"/>
    </row>
    <row r="479" spans="1:10" ht="15.75" customHeight="1">
      <c r="A479" s="21"/>
      <c r="B479" s="18"/>
      <c r="C479" s="18"/>
      <c r="D479" s="18"/>
      <c r="E479" s="18"/>
      <c r="F479" s="18"/>
      <c r="G479" s="18"/>
      <c r="H479" s="18"/>
      <c r="I479" s="18"/>
      <c r="J479" s="18"/>
    </row>
    <row r="480" spans="1:10" ht="15.75" customHeight="1">
      <c r="A480" s="21"/>
      <c r="B480" s="18"/>
      <c r="C480" s="18"/>
      <c r="D480" s="18"/>
      <c r="E480" s="18"/>
      <c r="F480" s="18"/>
      <c r="G480" s="18"/>
      <c r="H480" s="18"/>
      <c r="I480" s="18"/>
      <c r="J480" s="18"/>
    </row>
    <row r="481" spans="1:10" ht="15.75" customHeight="1">
      <c r="A481" s="21"/>
      <c r="B481" s="18"/>
      <c r="C481" s="18"/>
      <c r="D481" s="18"/>
      <c r="E481" s="18"/>
      <c r="F481" s="18"/>
      <c r="G481" s="18"/>
      <c r="H481" s="18"/>
      <c r="I481" s="18"/>
      <c r="J481" s="18"/>
    </row>
    <row r="482" spans="1:10" ht="15.75" customHeight="1">
      <c r="A482" s="21"/>
      <c r="B482" s="18"/>
      <c r="C482" s="18"/>
      <c r="D482" s="18"/>
      <c r="E482" s="18"/>
      <c r="F482" s="18"/>
      <c r="G482" s="18"/>
      <c r="H482" s="18"/>
      <c r="I482" s="18"/>
      <c r="J482" s="18"/>
    </row>
    <row r="483" spans="1:10" ht="15.75" customHeight="1">
      <c r="A483" s="21"/>
      <c r="B483" s="18"/>
      <c r="C483" s="18"/>
      <c r="D483" s="18"/>
      <c r="E483" s="18"/>
      <c r="F483" s="18"/>
      <c r="G483" s="18"/>
      <c r="H483" s="18"/>
      <c r="I483" s="18"/>
      <c r="J483" s="18"/>
    </row>
    <row r="484" spans="1:10" ht="15.75" customHeight="1">
      <c r="A484" s="21"/>
      <c r="B484" s="18"/>
      <c r="C484" s="18"/>
      <c r="D484" s="18"/>
      <c r="E484" s="18"/>
      <c r="F484" s="18"/>
      <c r="G484" s="18"/>
      <c r="H484" s="18"/>
      <c r="I484" s="18"/>
      <c r="J484" s="18"/>
    </row>
    <row r="485" spans="1:10" ht="15.75" customHeight="1">
      <c r="A485" s="21"/>
      <c r="B485" s="18"/>
      <c r="C485" s="18"/>
      <c r="D485" s="18"/>
      <c r="E485" s="18"/>
      <c r="F485" s="18"/>
      <c r="G485" s="18"/>
      <c r="H485" s="18"/>
      <c r="I485" s="18"/>
      <c r="J485" s="18"/>
    </row>
    <row r="486" spans="1:10" ht="15.75" customHeight="1">
      <c r="A486" s="21"/>
      <c r="B486" s="18"/>
      <c r="C486" s="18"/>
      <c r="D486" s="18"/>
      <c r="E486" s="18"/>
      <c r="F486" s="18"/>
      <c r="G486" s="18"/>
      <c r="H486" s="18"/>
      <c r="I486" s="18"/>
      <c r="J486" s="18"/>
    </row>
    <row r="487" spans="1:10" ht="15.75" customHeight="1">
      <c r="A487" s="21"/>
      <c r="B487" s="18"/>
      <c r="C487" s="18"/>
      <c r="D487" s="18"/>
      <c r="E487" s="18"/>
      <c r="F487" s="18"/>
      <c r="G487" s="18"/>
      <c r="H487" s="18"/>
      <c r="I487" s="18"/>
      <c r="J487" s="18"/>
    </row>
    <row r="488" spans="1:10" ht="15.75" customHeight="1">
      <c r="A488" s="21"/>
      <c r="B488" s="18"/>
      <c r="C488" s="18"/>
      <c r="D488" s="18"/>
      <c r="E488" s="18"/>
      <c r="F488" s="18"/>
      <c r="G488" s="18"/>
      <c r="H488" s="18"/>
      <c r="I488" s="18"/>
      <c r="J488" s="18"/>
    </row>
    <row r="489" spans="1:10" ht="15.75" customHeight="1">
      <c r="A489" s="21"/>
      <c r="B489" s="18"/>
      <c r="C489" s="18"/>
      <c r="D489" s="18"/>
      <c r="E489" s="18"/>
      <c r="F489" s="18"/>
      <c r="G489" s="18"/>
      <c r="H489" s="18"/>
      <c r="I489" s="18"/>
      <c r="J489" s="18"/>
    </row>
    <row r="490" spans="1:10" ht="15.75" customHeight="1">
      <c r="A490" s="21"/>
      <c r="B490" s="18"/>
      <c r="C490" s="18"/>
      <c r="D490" s="18"/>
      <c r="E490" s="18"/>
      <c r="F490" s="18"/>
      <c r="G490" s="18"/>
      <c r="H490" s="18"/>
      <c r="I490" s="18"/>
      <c r="J490" s="18"/>
    </row>
    <row r="491" spans="1:10" ht="15.75" customHeight="1">
      <c r="A491" s="21"/>
      <c r="B491" s="18"/>
      <c r="C491" s="18"/>
      <c r="D491" s="18"/>
      <c r="E491" s="18"/>
      <c r="F491" s="18"/>
      <c r="G491" s="18"/>
      <c r="H491" s="18"/>
      <c r="I491" s="18"/>
      <c r="J491" s="18"/>
    </row>
    <row r="492" spans="1:10" ht="15.75" customHeight="1">
      <c r="A492" s="21"/>
      <c r="B492" s="18"/>
      <c r="C492" s="18"/>
      <c r="D492" s="18"/>
      <c r="E492" s="18"/>
      <c r="F492" s="18"/>
      <c r="G492" s="18"/>
      <c r="H492" s="18"/>
      <c r="I492" s="18"/>
      <c r="J492" s="18"/>
    </row>
    <row r="493" spans="1:10" ht="15.75" customHeight="1">
      <c r="A493" s="21"/>
      <c r="B493" s="18"/>
      <c r="C493" s="18"/>
      <c r="D493" s="18"/>
      <c r="E493" s="18"/>
      <c r="F493" s="18"/>
      <c r="G493" s="18"/>
      <c r="H493" s="18"/>
      <c r="I493" s="18"/>
      <c r="J493" s="18"/>
    </row>
    <row r="494" spans="1:10" ht="15.75" customHeight="1">
      <c r="A494" s="21"/>
      <c r="B494" s="18"/>
      <c r="C494" s="18"/>
      <c r="D494" s="18"/>
      <c r="E494" s="18"/>
      <c r="F494" s="18"/>
      <c r="G494" s="18"/>
      <c r="H494" s="18"/>
      <c r="I494" s="18"/>
      <c r="J494" s="18"/>
    </row>
    <row r="495" spans="1:10" ht="15.75" customHeight="1">
      <c r="A495" s="21"/>
      <c r="B495" s="18"/>
      <c r="C495" s="18"/>
      <c r="D495" s="18"/>
      <c r="E495" s="18"/>
      <c r="F495" s="18"/>
      <c r="G495" s="18"/>
      <c r="H495" s="18"/>
      <c r="I495" s="18"/>
      <c r="J495" s="18"/>
    </row>
    <row r="496" spans="1:10" ht="15.75" customHeight="1">
      <c r="A496" s="21"/>
      <c r="B496" s="18"/>
      <c r="C496" s="18"/>
      <c r="D496" s="18"/>
      <c r="E496" s="18"/>
      <c r="F496" s="18"/>
      <c r="G496" s="18"/>
      <c r="H496" s="18"/>
      <c r="I496" s="18"/>
      <c r="J496" s="18"/>
    </row>
    <row r="497" spans="1:10" ht="15.75" customHeight="1">
      <c r="A497" s="21"/>
      <c r="B497" s="18"/>
      <c r="C497" s="18"/>
      <c r="D497" s="18"/>
      <c r="E497" s="18"/>
      <c r="F497" s="18"/>
      <c r="G497" s="18"/>
      <c r="H497" s="18"/>
      <c r="I497" s="18"/>
      <c r="J497" s="18"/>
    </row>
    <row r="498" spans="1:10" ht="15.75" customHeight="1">
      <c r="A498" s="21"/>
      <c r="B498" s="18"/>
      <c r="C498" s="18"/>
      <c r="D498" s="18"/>
      <c r="E498" s="18"/>
      <c r="F498" s="18"/>
      <c r="G498" s="18"/>
      <c r="H498" s="18"/>
      <c r="I498" s="18"/>
      <c r="J498" s="18"/>
    </row>
    <row r="499" spans="1:10" ht="15.75" customHeight="1">
      <c r="A499" s="21"/>
      <c r="B499" s="18"/>
      <c r="C499" s="18"/>
      <c r="D499" s="18"/>
      <c r="E499" s="18"/>
      <c r="F499" s="18"/>
      <c r="G499" s="18"/>
      <c r="H499" s="18"/>
      <c r="I499" s="18"/>
      <c r="J499" s="18"/>
    </row>
    <row r="500" spans="1:10" ht="15.75" customHeight="1">
      <c r="A500" s="21"/>
      <c r="B500" s="18"/>
      <c r="C500" s="18"/>
      <c r="D500" s="18"/>
      <c r="E500" s="18"/>
      <c r="F500" s="18"/>
      <c r="G500" s="18"/>
      <c r="H500" s="18"/>
      <c r="I500" s="18"/>
      <c r="J500" s="18"/>
    </row>
    <row r="501" spans="1:10" ht="15.75" customHeight="1">
      <c r="A501" s="21"/>
      <c r="B501" s="18"/>
      <c r="C501" s="18"/>
      <c r="D501" s="18"/>
      <c r="E501" s="18"/>
      <c r="F501" s="18"/>
      <c r="G501" s="18"/>
      <c r="H501" s="18"/>
      <c r="I501" s="18"/>
      <c r="J501" s="18"/>
    </row>
    <row r="502" spans="1:10" ht="15.75" customHeight="1">
      <c r="A502" s="21"/>
      <c r="B502" s="18"/>
      <c r="C502" s="18"/>
      <c r="D502" s="18"/>
      <c r="E502" s="18"/>
      <c r="F502" s="18"/>
      <c r="G502" s="18"/>
      <c r="H502" s="18"/>
      <c r="I502" s="18"/>
      <c r="J502" s="18"/>
    </row>
    <row r="503" spans="1:10" ht="15.75" customHeight="1">
      <c r="A503" s="21"/>
      <c r="B503" s="18"/>
      <c r="C503" s="18"/>
      <c r="D503" s="18"/>
      <c r="E503" s="18"/>
      <c r="F503" s="18"/>
      <c r="G503" s="18"/>
      <c r="H503" s="18"/>
      <c r="I503" s="18"/>
      <c r="J503" s="18"/>
    </row>
    <row r="504" spans="1:10" ht="15.75" customHeight="1">
      <c r="A504" s="21"/>
      <c r="B504" s="18"/>
      <c r="C504" s="18"/>
      <c r="D504" s="18"/>
      <c r="E504" s="18"/>
      <c r="F504" s="18"/>
      <c r="G504" s="18"/>
      <c r="H504" s="18"/>
      <c r="I504" s="18"/>
      <c r="J504" s="18"/>
    </row>
    <row r="505" spans="1:10" ht="15.75" customHeight="1">
      <c r="A505" s="21"/>
      <c r="B505" s="18"/>
      <c r="C505" s="18"/>
      <c r="D505" s="18"/>
      <c r="E505" s="18"/>
      <c r="F505" s="18"/>
      <c r="G505" s="18"/>
      <c r="H505" s="18"/>
      <c r="I505" s="18"/>
      <c r="J505" s="18"/>
    </row>
    <row r="506" spans="1:10" ht="15.75" customHeight="1">
      <c r="A506" s="21"/>
      <c r="B506" s="18"/>
      <c r="C506" s="18"/>
      <c r="D506" s="18"/>
      <c r="E506" s="18"/>
      <c r="F506" s="18"/>
      <c r="G506" s="18"/>
      <c r="H506" s="18"/>
      <c r="I506" s="18"/>
      <c r="J506" s="18"/>
    </row>
    <row r="507" spans="1:10" ht="15.75" customHeight="1">
      <c r="A507" s="21"/>
      <c r="B507" s="18"/>
      <c r="C507" s="18"/>
      <c r="D507" s="18"/>
      <c r="E507" s="18"/>
      <c r="F507" s="18"/>
      <c r="G507" s="18"/>
      <c r="H507" s="18"/>
      <c r="I507" s="18"/>
      <c r="J507" s="18"/>
    </row>
    <row r="508" spans="1:10" ht="15.75" customHeight="1">
      <c r="A508" s="21"/>
      <c r="B508" s="18"/>
      <c r="C508" s="18"/>
      <c r="D508" s="18"/>
      <c r="E508" s="18"/>
      <c r="F508" s="18"/>
      <c r="G508" s="18"/>
      <c r="H508" s="18"/>
      <c r="I508" s="18"/>
      <c r="J508" s="18"/>
    </row>
    <row r="509" spans="1:10" ht="15.75" customHeight="1">
      <c r="A509" s="21"/>
      <c r="B509" s="18"/>
      <c r="C509" s="18"/>
      <c r="D509" s="18"/>
      <c r="E509" s="18"/>
      <c r="F509" s="18"/>
      <c r="G509" s="18"/>
      <c r="H509" s="18"/>
      <c r="I509" s="18"/>
      <c r="J509" s="18"/>
    </row>
    <row r="510" spans="1:10" ht="15.75" customHeight="1">
      <c r="A510" s="21"/>
      <c r="B510" s="18"/>
      <c r="C510" s="18"/>
      <c r="D510" s="18"/>
      <c r="E510" s="18"/>
      <c r="F510" s="18"/>
      <c r="G510" s="18"/>
      <c r="H510" s="18"/>
      <c r="I510" s="18"/>
      <c r="J510" s="18"/>
    </row>
    <row r="511" spans="1:10" ht="15.75" customHeight="1">
      <c r="A511" s="21"/>
      <c r="B511" s="18"/>
      <c r="C511" s="18"/>
      <c r="D511" s="18"/>
      <c r="E511" s="18"/>
      <c r="F511" s="18"/>
      <c r="G511" s="18"/>
      <c r="H511" s="18"/>
      <c r="I511" s="18"/>
      <c r="J511" s="18"/>
    </row>
    <row r="512" spans="1:10" ht="15.75" customHeight="1">
      <c r="A512" s="21"/>
      <c r="B512" s="18"/>
      <c r="C512" s="18"/>
      <c r="D512" s="18"/>
      <c r="E512" s="18"/>
      <c r="F512" s="18"/>
      <c r="G512" s="18"/>
      <c r="H512" s="18"/>
      <c r="I512" s="18"/>
      <c r="J512" s="18"/>
    </row>
    <row r="513" spans="1:10" ht="15.75" customHeight="1">
      <c r="A513" s="21"/>
      <c r="B513" s="18"/>
      <c r="C513" s="18"/>
      <c r="D513" s="18"/>
      <c r="E513" s="18"/>
      <c r="F513" s="18"/>
      <c r="G513" s="18"/>
      <c r="H513" s="18"/>
      <c r="I513" s="18"/>
      <c r="J513" s="18"/>
    </row>
    <row r="514" spans="1:10" ht="15.75" customHeight="1">
      <c r="A514" s="21"/>
      <c r="B514" s="18"/>
      <c r="C514" s="18"/>
      <c r="D514" s="18"/>
      <c r="E514" s="18"/>
      <c r="F514" s="18"/>
      <c r="G514" s="18"/>
      <c r="H514" s="18"/>
      <c r="I514" s="18"/>
      <c r="J514" s="18"/>
    </row>
    <row r="515" spans="1:10" ht="15.75" customHeight="1">
      <c r="A515" s="21"/>
      <c r="B515" s="18"/>
      <c r="C515" s="18"/>
      <c r="D515" s="18"/>
      <c r="E515" s="18"/>
      <c r="F515" s="18"/>
      <c r="G515" s="18"/>
      <c r="H515" s="18"/>
      <c r="I515" s="18"/>
      <c r="J515" s="18"/>
    </row>
    <row r="516" spans="1:10" ht="15.75" customHeight="1">
      <c r="A516" s="21"/>
      <c r="B516" s="18"/>
      <c r="C516" s="18"/>
      <c r="D516" s="18"/>
      <c r="E516" s="18"/>
      <c r="F516" s="18"/>
      <c r="G516" s="18"/>
      <c r="H516" s="18"/>
      <c r="I516" s="18"/>
      <c r="J516" s="18"/>
    </row>
    <row r="517" spans="1:10" ht="15.75" customHeight="1">
      <c r="A517" s="21"/>
      <c r="B517" s="18"/>
      <c r="C517" s="18"/>
      <c r="D517" s="18"/>
      <c r="E517" s="18"/>
      <c r="F517" s="18"/>
      <c r="G517" s="18"/>
      <c r="H517" s="18"/>
      <c r="I517" s="18"/>
      <c r="J517" s="18"/>
    </row>
    <row r="518" spans="1:10" ht="15.75" customHeight="1">
      <c r="A518" s="21"/>
      <c r="B518" s="18"/>
      <c r="C518" s="18"/>
      <c r="D518" s="18"/>
      <c r="E518" s="18"/>
      <c r="F518" s="18"/>
      <c r="G518" s="18"/>
      <c r="H518" s="18"/>
      <c r="I518" s="18"/>
      <c r="J518" s="18"/>
    </row>
    <row r="519" spans="1:10" ht="15.75" customHeight="1">
      <c r="A519" s="21"/>
      <c r="B519" s="18"/>
      <c r="C519" s="18"/>
      <c r="D519" s="18"/>
      <c r="E519" s="18"/>
      <c r="F519" s="18"/>
      <c r="G519" s="18"/>
      <c r="H519" s="18"/>
      <c r="I519" s="18"/>
      <c r="J519" s="18"/>
    </row>
    <row r="520" spans="1:10" ht="15.75" customHeight="1">
      <c r="A520" s="21"/>
      <c r="B520" s="18"/>
      <c r="C520" s="18"/>
      <c r="D520" s="18"/>
      <c r="E520" s="18"/>
      <c r="F520" s="18"/>
      <c r="G520" s="18"/>
      <c r="H520" s="18"/>
      <c r="I520" s="18"/>
      <c r="J520" s="18"/>
    </row>
    <row r="521" spans="1:10" ht="15.75" customHeight="1">
      <c r="A521" s="21"/>
      <c r="B521" s="18"/>
      <c r="C521" s="18"/>
      <c r="D521" s="18"/>
      <c r="E521" s="18"/>
      <c r="F521" s="18"/>
      <c r="G521" s="18"/>
      <c r="H521" s="18"/>
      <c r="I521" s="18"/>
      <c r="J521" s="18"/>
    </row>
    <row r="522" spans="1:10" ht="15.75" customHeight="1">
      <c r="A522" s="21"/>
      <c r="B522" s="18"/>
      <c r="C522" s="18"/>
      <c r="D522" s="18"/>
      <c r="E522" s="18"/>
      <c r="F522" s="18"/>
      <c r="G522" s="18"/>
      <c r="H522" s="18"/>
      <c r="I522" s="18"/>
      <c r="J522" s="18"/>
    </row>
    <row r="523" spans="1:10" ht="15.75" customHeight="1">
      <c r="A523" s="21"/>
      <c r="B523" s="18"/>
      <c r="C523" s="18"/>
      <c r="D523" s="18"/>
      <c r="E523" s="18"/>
      <c r="F523" s="18"/>
      <c r="G523" s="18"/>
      <c r="H523" s="18"/>
      <c r="I523" s="18"/>
      <c r="J523" s="18"/>
    </row>
    <row r="524" spans="1:10" ht="15.75" customHeight="1">
      <c r="A524" s="21"/>
      <c r="B524" s="18"/>
      <c r="C524" s="18"/>
      <c r="D524" s="18"/>
      <c r="E524" s="18"/>
      <c r="F524" s="18"/>
      <c r="G524" s="18"/>
      <c r="H524" s="18"/>
      <c r="I524" s="18"/>
      <c r="J524" s="18"/>
    </row>
    <row r="525" spans="1:10" ht="15.75" customHeight="1">
      <c r="A525" s="21"/>
      <c r="B525" s="18"/>
      <c r="C525" s="18"/>
      <c r="D525" s="18"/>
      <c r="E525" s="18"/>
      <c r="F525" s="18"/>
      <c r="G525" s="18"/>
      <c r="H525" s="18"/>
      <c r="I525" s="18"/>
      <c r="J525" s="18"/>
    </row>
    <row r="526" spans="1:10" ht="15.75" customHeight="1">
      <c r="A526" s="21"/>
      <c r="B526" s="18"/>
      <c r="C526" s="18"/>
      <c r="D526" s="18"/>
      <c r="E526" s="18"/>
      <c r="F526" s="18"/>
      <c r="G526" s="18"/>
      <c r="H526" s="18"/>
      <c r="I526" s="18"/>
      <c r="J526" s="18"/>
    </row>
    <row r="527" spans="1:10" ht="15.75" customHeight="1">
      <c r="A527" s="21"/>
      <c r="B527" s="18"/>
      <c r="C527" s="18"/>
      <c r="D527" s="18"/>
      <c r="E527" s="18"/>
      <c r="F527" s="18"/>
      <c r="G527" s="18"/>
      <c r="H527" s="18"/>
      <c r="I527" s="18"/>
      <c r="J527" s="18"/>
    </row>
    <row r="528" spans="1:10" ht="15.75" customHeight="1">
      <c r="A528" s="21"/>
      <c r="B528" s="18"/>
      <c r="C528" s="18"/>
      <c r="D528" s="18"/>
      <c r="E528" s="18"/>
      <c r="F528" s="18"/>
      <c r="G528" s="18"/>
      <c r="H528" s="18"/>
      <c r="I528" s="18"/>
      <c r="J528" s="18"/>
    </row>
    <row r="529" spans="1:10" ht="15.75" customHeight="1">
      <c r="A529" s="21"/>
      <c r="B529" s="18"/>
      <c r="C529" s="18"/>
      <c r="D529" s="18"/>
      <c r="E529" s="18"/>
      <c r="F529" s="18"/>
      <c r="G529" s="18"/>
      <c r="H529" s="18"/>
      <c r="I529" s="18"/>
      <c r="J529" s="18"/>
    </row>
    <row r="530" spans="1:10" ht="15.75" customHeight="1">
      <c r="A530" s="21"/>
      <c r="B530" s="18"/>
      <c r="C530" s="18"/>
      <c r="D530" s="18"/>
      <c r="E530" s="18"/>
      <c r="F530" s="18"/>
      <c r="G530" s="18"/>
      <c r="H530" s="18"/>
      <c r="I530" s="18"/>
      <c r="J530" s="18"/>
    </row>
    <row r="531" spans="1:10" ht="15.75" customHeight="1">
      <c r="A531" s="21"/>
      <c r="B531" s="18"/>
      <c r="C531" s="18"/>
      <c r="D531" s="18"/>
      <c r="E531" s="18"/>
      <c r="F531" s="18"/>
      <c r="G531" s="18"/>
      <c r="H531" s="18"/>
      <c r="I531" s="18"/>
      <c r="J531" s="18"/>
    </row>
    <row r="532" spans="1:10" ht="15.75" customHeight="1">
      <c r="A532" s="21"/>
      <c r="B532" s="18"/>
      <c r="C532" s="18"/>
      <c r="D532" s="18"/>
      <c r="E532" s="18"/>
      <c r="F532" s="18"/>
      <c r="G532" s="18"/>
      <c r="H532" s="18"/>
      <c r="I532" s="18"/>
      <c r="J532" s="18"/>
    </row>
    <row r="533" spans="1:10" ht="15.75" customHeight="1">
      <c r="A533" s="21"/>
      <c r="B533" s="18"/>
      <c r="C533" s="18"/>
      <c r="D533" s="18"/>
      <c r="E533" s="18"/>
      <c r="F533" s="18"/>
      <c r="G533" s="18"/>
      <c r="H533" s="18"/>
      <c r="I533" s="18"/>
      <c r="J533" s="18"/>
    </row>
    <row r="534" spans="1:10" ht="15.75" customHeight="1">
      <c r="A534" s="21"/>
      <c r="B534" s="18"/>
      <c r="C534" s="18"/>
      <c r="D534" s="18"/>
      <c r="E534" s="18"/>
      <c r="F534" s="18"/>
      <c r="G534" s="18"/>
      <c r="H534" s="18"/>
      <c r="I534" s="18"/>
      <c r="J534" s="18"/>
    </row>
    <row r="535" spans="1:10" ht="15.75" customHeight="1">
      <c r="A535" s="21"/>
      <c r="B535" s="18"/>
      <c r="C535" s="18"/>
      <c r="D535" s="18"/>
      <c r="E535" s="18"/>
      <c r="F535" s="18"/>
      <c r="G535" s="18"/>
      <c r="H535" s="18"/>
      <c r="I535" s="18"/>
      <c r="J535" s="18"/>
    </row>
    <row r="536" spans="1:10" ht="15.75" customHeight="1">
      <c r="A536" s="21"/>
      <c r="B536" s="18"/>
      <c r="C536" s="18"/>
      <c r="D536" s="18"/>
      <c r="E536" s="18"/>
      <c r="F536" s="18"/>
      <c r="G536" s="18"/>
      <c r="H536" s="18"/>
      <c r="I536" s="18"/>
      <c r="J536" s="18"/>
    </row>
    <row r="537" spans="1:10" ht="15.75" customHeight="1">
      <c r="A537" s="21"/>
      <c r="B537" s="18"/>
      <c r="C537" s="18"/>
      <c r="D537" s="18"/>
      <c r="E537" s="18"/>
      <c r="F537" s="18"/>
      <c r="G537" s="18"/>
      <c r="H537" s="18"/>
      <c r="I537" s="18"/>
      <c r="J537" s="18"/>
    </row>
    <row r="538" spans="1:10" ht="15.75" customHeight="1">
      <c r="A538" s="21"/>
      <c r="B538" s="18"/>
      <c r="C538" s="18"/>
      <c r="D538" s="18"/>
      <c r="E538" s="18"/>
      <c r="F538" s="18"/>
      <c r="G538" s="18"/>
      <c r="H538" s="18"/>
      <c r="I538" s="18"/>
      <c r="J538" s="18"/>
    </row>
    <row r="539" spans="1:10" ht="15.75" customHeight="1">
      <c r="A539" s="21"/>
      <c r="B539" s="18"/>
      <c r="C539" s="18"/>
      <c r="D539" s="18"/>
      <c r="E539" s="18"/>
      <c r="F539" s="18"/>
      <c r="G539" s="18"/>
      <c r="H539" s="18"/>
      <c r="I539" s="18"/>
      <c r="J539" s="18"/>
    </row>
    <row r="540" spans="1:10" ht="15.75" customHeight="1">
      <c r="A540" s="21"/>
      <c r="B540" s="18"/>
      <c r="C540" s="18"/>
      <c r="D540" s="18"/>
      <c r="E540" s="18"/>
      <c r="F540" s="18"/>
      <c r="G540" s="18"/>
      <c r="H540" s="18"/>
      <c r="I540" s="18"/>
      <c r="J540" s="18"/>
    </row>
    <row r="541" spans="1:10" ht="15.75" customHeight="1">
      <c r="A541" s="21"/>
      <c r="B541" s="18"/>
      <c r="C541" s="18"/>
      <c r="D541" s="18"/>
      <c r="E541" s="18"/>
      <c r="F541" s="18"/>
      <c r="G541" s="18"/>
      <c r="H541" s="18"/>
      <c r="I541" s="18"/>
      <c r="J541" s="18"/>
    </row>
    <row r="542" spans="1:10" ht="15.75" customHeight="1">
      <c r="A542" s="21"/>
      <c r="B542" s="18"/>
      <c r="C542" s="18"/>
      <c r="D542" s="18"/>
      <c r="E542" s="18"/>
      <c r="F542" s="18"/>
      <c r="G542" s="18"/>
      <c r="H542" s="18"/>
      <c r="I542" s="18"/>
      <c r="J542" s="18"/>
    </row>
    <row r="543" spans="1:10" ht="15.75" customHeight="1">
      <c r="A543" s="21"/>
      <c r="B543" s="18"/>
      <c r="C543" s="18"/>
      <c r="D543" s="18"/>
      <c r="E543" s="18"/>
      <c r="F543" s="18"/>
      <c r="G543" s="18"/>
      <c r="H543" s="18"/>
      <c r="I543" s="18"/>
      <c r="J543" s="18"/>
    </row>
    <row r="544" spans="1:10" ht="15.75" customHeight="1">
      <c r="A544" s="21"/>
      <c r="B544" s="18"/>
      <c r="C544" s="18"/>
      <c r="D544" s="18"/>
      <c r="E544" s="18"/>
      <c r="F544" s="18"/>
      <c r="G544" s="18"/>
      <c r="H544" s="18"/>
      <c r="I544" s="18"/>
      <c r="J544" s="18"/>
    </row>
    <row r="545" spans="1:10" ht="15.75" customHeight="1">
      <c r="A545" s="21"/>
      <c r="B545" s="18"/>
      <c r="C545" s="18"/>
      <c r="D545" s="18"/>
      <c r="E545" s="18"/>
      <c r="F545" s="18"/>
      <c r="G545" s="18"/>
      <c r="H545" s="18"/>
      <c r="I545" s="18"/>
      <c r="J545" s="18"/>
    </row>
    <row r="546" spans="1:10" ht="15.75" customHeight="1">
      <c r="A546" s="21"/>
      <c r="B546" s="18"/>
      <c r="C546" s="18"/>
      <c r="D546" s="18"/>
      <c r="E546" s="18"/>
      <c r="F546" s="18"/>
      <c r="G546" s="18"/>
      <c r="H546" s="18"/>
      <c r="I546" s="18"/>
      <c r="J546" s="18"/>
    </row>
    <row r="547" spans="1:10" ht="15.75" customHeight="1">
      <c r="A547" s="21"/>
      <c r="B547" s="18"/>
      <c r="C547" s="18"/>
      <c r="D547" s="18"/>
      <c r="E547" s="18"/>
      <c r="F547" s="18"/>
      <c r="G547" s="18"/>
      <c r="H547" s="18"/>
      <c r="I547" s="18"/>
      <c r="J547" s="18"/>
    </row>
    <row r="548" spans="1:10" ht="15.75" customHeight="1">
      <c r="A548" s="21"/>
      <c r="B548" s="18"/>
      <c r="C548" s="18"/>
      <c r="D548" s="18"/>
      <c r="E548" s="18"/>
      <c r="F548" s="18"/>
      <c r="G548" s="18"/>
      <c r="H548" s="18"/>
      <c r="I548" s="18"/>
      <c r="J548" s="18"/>
    </row>
    <row r="549" spans="1:10" ht="15.75" customHeight="1">
      <c r="A549" s="21"/>
      <c r="B549" s="18"/>
      <c r="C549" s="18"/>
      <c r="D549" s="18"/>
      <c r="E549" s="18"/>
      <c r="F549" s="18"/>
      <c r="G549" s="18"/>
      <c r="H549" s="18"/>
      <c r="I549" s="18"/>
      <c r="J549" s="18"/>
    </row>
    <row r="550" spans="1:10" ht="15.75" customHeight="1">
      <c r="A550" s="21"/>
      <c r="B550" s="18"/>
      <c r="C550" s="18"/>
      <c r="D550" s="18"/>
      <c r="E550" s="18"/>
      <c r="F550" s="18"/>
      <c r="G550" s="18"/>
      <c r="H550" s="18"/>
      <c r="I550" s="18"/>
      <c r="J550" s="18"/>
    </row>
    <row r="551" spans="1:10" ht="15.75" customHeight="1">
      <c r="A551" s="21"/>
      <c r="B551" s="18"/>
      <c r="C551" s="18"/>
      <c r="D551" s="18"/>
      <c r="E551" s="18"/>
      <c r="F551" s="18"/>
      <c r="G551" s="18"/>
      <c r="H551" s="18"/>
      <c r="I551" s="18"/>
      <c r="J551" s="18"/>
    </row>
    <row r="552" spans="1:10" ht="15.75" customHeight="1">
      <c r="A552" s="21"/>
      <c r="B552" s="18"/>
      <c r="C552" s="18"/>
      <c r="D552" s="18"/>
      <c r="E552" s="18"/>
      <c r="F552" s="18"/>
      <c r="G552" s="18"/>
      <c r="H552" s="18"/>
      <c r="I552" s="18"/>
      <c r="J552" s="18"/>
    </row>
    <row r="553" spans="1:10" ht="15.75" customHeight="1">
      <c r="A553" s="21"/>
      <c r="B553" s="18"/>
      <c r="C553" s="18"/>
      <c r="D553" s="18"/>
      <c r="E553" s="18"/>
      <c r="F553" s="18"/>
      <c r="G553" s="18"/>
      <c r="H553" s="18"/>
      <c r="I553" s="18"/>
      <c r="J553" s="18"/>
    </row>
    <row r="554" spans="1:10" ht="15.75" customHeight="1">
      <c r="A554" s="21"/>
      <c r="B554" s="18"/>
      <c r="C554" s="18"/>
      <c r="D554" s="18"/>
      <c r="E554" s="18"/>
      <c r="F554" s="18"/>
      <c r="G554" s="18"/>
      <c r="H554" s="18"/>
      <c r="I554" s="18"/>
      <c r="J554" s="18"/>
    </row>
    <row r="555" spans="1:10" ht="15.75" customHeight="1">
      <c r="A555" s="21"/>
      <c r="B555" s="18"/>
      <c r="C555" s="18"/>
      <c r="D555" s="18"/>
      <c r="E555" s="18"/>
      <c r="F555" s="18"/>
      <c r="G555" s="18"/>
      <c r="H555" s="18"/>
      <c r="I555" s="18"/>
      <c r="J555" s="18"/>
    </row>
    <row r="556" spans="1:10" ht="15.75" customHeight="1">
      <c r="A556" s="21"/>
      <c r="B556" s="18"/>
      <c r="C556" s="18"/>
      <c r="D556" s="18"/>
      <c r="E556" s="18"/>
      <c r="F556" s="18"/>
      <c r="G556" s="18"/>
      <c r="H556" s="18"/>
      <c r="I556" s="18"/>
      <c r="J556" s="18"/>
    </row>
    <row r="557" spans="1:10" ht="15.75" customHeight="1">
      <c r="A557" s="21"/>
      <c r="B557" s="18"/>
      <c r="C557" s="18"/>
      <c r="D557" s="18"/>
      <c r="E557" s="18"/>
      <c r="F557" s="18"/>
      <c r="G557" s="18"/>
      <c r="H557" s="18"/>
      <c r="I557" s="18"/>
      <c r="J557" s="18"/>
    </row>
    <row r="558" spans="1:10" ht="15.75" customHeight="1">
      <c r="A558" s="21"/>
      <c r="B558" s="18"/>
      <c r="C558" s="18"/>
      <c r="D558" s="18"/>
      <c r="E558" s="18"/>
      <c r="F558" s="18"/>
      <c r="G558" s="18"/>
      <c r="H558" s="18"/>
      <c r="I558" s="18"/>
      <c r="J558" s="18"/>
    </row>
    <row r="559" spans="1:10" ht="15.75" customHeight="1">
      <c r="A559" s="21"/>
      <c r="B559" s="18"/>
      <c r="C559" s="18"/>
      <c r="D559" s="18"/>
      <c r="E559" s="18"/>
      <c r="F559" s="18"/>
      <c r="G559" s="18"/>
      <c r="H559" s="18"/>
      <c r="I559" s="18"/>
      <c r="J559" s="18"/>
    </row>
    <row r="560" spans="1:10" ht="15.75" customHeight="1">
      <c r="A560" s="21"/>
      <c r="B560" s="18"/>
      <c r="C560" s="18"/>
      <c r="D560" s="18"/>
      <c r="E560" s="18"/>
      <c r="F560" s="18"/>
      <c r="G560" s="18"/>
      <c r="H560" s="18"/>
      <c r="I560" s="18"/>
      <c r="J560" s="18"/>
    </row>
    <row r="561" spans="1:10" ht="15.75" customHeight="1">
      <c r="A561" s="21"/>
      <c r="B561" s="18"/>
      <c r="C561" s="18"/>
      <c r="D561" s="18"/>
      <c r="E561" s="18"/>
      <c r="F561" s="18"/>
      <c r="G561" s="18"/>
      <c r="H561" s="18"/>
      <c r="I561" s="18"/>
      <c r="J561" s="18"/>
    </row>
    <row r="562" spans="1:10" ht="15.75" customHeight="1">
      <c r="A562" s="21"/>
      <c r="B562" s="18"/>
      <c r="C562" s="18"/>
      <c r="D562" s="18"/>
      <c r="E562" s="18"/>
      <c r="F562" s="18"/>
      <c r="G562" s="18"/>
      <c r="H562" s="18"/>
      <c r="I562" s="18"/>
      <c r="J562" s="18"/>
    </row>
    <row r="563" spans="1:10" ht="15.75" customHeight="1">
      <c r="A563" s="21"/>
      <c r="B563" s="18"/>
      <c r="C563" s="18"/>
      <c r="D563" s="18"/>
      <c r="E563" s="18"/>
      <c r="F563" s="18"/>
      <c r="G563" s="18"/>
      <c r="H563" s="18"/>
      <c r="I563" s="18"/>
      <c r="J563" s="18"/>
    </row>
    <row r="564" spans="1:10" ht="15.75" customHeight="1">
      <c r="A564" s="21"/>
      <c r="B564" s="18"/>
      <c r="C564" s="18"/>
      <c r="D564" s="18"/>
      <c r="E564" s="18"/>
      <c r="F564" s="18"/>
      <c r="G564" s="18"/>
      <c r="H564" s="18"/>
      <c r="I564" s="18"/>
      <c r="J564" s="18"/>
    </row>
    <row r="565" spans="1:10" ht="15.75" customHeight="1">
      <c r="A565" s="21"/>
      <c r="B565" s="18"/>
      <c r="C565" s="18"/>
      <c r="D565" s="18"/>
      <c r="E565" s="18"/>
      <c r="F565" s="18"/>
      <c r="G565" s="18"/>
      <c r="H565" s="18"/>
      <c r="I565" s="18"/>
      <c r="J565" s="18"/>
    </row>
    <row r="566" spans="1:10" ht="15.75" customHeight="1">
      <c r="A566" s="21"/>
      <c r="B566" s="18"/>
      <c r="C566" s="18"/>
      <c r="D566" s="18"/>
      <c r="E566" s="18"/>
      <c r="F566" s="18"/>
      <c r="G566" s="18"/>
      <c r="H566" s="18"/>
      <c r="I566" s="18"/>
      <c r="J566" s="18"/>
    </row>
    <row r="567" spans="1:10" ht="15.75" customHeight="1">
      <c r="A567" s="21"/>
      <c r="B567" s="18"/>
      <c r="C567" s="18"/>
      <c r="D567" s="18"/>
      <c r="E567" s="18"/>
      <c r="F567" s="18"/>
      <c r="G567" s="18"/>
      <c r="H567" s="18"/>
      <c r="I567" s="18"/>
      <c r="J567" s="18"/>
    </row>
    <row r="568" spans="1:10" ht="15.75" customHeight="1">
      <c r="A568" s="21"/>
      <c r="B568" s="18"/>
      <c r="C568" s="18"/>
      <c r="D568" s="18"/>
      <c r="E568" s="18"/>
      <c r="F568" s="18"/>
      <c r="G568" s="18"/>
      <c r="H568" s="18"/>
      <c r="I568" s="18"/>
      <c r="J568" s="18"/>
    </row>
    <row r="569" spans="1:10" ht="15.75" customHeight="1">
      <c r="A569" s="21"/>
      <c r="B569" s="18"/>
      <c r="C569" s="18"/>
      <c r="D569" s="18"/>
      <c r="E569" s="18"/>
      <c r="F569" s="18"/>
      <c r="G569" s="18"/>
      <c r="H569" s="18"/>
      <c r="I569" s="18"/>
      <c r="J569" s="18"/>
    </row>
    <row r="570" spans="1:10" ht="15.75" customHeight="1">
      <c r="A570" s="21"/>
      <c r="B570" s="18"/>
      <c r="C570" s="18"/>
      <c r="D570" s="18"/>
      <c r="E570" s="18"/>
      <c r="F570" s="18"/>
      <c r="G570" s="18"/>
      <c r="H570" s="18"/>
      <c r="I570" s="18"/>
      <c r="J570" s="18"/>
    </row>
    <row r="571" spans="1:10" ht="15.75" customHeight="1">
      <c r="A571" s="21"/>
      <c r="B571" s="18"/>
      <c r="C571" s="18"/>
      <c r="D571" s="18"/>
      <c r="E571" s="18"/>
      <c r="F571" s="18"/>
      <c r="G571" s="18"/>
      <c r="H571" s="18"/>
      <c r="I571" s="18"/>
      <c r="J571" s="18"/>
    </row>
    <row r="572" spans="1:10" ht="15.75" customHeight="1">
      <c r="A572" s="21"/>
      <c r="B572" s="18"/>
      <c r="C572" s="18"/>
      <c r="D572" s="18"/>
      <c r="E572" s="18"/>
      <c r="F572" s="18"/>
      <c r="G572" s="18"/>
      <c r="H572" s="18"/>
      <c r="I572" s="18"/>
      <c r="J572" s="18"/>
    </row>
    <row r="573" spans="1:10" ht="15.75" customHeight="1">
      <c r="A573" s="21"/>
      <c r="B573" s="18"/>
      <c r="C573" s="18"/>
      <c r="D573" s="18"/>
      <c r="E573" s="18"/>
      <c r="F573" s="18"/>
      <c r="G573" s="18"/>
      <c r="H573" s="18"/>
      <c r="I573" s="18"/>
      <c r="J573" s="18"/>
    </row>
    <row r="574" spans="1:10" ht="15.75" customHeight="1">
      <c r="A574" s="21"/>
      <c r="B574" s="18"/>
      <c r="C574" s="18"/>
      <c r="D574" s="18"/>
      <c r="E574" s="18"/>
      <c r="F574" s="18"/>
      <c r="G574" s="18"/>
      <c r="H574" s="18"/>
      <c r="I574" s="18"/>
      <c r="J574" s="18"/>
    </row>
    <row r="575" spans="1:10" ht="15.75" customHeight="1">
      <c r="A575" s="21"/>
      <c r="B575" s="18"/>
      <c r="C575" s="18"/>
      <c r="D575" s="18"/>
      <c r="E575" s="18"/>
      <c r="F575" s="18"/>
      <c r="G575" s="18"/>
      <c r="H575" s="18"/>
      <c r="I575" s="18"/>
      <c r="J575" s="18"/>
    </row>
    <row r="576" spans="1:10" ht="15.75" customHeight="1">
      <c r="A576" s="21"/>
      <c r="B576" s="18"/>
      <c r="C576" s="18"/>
      <c r="D576" s="18"/>
      <c r="E576" s="18"/>
      <c r="F576" s="18"/>
      <c r="G576" s="18"/>
      <c r="H576" s="18"/>
      <c r="I576" s="18"/>
      <c r="J576" s="18"/>
    </row>
    <row r="577" spans="1:10" ht="15.75" customHeight="1">
      <c r="A577" s="21"/>
      <c r="B577" s="18"/>
      <c r="C577" s="18"/>
      <c r="D577" s="18"/>
      <c r="E577" s="18"/>
      <c r="F577" s="18"/>
      <c r="G577" s="18"/>
      <c r="H577" s="18"/>
      <c r="I577" s="18"/>
      <c r="J577" s="18"/>
    </row>
    <row r="578" spans="1:10" ht="15.75" customHeight="1">
      <c r="A578" s="21"/>
      <c r="B578" s="18"/>
      <c r="C578" s="18"/>
      <c r="D578" s="18"/>
      <c r="E578" s="18"/>
      <c r="F578" s="18"/>
      <c r="G578" s="18"/>
      <c r="H578" s="18"/>
      <c r="I578" s="18"/>
      <c r="J578" s="18"/>
    </row>
    <row r="579" spans="1:10" ht="15.75" customHeight="1">
      <c r="A579" s="21"/>
      <c r="B579" s="18"/>
      <c r="C579" s="18"/>
      <c r="D579" s="18"/>
      <c r="E579" s="18"/>
      <c r="F579" s="18"/>
      <c r="G579" s="18"/>
      <c r="H579" s="18"/>
      <c r="I579" s="18"/>
      <c r="J579" s="18"/>
    </row>
    <row r="580" spans="1:10" ht="15.75" customHeight="1">
      <c r="A580" s="21"/>
      <c r="B580" s="18"/>
      <c r="C580" s="18"/>
      <c r="D580" s="18"/>
      <c r="E580" s="18"/>
      <c r="F580" s="18"/>
      <c r="G580" s="18"/>
      <c r="H580" s="18"/>
      <c r="I580" s="18"/>
      <c r="J580" s="18"/>
    </row>
    <row r="581" spans="1:10" ht="15.75" customHeight="1">
      <c r="A581" s="21"/>
      <c r="B581" s="18"/>
      <c r="C581" s="18"/>
      <c r="D581" s="18"/>
      <c r="E581" s="18"/>
      <c r="F581" s="18"/>
      <c r="G581" s="18"/>
      <c r="H581" s="18"/>
      <c r="I581" s="18"/>
      <c r="J581" s="18"/>
    </row>
    <row r="582" spans="1:10" ht="15.75" customHeight="1">
      <c r="A582" s="21"/>
      <c r="B582" s="18"/>
      <c r="C582" s="18"/>
      <c r="D582" s="18"/>
      <c r="E582" s="18"/>
      <c r="F582" s="18"/>
      <c r="G582" s="18"/>
      <c r="H582" s="18"/>
      <c r="I582" s="18"/>
      <c r="J582" s="18"/>
    </row>
    <row r="583" spans="1:10" ht="15.75" customHeight="1">
      <c r="A583" s="21"/>
      <c r="B583" s="18"/>
      <c r="C583" s="18"/>
      <c r="D583" s="18"/>
      <c r="E583" s="18"/>
      <c r="F583" s="18"/>
      <c r="G583" s="18"/>
      <c r="H583" s="18"/>
      <c r="I583" s="18"/>
      <c r="J583" s="18"/>
    </row>
    <row r="584" spans="1:10" ht="15.75" customHeight="1">
      <c r="A584" s="21"/>
      <c r="B584" s="18"/>
      <c r="C584" s="18"/>
      <c r="D584" s="18"/>
      <c r="E584" s="18"/>
      <c r="F584" s="18"/>
      <c r="G584" s="18"/>
      <c r="H584" s="18"/>
      <c r="I584" s="18"/>
      <c r="J584" s="18"/>
    </row>
    <row r="585" spans="1:10" ht="15.75" customHeight="1">
      <c r="A585" s="21"/>
      <c r="B585" s="18"/>
      <c r="C585" s="18"/>
      <c r="D585" s="18"/>
      <c r="E585" s="18"/>
      <c r="F585" s="18"/>
      <c r="G585" s="18"/>
      <c r="H585" s="18"/>
      <c r="I585" s="18"/>
      <c r="J585" s="18"/>
    </row>
    <row r="586" spans="1:10" ht="15.75" customHeight="1">
      <c r="A586" s="21"/>
      <c r="B586" s="18"/>
      <c r="C586" s="18"/>
      <c r="D586" s="18"/>
      <c r="E586" s="18"/>
      <c r="F586" s="18"/>
      <c r="G586" s="18"/>
      <c r="H586" s="18"/>
      <c r="I586" s="18"/>
      <c r="J586" s="18"/>
    </row>
    <row r="587" spans="1:10" ht="15.75" customHeight="1">
      <c r="A587" s="21"/>
      <c r="B587" s="18"/>
      <c r="C587" s="18"/>
      <c r="D587" s="18"/>
      <c r="E587" s="18"/>
      <c r="F587" s="18"/>
      <c r="G587" s="18"/>
      <c r="H587" s="18"/>
      <c r="I587" s="18"/>
      <c r="J587" s="18"/>
    </row>
    <row r="588" spans="1:10" ht="15.75" customHeight="1">
      <c r="A588" s="21"/>
      <c r="B588" s="18"/>
      <c r="C588" s="18"/>
      <c r="D588" s="18"/>
      <c r="E588" s="18"/>
      <c r="F588" s="18"/>
      <c r="G588" s="18"/>
      <c r="H588" s="18"/>
      <c r="I588" s="18"/>
      <c r="J588" s="18"/>
    </row>
    <row r="589" spans="1:10" ht="15.75" customHeight="1">
      <c r="A589" s="21"/>
      <c r="B589" s="18"/>
      <c r="C589" s="18"/>
      <c r="D589" s="18"/>
      <c r="E589" s="18"/>
      <c r="F589" s="18"/>
      <c r="G589" s="18"/>
      <c r="H589" s="18"/>
      <c r="I589" s="18"/>
      <c r="J589" s="18"/>
    </row>
    <row r="590" spans="1:10" ht="15.75" customHeight="1">
      <c r="A590" s="21"/>
      <c r="B590" s="18"/>
      <c r="C590" s="18"/>
      <c r="D590" s="18"/>
      <c r="E590" s="18"/>
      <c r="F590" s="18"/>
      <c r="G590" s="18"/>
      <c r="H590" s="18"/>
      <c r="I590" s="18"/>
      <c r="J590" s="18"/>
    </row>
    <row r="591" spans="1:10" ht="15.75" customHeight="1">
      <c r="A591" s="21"/>
      <c r="B591" s="18"/>
      <c r="C591" s="18"/>
      <c r="D591" s="18"/>
      <c r="E591" s="18"/>
      <c r="F591" s="18"/>
      <c r="G591" s="18"/>
      <c r="H591" s="18"/>
      <c r="I591" s="18"/>
      <c r="J591" s="18"/>
    </row>
    <row r="592" spans="1:10" ht="15.75" customHeight="1">
      <c r="A592" s="21"/>
      <c r="B592" s="18"/>
      <c r="C592" s="18"/>
      <c r="D592" s="18"/>
      <c r="E592" s="18"/>
      <c r="F592" s="18"/>
      <c r="G592" s="18"/>
      <c r="H592" s="18"/>
      <c r="I592" s="18"/>
      <c r="J592" s="18"/>
    </row>
    <row r="593" spans="1:10" ht="15.75" customHeight="1">
      <c r="A593" s="21"/>
      <c r="B593" s="18"/>
      <c r="C593" s="18"/>
      <c r="D593" s="18"/>
      <c r="E593" s="18"/>
      <c r="F593" s="18"/>
      <c r="G593" s="18"/>
      <c r="H593" s="18"/>
      <c r="I593" s="18"/>
      <c r="J593" s="18"/>
    </row>
    <row r="594" spans="1:10" ht="15.75" customHeight="1">
      <c r="A594" s="21"/>
      <c r="B594" s="18"/>
      <c r="C594" s="18"/>
      <c r="D594" s="18"/>
      <c r="E594" s="18"/>
      <c r="F594" s="18"/>
      <c r="G594" s="18"/>
      <c r="H594" s="18"/>
      <c r="I594" s="18"/>
      <c r="J594" s="18"/>
    </row>
    <row r="595" spans="1:10" ht="15.75" customHeight="1">
      <c r="A595" s="21"/>
      <c r="B595" s="18"/>
      <c r="C595" s="18"/>
      <c r="D595" s="18"/>
      <c r="E595" s="18"/>
      <c r="F595" s="18"/>
      <c r="G595" s="18"/>
      <c r="H595" s="18"/>
      <c r="I595" s="18"/>
      <c r="J595" s="18"/>
    </row>
    <row r="596" spans="1:10" ht="15.75" customHeight="1">
      <c r="A596" s="21"/>
      <c r="B596" s="18"/>
      <c r="C596" s="18"/>
      <c r="D596" s="18"/>
      <c r="E596" s="18"/>
      <c r="F596" s="18"/>
      <c r="G596" s="18"/>
      <c r="H596" s="18"/>
      <c r="I596" s="18"/>
      <c r="J596" s="18"/>
    </row>
    <row r="597" spans="1:10" ht="15.75" customHeight="1">
      <c r="A597" s="21"/>
      <c r="B597" s="18"/>
      <c r="C597" s="18"/>
      <c r="D597" s="18"/>
      <c r="E597" s="18"/>
      <c r="F597" s="18"/>
      <c r="G597" s="18"/>
      <c r="H597" s="18"/>
      <c r="I597" s="18"/>
      <c r="J597" s="18"/>
    </row>
    <row r="598" spans="1:10" ht="15.75" customHeight="1">
      <c r="A598" s="21"/>
      <c r="B598" s="18"/>
      <c r="C598" s="18"/>
      <c r="D598" s="18"/>
      <c r="E598" s="18"/>
      <c r="F598" s="18"/>
      <c r="G598" s="18"/>
      <c r="H598" s="18"/>
      <c r="I598" s="18"/>
      <c r="J598" s="18"/>
    </row>
    <row r="599" spans="1:10" ht="15.75" customHeight="1">
      <c r="A599" s="21"/>
      <c r="B599" s="18"/>
      <c r="C599" s="18"/>
      <c r="D599" s="18"/>
      <c r="E599" s="18"/>
      <c r="F599" s="18"/>
      <c r="G599" s="18"/>
      <c r="H599" s="18"/>
      <c r="I599" s="18"/>
      <c r="J599" s="18"/>
    </row>
    <row r="600" spans="1:10" ht="15.75" customHeight="1">
      <c r="A600" s="21"/>
      <c r="B600" s="18"/>
      <c r="C600" s="18"/>
      <c r="D600" s="18"/>
      <c r="E600" s="18"/>
      <c r="F600" s="18"/>
      <c r="G600" s="18"/>
      <c r="H600" s="18"/>
      <c r="I600" s="18"/>
      <c r="J600" s="18"/>
    </row>
    <row r="601" spans="1:10" ht="15.75" customHeight="1">
      <c r="A601" s="21"/>
      <c r="B601" s="18"/>
      <c r="C601" s="18"/>
      <c r="D601" s="18"/>
      <c r="E601" s="18"/>
      <c r="F601" s="18"/>
      <c r="G601" s="18"/>
      <c r="H601" s="18"/>
      <c r="I601" s="18"/>
      <c r="J601" s="18"/>
    </row>
    <row r="602" spans="1:10" ht="15.75" customHeight="1">
      <c r="A602" s="21"/>
      <c r="B602" s="18"/>
      <c r="C602" s="18"/>
      <c r="D602" s="18"/>
      <c r="E602" s="18"/>
      <c r="F602" s="18"/>
      <c r="G602" s="18"/>
      <c r="H602" s="18"/>
      <c r="I602" s="18"/>
      <c r="J602" s="18"/>
    </row>
    <row r="603" spans="1:10" ht="15.75" customHeight="1">
      <c r="A603" s="21"/>
      <c r="B603" s="18"/>
      <c r="C603" s="18"/>
      <c r="D603" s="18"/>
      <c r="E603" s="18"/>
      <c r="F603" s="18"/>
      <c r="G603" s="18"/>
      <c r="H603" s="18"/>
      <c r="I603" s="18"/>
      <c r="J603" s="18"/>
    </row>
    <row r="604" spans="1:10" ht="15.75" customHeight="1">
      <c r="A604" s="21"/>
      <c r="B604" s="18"/>
      <c r="C604" s="18"/>
      <c r="D604" s="18"/>
      <c r="E604" s="18"/>
      <c r="F604" s="18"/>
      <c r="G604" s="18"/>
      <c r="H604" s="18"/>
      <c r="I604" s="18"/>
      <c r="J604" s="18"/>
    </row>
    <row r="605" spans="1:10" ht="15.75" customHeight="1">
      <c r="A605" s="21"/>
      <c r="B605" s="18"/>
      <c r="C605" s="18"/>
      <c r="D605" s="18"/>
      <c r="E605" s="18"/>
      <c r="F605" s="18"/>
      <c r="G605" s="18"/>
      <c r="H605" s="18"/>
      <c r="I605" s="18"/>
      <c r="J605" s="18"/>
    </row>
    <row r="606" spans="1:10" ht="15.75" customHeight="1">
      <c r="A606" s="21"/>
      <c r="B606" s="18"/>
      <c r="C606" s="18"/>
      <c r="D606" s="18"/>
      <c r="E606" s="18"/>
      <c r="F606" s="18"/>
      <c r="G606" s="18"/>
      <c r="H606" s="18"/>
      <c r="I606" s="18"/>
      <c r="J606" s="18"/>
    </row>
    <row r="607" spans="1:10" ht="15.75" customHeight="1">
      <c r="A607" s="21"/>
      <c r="B607" s="18"/>
      <c r="C607" s="18"/>
      <c r="D607" s="18"/>
      <c r="E607" s="18"/>
      <c r="F607" s="18"/>
      <c r="G607" s="18"/>
      <c r="H607" s="18"/>
      <c r="I607" s="18"/>
      <c r="J607" s="18"/>
    </row>
    <row r="608" spans="1:10" ht="15.75" customHeight="1">
      <c r="A608" s="21"/>
      <c r="B608" s="18"/>
      <c r="C608" s="18"/>
      <c r="D608" s="18"/>
      <c r="E608" s="18"/>
      <c r="F608" s="18"/>
      <c r="G608" s="18"/>
      <c r="H608" s="18"/>
      <c r="I608" s="18"/>
      <c r="J608" s="18"/>
    </row>
    <row r="609" spans="1:10" ht="15.75" customHeight="1">
      <c r="A609" s="21"/>
      <c r="B609" s="18"/>
      <c r="C609" s="18"/>
      <c r="D609" s="18"/>
      <c r="E609" s="18"/>
      <c r="F609" s="18"/>
      <c r="G609" s="18"/>
      <c r="H609" s="18"/>
      <c r="I609" s="18"/>
      <c r="J609" s="18"/>
    </row>
    <row r="610" spans="1:10" ht="15.75" customHeight="1">
      <c r="A610" s="21"/>
      <c r="B610" s="18"/>
      <c r="C610" s="18"/>
      <c r="D610" s="18"/>
      <c r="E610" s="18"/>
      <c r="F610" s="18"/>
      <c r="G610" s="18"/>
      <c r="H610" s="18"/>
      <c r="I610" s="18"/>
      <c r="J610" s="18"/>
    </row>
    <row r="611" spans="1:10" ht="15.75" customHeight="1">
      <c r="A611" s="21"/>
      <c r="B611" s="18"/>
      <c r="C611" s="18"/>
      <c r="D611" s="18"/>
      <c r="E611" s="18"/>
      <c r="F611" s="18"/>
      <c r="G611" s="18"/>
      <c r="H611" s="18"/>
      <c r="I611" s="18"/>
      <c r="J611" s="18"/>
    </row>
    <row r="612" spans="1:10" ht="15.75" customHeight="1">
      <c r="A612" s="21"/>
      <c r="B612" s="18"/>
      <c r="C612" s="18"/>
      <c r="D612" s="18"/>
      <c r="E612" s="18"/>
      <c r="F612" s="18"/>
      <c r="G612" s="18"/>
      <c r="H612" s="18"/>
      <c r="I612" s="18"/>
      <c r="J612" s="18"/>
    </row>
    <row r="613" spans="1:10" ht="15.75" customHeight="1">
      <c r="A613" s="21"/>
      <c r="B613" s="18"/>
      <c r="C613" s="18"/>
      <c r="D613" s="18"/>
      <c r="E613" s="18"/>
      <c r="F613" s="18"/>
      <c r="G613" s="18"/>
      <c r="H613" s="18"/>
      <c r="I613" s="18"/>
      <c r="J613" s="18"/>
    </row>
    <row r="614" spans="1:10" ht="15.75" customHeight="1">
      <c r="A614" s="21"/>
      <c r="B614" s="18"/>
      <c r="C614" s="18"/>
      <c r="D614" s="18"/>
      <c r="E614" s="18"/>
      <c r="F614" s="18"/>
      <c r="G614" s="18"/>
      <c r="H614" s="18"/>
      <c r="I614" s="18"/>
      <c r="J614" s="18"/>
    </row>
    <row r="615" spans="1:10" ht="15.75" customHeight="1">
      <c r="A615" s="21"/>
      <c r="B615" s="18"/>
      <c r="C615" s="18"/>
      <c r="D615" s="18"/>
      <c r="E615" s="18"/>
      <c r="F615" s="18"/>
      <c r="G615" s="18"/>
      <c r="H615" s="18"/>
      <c r="I615" s="18"/>
      <c r="J615" s="18"/>
    </row>
    <row r="616" spans="1:10" ht="15.75" customHeight="1">
      <c r="A616" s="21"/>
      <c r="B616" s="18"/>
      <c r="C616" s="18"/>
      <c r="D616" s="18"/>
      <c r="E616" s="18"/>
      <c r="F616" s="18"/>
      <c r="G616" s="18"/>
      <c r="H616" s="18"/>
      <c r="I616" s="18"/>
      <c r="J616" s="18"/>
    </row>
    <row r="617" spans="1:10" ht="15.75" customHeight="1">
      <c r="A617" s="21"/>
      <c r="B617" s="18"/>
      <c r="C617" s="18"/>
      <c r="D617" s="18"/>
      <c r="E617" s="18"/>
      <c r="F617" s="18"/>
      <c r="G617" s="18"/>
      <c r="H617" s="18"/>
      <c r="I617" s="18"/>
      <c r="J617" s="18"/>
    </row>
    <row r="618" spans="1:10" ht="15.75" customHeight="1">
      <c r="A618" s="21"/>
      <c r="B618" s="18"/>
      <c r="C618" s="18"/>
      <c r="D618" s="18"/>
      <c r="E618" s="18"/>
      <c r="F618" s="18"/>
      <c r="G618" s="18"/>
      <c r="H618" s="18"/>
      <c r="I618" s="18"/>
      <c r="J618" s="18"/>
    </row>
    <row r="619" spans="1:10" ht="15.75" customHeight="1">
      <c r="A619" s="21"/>
      <c r="B619" s="18"/>
      <c r="C619" s="18"/>
      <c r="D619" s="18"/>
      <c r="E619" s="18"/>
      <c r="F619" s="18"/>
      <c r="G619" s="18"/>
      <c r="H619" s="18"/>
      <c r="I619" s="18"/>
      <c r="J619" s="18"/>
    </row>
    <row r="620" spans="1:10" ht="15.75" customHeight="1">
      <c r="A620" s="21"/>
      <c r="B620" s="18"/>
      <c r="C620" s="18"/>
      <c r="D620" s="18"/>
      <c r="E620" s="18"/>
      <c r="F620" s="18"/>
      <c r="G620" s="18"/>
      <c r="H620" s="18"/>
      <c r="I620" s="18"/>
      <c r="J620" s="18"/>
    </row>
    <row r="621" spans="1:10" ht="15.75" customHeight="1">
      <c r="A621" s="21"/>
      <c r="B621" s="18"/>
      <c r="C621" s="18"/>
      <c r="D621" s="18"/>
      <c r="E621" s="18"/>
      <c r="F621" s="18"/>
      <c r="G621" s="18"/>
      <c r="H621" s="18"/>
      <c r="I621" s="18"/>
      <c r="J621" s="18"/>
    </row>
    <row r="622" spans="1:10" ht="15.75" customHeight="1">
      <c r="A622" s="21"/>
      <c r="B622" s="18"/>
      <c r="C622" s="18"/>
      <c r="D622" s="18"/>
      <c r="E622" s="18"/>
      <c r="F622" s="18"/>
      <c r="G622" s="18"/>
      <c r="H622" s="18"/>
      <c r="I622" s="18"/>
      <c r="J622" s="18"/>
    </row>
    <row r="623" spans="1:10" ht="15.75" customHeight="1">
      <c r="A623" s="21"/>
      <c r="B623" s="18"/>
      <c r="C623" s="18"/>
      <c r="D623" s="18"/>
      <c r="E623" s="18"/>
      <c r="F623" s="18"/>
      <c r="G623" s="18"/>
      <c r="H623" s="18"/>
      <c r="I623" s="18"/>
      <c r="J623" s="18"/>
    </row>
    <row r="624" spans="1:10" ht="15.75" customHeight="1">
      <c r="A624" s="21"/>
      <c r="B624" s="18"/>
      <c r="C624" s="18"/>
      <c r="D624" s="18"/>
      <c r="E624" s="18"/>
      <c r="F624" s="18"/>
      <c r="G624" s="18"/>
      <c r="H624" s="18"/>
      <c r="I624" s="18"/>
      <c r="J624" s="18"/>
    </row>
    <row r="625" spans="1:10" ht="15.75" customHeight="1">
      <c r="A625" s="21"/>
      <c r="B625" s="18"/>
      <c r="C625" s="18"/>
      <c r="D625" s="18"/>
      <c r="E625" s="18"/>
      <c r="F625" s="18"/>
      <c r="G625" s="18"/>
      <c r="H625" s="18"/>
      <c r="I625" s="18"/>
      <c r="J625" s="18"/>
    </row>
    <row r="626" spans="1:10" ht="15.75" customHeight="1">
      <c r="A626" s="21"/>
      <c r="B626" s="18"/>
      <c r="C626" s="18"/>
      <c r="D626" s="18"/>
      <c r="E626" s="18"/>
      <c r="F626" s="18"/>
      <c r="G626" s="18"/>
      <c r="H626" s="18"/>
      <c r="I626" s="18"/>
      <c r="J626" s="18"/>
    </row>
    <row r="627" spans="1:10" ht="15.75" customHeight="1">
      <c r="A627" s="21"/>
      <c r="B627" s="18"/>
      <c r="C627" s="18"/>
      <c r="D627" s="18"/>
      <c r="E627" s="18"/>
      <c r="F627" s="18"/>
      <c r="G627" s="18"/>
      <c r="H627" s="18"/>
      <c r="I627" s="18"/>
      <c r="J627" s="18"/>
    </row>
    <row r="628" spans="1:10" ht="15.75" customHeight="1">
      <c r="A628" s="21"/>
      <c r="B628" s="18"/>
      <c r="C628" s="18"/>
      <c r="D628" s="18"/>
      <c r="E628" s="18"/>
      <c r="F628" s="18"/>
      <c r="G628" s="18"/>
      <c r="H628" s="18"/>
      <c r="I628" s="18"/>
      <c r="J628" s="18"/>
    </row>
    <row r="629" spans="1:10" ht="15.75" customHeight="1">
      <c r="A629" s="21"/>
      <c r="B629" s="18"/>
      <c r="C629" s="18"/>
      <c r="D629" s="18"/>
      <c r="E629" s="18"/>
      <c r="F629" s="18"/>
      <c r="G629" s="18"/>
      <c r="H629" s="18"/>
      <c r="I629" s="18"/>
      <c r="J629" s="18"/>
    </row>
    <row r="630" spans="1:10" ht="15.75" customHeight="1">
      <c r="A630" s="21"/>
      <c r="B630" s="18"/>
      <c r="C630" s="18"/>
      <c r="D630" s="18"/>
      <c r="E630" s="18"/>
      <c r="F630" s="18"/>
      <c r="G630" s="18"/>
      <c r="H630" s="18"/>
      <c r="I630" s="18"/>
      <c r="J630" s="18"/>
    </row>
    <row r="631" spans="1:10" ht="15.75" customHeight="1">
      <c r="A631" s="21"/>
      <c r="B631" s="18"/>
      <c r="C631" s="18"/>
      <c r="D631" s="18"/>
      <c r="E631" s="18"/>
      <c r="F631" s="18"/>
      <c r="G631" s="18"/>
      <c r="H631" s="18"/>
      <c r="I631" s="18"/>
      <c r="J631" s="18"/>
    </row>
    <row r="632" spans="1:10" ht="15.75" customHeight="1">
      <c r="A632" s="21"/>
      <c r="B632" s="18"/>
      <c r="C632" s="18"/>
      <c r="D632" s="18"/>
      <c r="E632" s="18"/>
      <c r="F632" s="18"/>
      <c r="G632" s="18"/>
      <c r="H632" s="18"/>
      <c r="I632" s="18"/>
      <c r="J632" s="18"/>
    </row>
    <row r="633" spans="1:10" ht="15.75" customHeight="1">
      <c r="A633" s="21"/>
      <c r="B633" s="18"/>
      <c r="C633" s="18"/>
      <c r="D633" s="18"/>
      <c r="E633" s="18"/>
      <c r="F633" s="18"/>
      <c r="G633" s="18"/>
      <c r="H633" s="18"/>
      <c r="I633" s="18"/>
      <c r="J633" s="18"/>
    </row>
    <row r="634" spans="1:10" ht="15.75" customHeight="1">
      <c r="A634" s="21"/>
      <c r="B634" s="18"/>
      <c r="C634" s="18"/>
      <c r="D634" s="18"/>
      <c r="E634" s="18"/>
      <c r="F634" s="18"/>
      <c r="G634" s="18"/>
      <c r="H634" s="18"/>
      <c r="I634" s="18"/>
      <c r="J634" s="18"/>
    </row>
    <row r="635" spans="1:10" ht="15.75" customHeight="1">
      <c r="A635" s="21"/>
      <c r="B635" s="18"/>
      <c r="C635" s="18"/>
      <c r="D635" s="18"/>
      <c r="E635" s="18"/>
      <c r="F635" s="18"/>
      <c r="G635" s="18"/>
      <c r="H635" s="18"/>
      <c r="I635" s="18"/>
      <c r="J635" s="18"/>
    </row>
    <row r="636" spans="1:10" ht="15.75" customHeight="1">
      <c r="A636" s="21"/>
      <c r="B636" s="18"/>
      <c r="C636" s="18"/>
      <c r="D636" s="18"/>
      <c r="E636" s="18"/>
      <c r="F636" s="18"/>
      <c r="G636" s="18"/>
      <c r="H636" s="18"/>
      <c r="I636" s="18"/>
      <c r="J636" s="18"/>
    </row>
    <row r="637" spans="1:10" ht="15.75" customHeight="1">
      <c r="A637" s="21"/>
      <c r="B637" s="18"/>
      <c r="C637" s="18"/>
      <c r="D637" s="18"/>
      <c r="E637" s="18"/>
      <c r="F637" s="18"/>
      <c r="G637" s="18"/>
      <c r="H637" s="18"/>
      <c r="I637" s="18"/>
      <c r="J637" s="18"/>
    </row>
    <row r="638" spans="1:10" ht="15.75" customHeight="1">
      <c r="A638" s="21"/>
      <c r="B638" s="18"/>
      <c r="C638" s="18"/>
      <c r="D638" s="18"/>
      <c r="E638" s="18"/>
      <c r="F638" s="18"/>
      <c r="G638" s="18"/>
      <c r="H638" s="18"/>
      <c r="I638" s="18"/>
      <c r="J638" s="18"/>
    </row>
    <row r="639" spans="1:10" ht="15.75" customHeight="1">
      <c r="A639" s="21"/>
      <c r="B639" s="18"/>
      <c r="C639" s="18"/>
      <c r="D639" s="18"/>
      <c r="E639" s="18"/>
      <c r="F639" s="18"/>
      <c r="G639" s="18"/>
      <c r="H639" s="18"/>
      <c r="I639" s="18"/>
      <c r="J639" s="18"/>
    </row>
    <row r="640" spans="1:10" ht="15.75" customHeight="1">
      <c r="A640" s="21"/>
      <c r="B640" s="18"/>
      <c r="C640" s="18"/>
      <c r="D640" s="18"/>
      <c r="E640" s="18"/>
      <c r="F640" s="18"/>
      <c r="G640" s="18"/>
      <c r="H640" s="18"/>
      <c r="I640" s="18"/>
      <c r="J640" s="18"/>
    </row>
    <row r="641" spans="1:10" ht="15.75" customHeight="1">
      <c r="A641" s="21"/>
      <c r="B641" s="18"/>
      <c r="C641" s="18"/>
      <c r="D641" s="18"/>
      <c r="E641" s="18"/>
      <c r="F641" s="18"/>
      <c r="G641" s="18"/>
      <c r="H641" s="18"/>
      <c r="I641" s="18"/>
      <c r="J641" s="18"/>
    </row>
    <row r="642" spans="1:10" ht="15.75" customHeight="1">
      <c r="A642" s="21"/>
      <c r="B642" s="18"/>
      <c r="C642" s="18"/>
      <c r="D642" s="18"/>
      <c r="E642" s="18"/>
      <c r="F642" s="18"/>
      <c r="G642" s="18"/>
      <c r="H642" s="18"/>
      <c r="I642" s="18"/>
      <c r="J642" s="18"/>
    </row>
    <row r="643" spans="1:10" ht="15.75" customHeight="1">
      <c r="A643" s="21"/>
      <c r="B643" s="18"/>
      <c r="C643" s="18"/>
      <c r="D643" s="18"/>
      <c r="E643" s="18"/>
      <c r="F643" s="18"/>
      <c r="G643" s="18"/>
      <c r="H643" s="18"/>
      <c r="I643" s="18"/>
      <c r="J643" s="18"/>
    </row>
    <row r="644" spans="1:10" ht="15.75" customHeight="1">
      <c r="A644" s="21"/>
      <c r="B644" s="18"/>
      <c r="C644" s="18"/>
      <c r="D644" s="18"/>
      <c r="E644" s="18"/>
      <c r="F644" s="18"/>
      <c r="G644" s="18"/>
      <c r="H644" s="18"/>
      <c r="I644" s="18"/>
      <c r="J644" s="18"/>
    </row>
    <row r="645" spans="1:10" ht="15.75" customHeight="1">
      <c r="A645" s="21"/>
      <c r="B645" s="18"/>
      <c r="C645" s="18"/>
      <c r="D645" s="18"/>
      <c r="E645" s="18"/>
      <c r="F645" s="18"/>
      <c r="G645" s="18"/>
      <c r="H645" s="18"/>
      <c r="I645" s="18"/>
      <c r="J645" s="18"/>
    </row>
    <row r="646" spans="1:10" ht="15.75" customHeight="1">
      <c r="A646" s="21"/>
      <c r="B646" s="18"/>
      <c r="C646" s="18"/>
      <c r="D646" s="18"/>
      <c r="E646" s="18"/>
      <c r="F646" s="18"/>
      <c r="G646" s="18"/>
      <c r="H646" s="18"/>
      <c r="I646" s="18"/>
      <c r="J646" s="18"/>
    </row>
    <row r="647" spans="1:10" ht="15.75" customHeight="1">
      <c r="A647" s="21"/>
      <c r="B647" s="18"/>
      <c r="C647" s="18"/>
      <c r="D647" s="18"/>
      <c r="E647" s="18"/>
      <c r="F647" s="18"/>
      <c r="G647" s="18"/>
      <c r="H647" s="18"/>
      <c r="I647" s="18"/>
      <c r="J647" s="18"/>
    </row>
    <row r="648" spans="1:10" ht="15.75" customHeight="1">
      <c r="A648" s="21"/>
      <c r="B648" s="18"/>
      <c r="C648" s="18"/>
      <c r="D648" s="18"/>
      <c r="E648" s="18"/>
      <c r="F648" s="18"/>
      <c r="G648" s="18"/>
      <c r="H648" s="18"/>
      <c r="I648" s="18"/>
      <c r="J648" s="18"/>
    </row>
    <row r="649" spans="1:10" ht="15.75" customHeight="1">
      <c r="A649" s="21"/>
      <c r="B649" s="18"/>
      <c r="C649" s="18"/>
      <c r="D649" s="18"/>
      <c r="E649" s="18"/>
      <c r="F649" s="18"/>
      <c r="G649" s="18"/>
      <c r="H649" s="18"/>
      <c r="I649" s="18"/>
      <c r="J649" s="18"/>
    </row>
    <row r="650" spans="1:10" ht="15.75" customHeight="1">
      <c r="A650" s="21"/>
      <c r="B650" s="18"/>
      <c r="C650" s="18"/>
      <c r="D650" s="18"/>
      <c r="E650" s="18"/>
      <c r="F650" s="18"/>
      <c r="G650" s="18"/>
      <c r="H650" s="18"/>
      <c r="I650" s="18"/>
      <c r="J650" s="18"/>
    </row>
    <row r="651" spans="1:10" ht="15.75" customHeight="1">
      <c r="A651" s="21"/>
      <c r="B651" s="18"/>
      <c r="C651" s="18"/>
      <c r="D651" s="18"/>
      <c r="E651" s="18"/>
      <c r="F651" s="18"/>
      <c r="G651" s="18"/>
      <c r="H651" s="18"/>
      <c r="I651" s="18"/>
      <c r="J651" s="18"/>
    </row>
    <row r="652" spans="1:10" ht="15.75" customHeight="1">
      <c r="A652" s="21"/>
      <c r="B652" s="18"/>
      <c r="C652" s="18"/>
      <c r="D652" s="18"/>
      <c r="E652" s="18"/>
      <c r="F652" s="18"/>
      <c r="G652" s="18"/>
      <c r="H652" s="18"/>
      <c r="I652" s="18"/>
      <c r="J652" s="18"/>
    </row>
    <row r="653" spans="1:10" ht="15.75" customHeight="1">
      <c r="A653" s="21"/>
      <c r="B653" s="18"/>
      <c r="C653" s="18"/>
      <c r="D653" s="18"/>
      <c r="E653" s="18"/>
      <c r="F653" s="18"/>
      <c r="G653" s="18"/>
      <c r="H653" s="18"/>
      <c r="I653" s="18"/>
      <c r="J653" s="18"/>
    </row>
    <row r="654" spans="1:10" ht="15.75" customHeight="1">
      <c r="A654" s="21"/>
      <c r="B654" s="18"/>
      <c r="C654" s="18"/>
      <c r="D654" s="18"/>
      <c r="E654" s="18"/>
      <c r="F654" s="18"/>
      <c r="G654" s="18"/>
      <c r="H654" s="18"/>
      <c r="I654" s="18"/>
      <c r="J654" s="18"/>
    </row>
    <row r="655" spans="1:10" ht="15.75" customHeight="1">
      <c r="A655" s="21"/>
      <c r="B655" s="18"/>
      <c r="C655" s="18"/>
      <c r="D655" s="18"/>
      <c r="E655" s="18"/>
      <c r="F655" s="18"/>
      <c r="G655" s="18"/>
      <c r="H655" s="18"/>
      <c r="I655" s="18"/>
      <c r="J655" s="18"/>
    </row>
    <row r="656" spans="1:10" ht="15.75" customHeight="1">
      <c r="A656" s="21"/>
      <c r="B656" s="18"/>
      <c r="C656" s="18"/>
      <c r="D656" s="18"/>
      <c r="E656" s="18"/>
      <c r="F656" s="18"/>
      <c r="G656" s="18"/>
      <c r="H656" s="18"/>
      <c r="I656" s="18"/>
      <c r="J656" s="18"/>
    </row>
    <row r="657" spans="1:10" ht="15.75" customHeight="1">
      <c r="A657" s="21"/>
      <c r="B657" s="18"/>
      <c r="C657" s="18"/>
      <c r="D657" s="18"/>
      <c r="E657" s="18"/>
      <c r="F657" s="18"/>
      <c r="G657" s="18"/>
      <c r="H657" s="18"/>
      <c r="I657" s="18"/>
      <c r="J657" s="18"/>
    </row>
    <row r="658" spans="1:10" ht="15.75" customHeight="1">
      <c r="A658" s="21"/>
      <c r="B658" s="18"/>
      <c r="C658" s="18"/>
      <c r="D658" s="18"/>
      <c r="E658" s="18"/>
      <c r="F658" s="18"/>
      <c r="G658" s="18"/>
      <c r="H658" s="18"/>
      <c r="I658" s="18"/>
      <c r="J658" s="18"/>
    </row>
    <row r="659" spans="1:10" ht="15.75" customHeight="1">
      <c r="A659" s="21"/>
      <c r="B659" s="18"/>
      <c r="C659" s="18"/>
      <c r="D659" s="18"/>
      <c r="E659" s="18"/>
      <c r="F659" s="18"/>
      <c r="G659" s="18"/>
      <c r="H659" s="18"/>
      <c r="I659" s="18"/>
      <c r="J659" s="18"/>
    </row>
    <row r="660" spans="1:10" ht="15.75" customHeight="1">
      <c r="A660" s="21"/>
      <c r="B660" s="18"/>
      <c r="C660" s="18"/>
      <c r="D660" s="18"/>
      <c r="E660" s="18"/>
      <c r="F660" s="18"/>
      <c r="G660" s="18"/>
      <c r="H660" s="18"/>
      <c r="I660" s="18"/>
      <c r="J660" s="18"/>
    </row>
    <row r="661" spans="1:10" ht="15.75" customHeight="1">
      <c r="A661" s="21"/>
      <c r="B661" s="18"/>
      <c r="C661" s="18"/>
      <c r="D661" s="18"/>
      <c r="E661" s="18"/>
      <c r="F661" s="18"/>
      <c r="G661" s="18"/>
      <c r="H661" s="18"/>
      <c r="I661" s="18"/>
      <c r="J661" s="18"/>
    </row>
    <row r="662" spans="1:10" ht="15.75" customHeight="1">
      <c r="A662" s="21"/>
      <c r="B662" s="18"/>
      <c r="C662" s="18"/>
      <c r="D662" s="18"/>
      <c r="E662" s="18"/>
      <c r="F662" s="18"/>
      <c r="G662" s="18"/>
      <c r="H662" s="18"/>
      <c r="I662" s="18"/>
      <c r="J662" s="18"/>
    </row>
    <row r="663" spans="1:10" ht="15.75" customHeight="1">
      <c r="A663" s="21"/>
      <c r="B663" s="18"/>
      <c r="C663" s="18"/>
      <c r="D663" s="18"/>
      <c r="E663" s="18"/>
      <c r="F663" s="18"/>
      <c r="G663" s="18"/>
      <c r="H663" s="18"/>
      <c r="I663" s="18"/>
      <c r="J663" s="18"/>
    </row>
    <row r="664" spans="1:10" ht="15.75" customHeight="1">
      <c r="A664" s="21"/>
      <c r="B664" s="18"/>
      <c r="C664" s="18"/>
      <c r="D664" s="18"/>
      <c r="E664" s="18"/>
      <c r="F664" s="18"/>
      <c r="G664" s="18"/>
      <c r="H664" s="18"/>
      <c r="I664" s="18"/>
      <c r="J664" s="18"/>
    </row>
    <row r="665" spans="1:10" ht="15.75" customHeight="1">
      <c r="A665" s="21"/>
      <c r="B665" s="18"/>
      <c r="C665" s="18"/>
      <c r="D665" s="18"/>
      <c r="E665" s="18"/>
      <c r="F665" s="18"/>
      <c r="G665" s="18"/>
      <c r="H665" s="18"/>
      <c r="I665" s="18"/>
      <c r="J665" s="18"/>
    </row>
    <row r="666" spans="1:10" ht="15.75" customHeight="1">
      <c r="A666" s="21"/>
      <c r="B666" s="18"/>
      <c r="C666" s="18"/>
      <c r="D666" s="18"/>
      <c r="E666" s="18"/>
      <c r="F666" s="18"/>
      <c r="G666" s="18"/>
      <c r="H666" s="18"/>
      <c r="I666" s="18"/>
      <c r="J666" s="18"/>
    </row>
    <row r="667" spans="1:10" ht="15.75" customHeight="1">
      <c r="A667" s="21"/>
      <c r="B667" s="18"/>
      <c r="C667" s="18"/>
      <c r="D667" s="18"/>
      <c r="E667" s="18"/>
      <c r="F667" s="18"/>
      <c r="G667" s="18"/>
      <c r="H667" s="18"/>
      <c r="I667" s="18"/>
      <c r="J667" s="18"/>
    </row>
    <row r="668" spans="1:10" ht="15.75" customHeight="1">
      <c r="A668" s="21"/>
      <c r="B668" s="18"/>
      <c r="C668" s="18"/>
      <c r="D668" s="18"/>
      <c r="E668" s="18"/>
      <c r="F668" s="18"/>
      <c r="G668" s="18"/>
      <c r="H668" s="18"/>
      <c r="I668" s="18"/>
      <c r="J668" s="18"/>
    </row>
    <row r="669" spans="1:10" ht="15.75" customHeight="1">
      <c r="A669" s="21"/>
      <c r="B669" s="18"/>
      <c r="C669" s="18"/>
      <c r="D669" s="18"/>
      <c r="E669" s="18"/>
      <c r="F669" s="18"/>
      <c r="G669" s="18"/>
      <c r="H669" s="18"/>
      <c r="I669" s="18"/>
      <c r="J669" s="18"/>
    </row>
    <row r="670" spans="1:10" ht="15.75" customHeight="1">
      <c r="A670" s="21"/>
      <c r="B670" s="18"/>
      <c r="C670" s="18"/>
      <c r="D670" s="18"/>
      <c r="E670" s="18"/>
      <c r="F670" s="18"/>
      <c r="G670" s="18"/>
      <c r="H670" s="18"/>
      <c r="I670" s="18"/>
      <c r="J670" s="18"/>
    </row>
    <row r="671" spans="1:10" ht="15.75" customHeight="1">
      <c r="A671" s="21"/>
      <c r="B671" s="18"/>
      <c r="C671" s="18"/>
      <c r="D671" s="18"/>
      <c r="E671" s="18"/>
      <c r="F671" s="18"/>
      <c r="G671" s="18"/>
      <c r="H671" s="18"/>
      <c r="I671" s="18"/>
      <c r="J671" s="18"/>
    </row>
    <row r="672" spans="1:10" ht="15.75" customHeight="1">
      <c r="A672" s="21"/>
      <c r="B672" s="18"/>
      <c r="C672" s="18"/>
      <c r="D672" s="18"/>
      <c r="E672" s="18"/>
      <c r="F672" s="18"/>
      <c r="G672" s="18"/>
      <c r="H672" s="18"/>
      <c r="I672" s="18"/>
      <c r="J672" s="18"/>
    </row>
    <row r="673" spans="1:10" ht="15.75" customHeight="1">
      <c r="A673" s="21"/>
      <c r="B673" s="18"/>
      <c r="C673" s="18"/>
      <c r="D673" s="18"/>
      <c r="E673" s="18"/>
      <c r="F673" s="18"/>
      <c r="G673" s="18"/>
      <c r="H673" s="18"/>
      <c r="I673" s="18"/>
      <c r="J673" s="18"/>
    </row>
    <row r="674" spans="1:10" ht="15.75" customHeight="1">
      <c r="A674" s="21"/>
      <c r="B674" s="18"/>
      <c r="C674" s="18"/>
      <c r="D674" s="18"/>
      <c r="E674" s="18"/>
      <c r="F674" s="18"/>
      <c r="G674" s="18"/>
      <c r="H674" s="18"/>
      <c r="I674" s="18"/>
      <c r="J674" s="18"/>
    </row>
    <row r="675" spans="1:10" ht="15.75" customHeight="1">
      <c r="A675" s="21"/>
      <c r="B675" s="18"/>
      <c r="C675" s="18"/>
      <c r="D675" s="18"/>
      <c r="E675" s="18"/>
      <c r="F675" s="18"/>
      <c r="G675" s="18"/>
      <c r="H675" s="18"/>
      <c r="I675" s="18"/>
      <c r="J675" s="18"/>
    </row>
    <row r="676" spans="1:10" ht="15.75" customHeight="1">
      <c r="A676" s="21"/>
      <c r="B676" s="18"/>
      <c r="C676" s="18"/>
      <c r="D676" s="18"/>
      <c r="E676" s="18"/>
      <c r="F676" s="18"/>
      <c r="G676" s="18"/>
      <c r="H676" s="18"/>
      <c r="I676" s="18"/>
      <c r="J676" s="18"/>
    </row>
    <row r="677" spans="1:10" ht="15.75" customHeight="1">
      <c r="A677" s="21"/>
      <c r="B677" s="18"/>
      <c r="C677" s="18"/>
      <c r="D677" s="18"/>
      <c r="E677" s="18"/>
      <c r="F677" s="18"/>
      <c r="G677" s="18"/>
      <c r="H677" s="18"/>
      <c r="I677" s="18"/>
      <c r="J677" s="18"/>
    </row>
    <row r="678" spans="1:10" ht="15.75" customHeight="1">
      <c r="A678" s="21"/>
      <c r="B678" s="18"/>
      <c r="C678" s="18"/>
      <c r="D678" s="18"/>
      <c r="E678" s="18"/>
      <c r="F678" s="18"/>
      <c r="G678" s="18"/>
      <c r="H678" s="18"/>
      <c r="I678" s="18"/>
      <c r="J678" s="18"/>
    </row>
    <row r="679" spans="1:10" ht="15.75" customHeight="1">
      <c r="A679" s="21"/>
      <c r="B679" s="18"/>
      <c r="C679" s="18"/>
      <c r="D679" s="18"/>
      <c r="E679" s="18"/>
      <c r="F679" s="18"/>
      <c r="G679" s="18"/>
      <c r="H679" s="18"/>
      <c r="I679" s="18"/>
      <c r="J679" s="18"/>
    </row>
    <row r="680" spans="1:10" ht="15.75" customHeight="1">
      <c r="A680" s="21"/>
      <c r="B680" s="18"/>
      <c r="C680" s="18"/>
      <c r="D680" s="18"/>
      <c r="E680" s="18"/>
      <c r="F680" s="18"/>
      <c r="G680" s="18"/>
      <c r="H680" s="18"/>
      <c r="I680" s="18"/>
      <c r="J680" s="18"/>
    </row>
    <row r="681" spans="1:10" ht="15.75" customHeight="1">
      <c r="A681" s="21"/>
      <c r="B681" s="18"/>
      <c r="C681" s="18"/>
      <c r="D681" s="18"/>
      <c r="E681" s="18"/>
      <c r="F681" s="18"/>
      <c r="G681" s="18"/>
      <c r="H681" s="18"/>
      <c r="I681" s="18"/>
      <c r="J681" s="18"/>
    </row>
    <row r="682" spans="1:10" ht="15.75" customHeight="1">
      <c r="A682" s="21"/>
      <c r="B682" s="18"/>
      <c r="C682" s="18"/>
      <c r="D682" s="18"/>
      <c r="E682" s="18"/>
      <c r="F682" s="18"/>
      <c r="G682" s="18"/>
      <c r="H682" s="18"/>
      <c r="I682" s="18"/>
      <c r="J682" s="18"/>
    </row>
    <row r="683" spans="1:10" ht="15.75" customHeight="1">
      <c r="A683" s="21"/>
      <c r="B683" s="18"/>
      <c r="C683" s="18"/>
      <c r="D683" s="18"/>
      <c r="E683" s="18"/>
      <c r="F683" s="18"/>
      <c r="G683" s="18"/>
      <c r="H683" s="18"/>
      <c r="I683" s="18"/>
      <c r="J683" s="18"/>
    </row>
    <row r="684" spans="1:10" ht="15.75" customHeight="1">
      <c r="A684" s="21"/>
      <c r="B684" s="18"/>
      <c r="C684" s="18"/>
      <c r="D684" s="18"/>
      <c r="E684" s="18"/>
      <c r="F684" s="18"/>
      <c r="G684" s="18"/>
      <c r="H684" s="18"/>
      <c r="I684" s="18"/>
      <c r="J684" s="18"/>
    </row>
    <row r="685" spans="1:10" ht="15.75" customHeight="1">
      <c r="A685" s="21"/>
      <c r="B685" s="18"/>
      <c r="C685" s="18"/>
      <c r="D685" s="18"/>
      <c r="E685" s="18"/>
      <c r="F685" s="18"/>
      <c r="G685" s="18"/>
      <c r="H685" s="18"/>
      <c r="I685" s="18"/>
      <c r="J685" s="18"/>
    </row>
    <row r="686" spans="1:10" ht="15.75" customHeight="1">
      <c r="A686" s="21"/>
      <c r="B686" s="18"/>
      <c r="C686" s="18"/>
      <c r="D686" s="18"/>
      <c r="E686" s="18"/>
      <c r="F686" s="18"/>
      <c r="G686" s="18"/>
      <c r="H686" s="18"/>
      <c r="I686" s="18"/>
      <c r="J686" s="18"/>
    </row>
    <row r="687" spans="1:10" ht="15.75" customHeight="1">
      <c r="A687" s="21"/>
      <c r="B687" s="18"/>
      <c r="C687" s="18"/>
      <c r="D687" s="18"/>
      <c r="E687" s="18"/>
      <c r="F687" s="18"/>
      <c r="G687" s="18"/>
      <c r="H687" s="18"/>
      <c r="I687" s="18"/>
      <c r="J687" s="18"/>
    </row>
    <row r="688" spans="1:10" ht="15.75" customHeight="1">
      <c r="A688" s="21"/>
      <c r="B688" s="18"/>
      <c r="C688" s="18"/>
      <c r="D688" s="18"/>
      <c r="E688" s="18"/>
      <c r="F688" s="18"/>
      <c r="G688" s="18"/>
      <c r="H688" s="18"/>
      <c r="I688" s="18"/>
      <c r="J688" s="18"/>
    </row>
    <row r="689" spans="1:10" ht="15.75" customHeight="1">
      <c r="A689" s="21"/>
      <c r="B689" s="18"/>
      <c r="C689" s="18"/>
      <c r="D689" s="18"/>
      <c r="E689" s="18"/>
      <c r="F689" s="18"/>
      <c r="G689" s="18"/>
      <c r="H689" s="18"/>
      <c r="I689" s="18"/>
      <c r="J689" s="18"/>
    </row>
    <row r="690" spans="1:10" ht="15.75" customHeight="1">
      <c r="A690" s="21"/>
      <c r="B690" s="18"/>
      <c r="C690" s="18"/>
      <c r="D690" s="18"/>
      <c r="E690" s="18"/>
      <c r="F690" s="18"/>
      <c r="G690" s="18"/>
      <c r="H690" s="18"/>
      <c r="I690" s="18"/>
      <c r="J690" s="18"/>
    </row>
    <row r="691" spans="1:10" ht="15.75" customHeight="1">
      <c r="A691" s="21"/>
      <c r="B691" s="18"/>
      <c r="C691" s="18"/>
      <c r="D691" s="18"/>
      <c r="E691" s="18"/>
      <c r="F691" s="18"/>
      <c r="G691" s="18"/>
      <c r="H691" s="18"/>
      <c r="I691" s="18"/>
      <c r="J691" s="18"/>
    </row>
    <row r="692" spans="1:10" ht="15.75" customHeight="1">
      <c r="A692" s="21"/>
      <c r="B692" s="18"/>
      <c r="C692" s="18"/>
      <c r="D692" s="18"/>
      <c r="E692" s="18"/>
      <c r="F692" s="18"/>
      <c r="G692" s="18"/>
      <c r="H692" s="18"/>
      <c r="I692" s="18"/>
      <c r="J692" s="18"/>
    </row>
    <row r="693" spans="1:10" ht="15.75" customHeight="1">
      <c r="A693" s="21"/>
      <c r="B693" s="18"/>
      <c r="C693" s="18"/>
      <c r="D693" s="18"/>
      <c r="E693" s="18"/>
      <c r="F693" s="18"/>
      <c r="G693" s="18"/>
      <c r="H693" s="18"/>
      <c r="I693" s="18"/>
      <c r="J693" s="18"/>
    </row>
    <row r="694" spans="1:10" ht="15.75" customHeight="1">
      <c r="A694" s="21"/>
      <c r="B694" s="18"/>
      <c r="C694" s="18"/>
      <c r="D694" s="18"/>
      <c r="E694" s="18"/>
      <c r="F694" s="18"/>
      <c r="G694" s="18"/>
      <c r="H694" s="18"/>
      <c r="I694" s="18"/>
      <c r="J694" s="18"/>
    </row>
    <row r="695" spans="1:10" ht="15.75" customHeight="1">
      <c r="A695" s="21"/>
      <c r="B695" s="18"/>
      <c r="C695" s="18"/>
      <c r="D695" s="18"/>
      <c r="E695" s="18"/>
      <c r="F695" s="18"/>
      <c r="G695" s="18"/>
      <c r="H695" s="18"/>
      <c r="I695" s="18"/>
      <c r="J695" s="18"/>
    </row>
    <row r="696" spans="1:10" ht="15.75" customHeight="1">
      <c r="A696" s="21"/>
      <c r="B696" s="18"/>
      <c r="C696" s="18"/>
      <c r="D696" s="18"/>
      <c r="E696" s="18"/>
      <c r="F696" s="18"/>
      <c r="G696" s="18"/>
      <c r="H696" s="18"/>
      <c r="I696" s="18"/>
      <c r="J696" s="18"/>
    </row>
    <row r="697" spans="1:10" ht="15.75" customHeight="1">
      <c r="A697" s="21"/>
      <c r="B697" s="18"/>
      <c r="C697" s="18"/>
      <c r="D697" s="18"/>
      <c r="E697" s="18"/>
      <c r="F697" s="18"/>
      <c r="G697" s="18"/>
      <c r="H697" s="18"/>
      <c r="I697" s="18"/>
      <c r="J697" s="18"/>
    </row>
    <row r="698" spans="1:10" ht="15.75" customHeight="1">
      <c r="A698" s="21"/>
      <c r="B698" s="18"/>
      <c r="C698" s="18"/>
      <c r="D698" s="18"/>
      <c r="E698" s="18"/>
      <c r="F698" s="18"/>
      <c r="G698" s="18"/>
      <c r="H698" s="18"/>
      <c r="I698" s="18"/>
      <c r="J698" s="18"/>
    </row>
    <row r="699" spans="1:10" ht="15.75" customHeight="1">
      <c r="A699" s="21"/>
      <c r="B699" s="18"/>
      <c r="C699" s="18"/>
      <c r="D699" s="18"/>
      <c r="E699" s="18"/>
      <c r="F699" s="18"/>
      <c r="G699" s="18"/>
      <c r="H699" s="18"/>
      <c r="I699" s="18"/>
      <c r="J699" s="18"/>
    </row>
    <row r="700" spans="1:10" ht="15.75" customHeight="1">
      <c r="A700" s="21"/>
      <c r="B700" s="18"/>
      <c r="C700" s="18"/>
      <c r="D700" s="18"/>
      <c r="E700" s="18"/>
      <c r="F700" s="18"/>
      <c r="G700" s="18"/>
      <c r="H700" s="18"/>
      <c r="I700" s="18"/>
      <c r="J700" s="18"/>
    </row>
    <row r="701" spans="1:10" ht="15.75" customHeight="1">
      <c r="A701" s="21"/>
      <c r="B701" s="18"/>
      <c r="C701" s="18"/>
      <c r="D701" s="18"/>
      <c r="E701" s="18"/>
      <c r="F701" s="18"/>
      <c r="G701" s="18"/>
      <c r="H701" s="18"/>
      <c r="I701" s="18"/>
      <c r="J701" s="18"/>
    </row>
    <row r="702" spans="1:10" ht="15.75" customHeight="1">
      <c r="A702" s="21"/>
      <c r="B702" s="18"/>
      <c r="C702" s="18"/>
      <c r="D702" s="18"/>
      <c r="E702" s="18"/>
      <c r="F702" s="18"/>
      <c r="G702" s="18"/>
      <c r="H702" s="18"/>
      <c r="I702" s="18"/>
      <c r="J702" s="18"/>
    </row>
    <row r="703" spans="1:10" ht="15.75" customHeight="1">
      <c r="A703" s="21"/>
      <c r="B703" s="18"/>
      <c r="C703" s="18"/>
      <c r="D703" s="18"/>
      <c r="E703" s="18"/>
      <c r="F703" s="18"/>
      <c r="G703" s="18"/>
      <c r="H703" s="18"/>
      <c r="I703" s="18"/>
      <c r="J703" s="18"/>
    </row>
    <row r="704" spans="1:10" ht="15.75" customHeight="1">
      <c r="A704" s="21"/>
      <c r="B704" s="18"/>
      <c r="C704" s="18"/>
      <c r="D704" s="18"/>
      <c r="E704" s="18"/>
      <c r="F704" s="18"/>
      <c r="G704" s="18"/>
      <c r="H704" s="18"/>
      <c r="I704" s="18"/>
      <c r="J704" s="18"/>
    </row>
    <row r="705" spans="1:10" ht="15.75" customHeight="1">
      <c r="A705" s="21"/>
      <c r="B705" s="18"/>
      <c r="C705" s="18"/>
      <c r="D705" s="18"/>
      <c r="E705" s="18"/>
      <c r="F705" s="18"/>
      <c r="G705" s="18"/>
      <c r="H705" s="18"/>
      <c r="I705" s="18"/>
      <c r="J705" s="18"/>
    </row>
    <row r="706" spans="1:10" ht="15.75" customHeight="1">
      <c r="A706" s="21"/>
      <c r="B706" s="18"/>
      <c r="C706" s="18"/>
      <c r="D706" s="18"/>
      <c r="E706" s="18"/>
      <c r="F706" s="18"/>
      <c r="G706" s="18"/>
      <c r="H706" s="18"/>
      <c r="I706" s="18"/>
      <c r="J706" s="18"/>
    </row>
    <row r="707" spans="1:10" ht="15.75" customHeight="1">
      <c r="A707" s="21"/>
      <c r="B707" s="18"/>
      <c r="C707" s="18"/>
      <c r="D707" s="18"/>
      <c r="E707" s="18"/>
      <c r="F707" s="18"/>
      <c r="G707" s="18"/>
      <c r="H707" s="18"/>
      <c r="I707" s="18"/>
      <c r="J707" s="18"/>
    </row>
    <row r="708" spans="1:10" ht="15.75" customHeight="1">
      <c r="A708" s="21"/>
      <c r="B708" s="18"/>
      <c r="C708" s="18"/>
      <c r="D708" s="18"/>
      <c r="E708" s="18"/>
      <c r="F708" s="18"/>
      <c r="G708" s="18"/>
      <c r="H708" s="18"/>
      <c r="I708" s="18"/>
      <c r="J708" s="18"/>
    </row>
    <row r="709" spans="1:10" ht="15.75" customHeight="1">
      <c r="A709" s="21"/>
      <c r="B709" s="18"/>
      <c r="C709" s="18"/>
      <c r="D709" s="18"/>
      <c r="E709" s="18"/>
      <c r="F709" s="18"/>
      <c r="G709" s="18"/>
      <c r="H709" s="18"/>
      <c r="I709" s="18"/>
      <c r="J709" s="18"/>
    </row>
    <row r="710" spans="1:10" ht="15.75" customHeight="1">
      <c r="A710" s="21"/>
      <c r="B710" s="18"/>
      <c r="C710" s="18"/>
      <c r="D710" s="18"/>
      <c r="E710" s="18"/>
      <c r="F710" s="18"/>
      <c r="G710" s="18"/>
      <c r="H710" s="18"/>
      <c r="I710" s="18"/>
      <c r="J710" s="18"/>
    </row>
    <row r="711" spans="1:10" ht="15.75" customHeight="1">
      <c r="A711" s="21"/>
      <c r="B711" s="18"/>
      <c r="C711" s="18"/>
      <c r="D711" s="18"/>
      <c r="E711" s="18"/>
      <c r="F711" s="18"/>
      <c r="G711" s="18"/>
      <c r="H711" s="18"/>
      <c r="I711" s="18"/>
      <c r="J711" s="18"/>
    </row>
    <row r="712" spans="1:10" ht="15.75" customHeight="1">
      <c r="A712" s="21"/>
      <c r="B712" s="18"/>
      <c r="C712" s="18"/>
      <c r="D712" s="18"/>
      <c r="E712" s="18"/>
      <c r="F712" s="18"/>
      <c r="G712" s="18"/>
      <c r="H712" s="18"/>
      <c r="I712" s="18"/>
      <c r="J712" s="18"/>
    </row>
    <row r="713" spans="1:10" ht="15.75" customHeight="1">
      <c r="A713" s="21"/>
      <c r="B713" s="18"/>
      <c r="C713" s="18"/>
      <c r="D713" s="18"/>
      <c r="E713" s="18"/>
      <c r="F713" s="18"/>
      <c r="G713" s="18"/>
      <c r="H713" s="18"/>
      <c r="I713" s="18"/>
      <c r="J713" s="18"/>
    </row>
    <row r="714" spans="1:10" ht="15.75" customHeight="1">
      <c r="A714" s="21"/>
      <c r="B714" s="18"/>
      <c r="C714" s="18"/>
      <c r="D714" s="18"/>
      <c r="E714" s="18"/>
      <c r="F714" s="18"/>
      <c r="G714" s="18"/>
      <c r="H714" s="18"/>
      <c r="I714" s="18"/>
      <c r="J714" s="18"/>
    </row>
    <row r="715" spans="1:10" ht="15.75" customHeight="1">
      <c r="A715" s="21"/>
      <c r="B715" s="18"/>
      <c r="C715" s="18"/>
      <c r="D715" s="18"/>
      <c r="E715" s="18"/>
      <c r="F715" s="18"/>
      <c r="G715" s="18"/>
      <c r="H715" s="18"/>
      <c r="I715" s="18"/>
      <c r="J715" s="18"/>
    </row>
    <row r="716" spans="1:10" ht="15.75" customHeight="1">
      <c r="A716" s="21"/>
      <c r="B716" s="18"/>
      <c r="C716" s="18"/>
      <c r="D716" s="18"/>
      <c r="E716" s="18"/>
      <c r="F716" s="18"/>
      <c r="G716" s="18"/>
      <c r="H716" s="18"/>
      <c r="I716" s="18"/>
      <c r="J716" s="18"/>
    </row>
    <row r="717" spans="1:10" ht="15.75" customHeight="1">
      <c r="A717" s="21"/>
      <c r="B717" s="18"/>
      <c r="C717" s="18"/>
      <c r="D717" s="18"/>
      <c r="E717" s="18"/>
      <c r="F717" s="18"/>
      <c r="G717" s="18"/>
      <c r="H717" s="18"/>
      <c r="I717" s="18"/>
      <c r="J717" s="18"/>
    </row>
    <row r="718" spans="1:10" ht="15.75" customHeight="1">
      <c r="A718" s="21"/>
      <c r="B718" s="18"/>
      <c r="C718" s="18"/>
      <c r="D718" s="18"/>
      <c r="E718" s="18"/>
      <c r="F718" s="18"/>
      <c r="G718" s="18"/>
      <c r="H718" s="18"/>
      <c r="I718" s="18"/>
      <c r="J718" s="18"/>
    </row>
    <row r="719" spans="1:10" ht="15.75" customHeight="1">
      <c r="A719" s="21"/>
      <c r="B719" s="18"/>
      <c r="C719" s="18"/>
      <c r="D719" s="18"/>
      <c r="E719" s="18"/>
      <c r="F719" s="18"/>
      <c r="G719" s="18"/>
      <c r="H719" s="18"/>
      <c r="I719" s="18"/>
      <c r="J719" s="18"/>
    </row>
    <row r="720" spans="1:10" ht="15.75" customHeight="1">
      <c r="A720" s="21"/>
      <c r="B720" s="18"/>
      <c r="C720" s="18"/>
      <c r="D720" s="18"/>
      <c r="E720" s="18"/>
      <c r="F720" s="18"/>
      <c r="G720" s="18"/>
      <c r="H720" s="18"/>
      <c r="I720" s="18"/>
      <c r="J720" s="18"/>
    </row>
    <row r="721" spans="1:10" ht="15.75" customHeight="1">
      <c r="A721" s="21"/>
      <c r="B721" s="18"/>
      <c r="C721" s="18"/>
      <c r="D721" s="18"/>
      <c r="E721" s="18"/>
      <c r="F721" s="18"/>
      <c r="G721" s="18"/>
      <c r="H721" s="18"/>
      <c r="I721" s="18"/>
      <c r="J721" s="18"/>
    </row>
    <row r="722" spans="1:10" ht="15.75" customHeight="1">
      <c r="A722" s="21"/>
      <c r="B722" s="18"/>
      <c r="C722" s="18"/>
      <c r="D722" s="18"/>
      <c r="E722" s="18"/>
      <c r="F722" s="18"/>
      <c r="G722" s="18"/>
      <c r="H722" s="18"/>
      <c r="I722" s="18"/>
      <c r="J722" s="18"/>
    </row>
    <row r="723" spans="1:10" ht="15.75" customHeight="1">
      <c r="A723" s="21"/>
      <c r="B723" s="18"/>
      <c r="C723" s="18"/>
      <c r="D723" s="18"/>
      <c r="E723" s="18"/>
      <c r="F723" s="18"/>
      <c r="G723" s="18"/>
      <c r="H723" s="18"/>
      <c r="I723" s="18"/>
      <c r="J723" s="18"/>
    </row>
    <row r="724" spans="1:10" ht="15.75" customHeight="1">
      <c r="A724" s="21"/>
      <c r="B724" s="18"/>
      <c r="C724" s="18"/>
      <c r="D724" s="18"/>
      <c r="E724" s="18"/>
      <c r="F724" s="18"/>
      <c r="G724" s="18"/>
      <c r="H724" s="18"/>
      <c r="I724" s="18"/>
      <c r="J724" s="18"/>
    </row>
    <row r="725" spans="1:10" ht="15.75" customHeight="1">
      <c r="A725" s="21"/>
      <c r="B725" s="18"/>
      <c r="C725" s="18"/>
      <c r="D725" s="18"/>
      <c r="E725" s="18"/>
      <c r="F725" s="18"/>
      <c r="G725" s="18"/>
      <c r="H725" s="18"/>
      <c r="I725" s="18"/>
      <c r="J725" s="18"/>
    </row>
    <row r="726" spans="1:10" ht="15.75" customHeight="1">
      <c r="A726" s="21"/>
      <c r="B726" s="18"/>
      <c r="C726" s="18"/>
      <c r="D726" s="18"/>
      <c r="E726" s="18"/>
      <c r="F726" s="18"/>
      <c r="G726" s="18"/>
      <c r="H726" s="18"/>
      <c r="I726" s="18"/>
      <c r="J726" s="18"/>
    </row>
    <row r="727" spans="1:10" ht="15.75" customHeight="1">
      <c r="A727" s="21"/>
      <c r="B727" s="18"/>
      <c r="C727" s="18"/>
      <c r="D727" s="18"/>
      <c r="E727" s="18"/>
      <c r="F727" s="18"/>
      <c r="G727" s="18"/>
      <c r="H727" s="18"/>
      <c r="I727" s="18"/>
      <c r="J727" s="18"/>
    </row>
    <row r="728" spans="1:10" ht="15.75" customHeight="1">
      <c r="A728" s="21"/>
      <c r="B728" s="18"/>
      <c r="C728" s="18"/>
      <c r="D728" s="18"/>
      <c r="E728" s="18"/>
      <c r="F728" s="18"/>
      <c r="G728" s="18"/>
      <c r="H728" s="18"/>
      <c r="I728" s="18"/>
      <c r="J728" s="18"/>
    </row>
    <row r="729" spans="1:10" ht="15.75" customHeight="1">
      <c r="A729" s="21"/>
      <c r="B729" s="18"/>
      <c r="C729" s="18"/>
      <c r="D729" s="18"/>
      <c r="E729" s="18"/>
      <c r="F729" s="18"/>
      <c r="G729" s="18"/>
      <c r="H729" s="18"/>
      <c r="I729" s="18"/>
      <c r="J729" s="18"/>
    </row>
    <row r="730" spans="1:10" ht="15.75" customHeight="1">
      <c r="A730" s="21"/>
      <c r="B730" s="18"/>
      <c r="C730" s="18"/>
      <c r="D730" s="18"/>
      <c r="E730" s="18"/>
      <c r="F730" s="18"/>
      <c r="G730" s="18"/>
      <c r="H730" s="18"/>
      <c r="I730" s="18"/>
      <c r="J730" s="18"/>
    </row>
    <row r="731" spans="1:10" ht="15.75" customHeight="1">
      <c r="A731" s="21"/>
      <c r="B731" s="18"/>
      <c r="C731" s="18"/>
      <c r="D731" s="18"/>
      <c r="E731" s="18"/>
      <c r="F731" s="18"/>
      <c r="G731" s="18"/>
      <c r="H731" s="18"/>
      <c r="I731" s="18"/>
      <c r="J731" s="18"/>
    </row>
    <row r="732" spans="1:10" ht="15.75" customHeight="1">
      <c r="A732" s="21"/>
      <c r="B732" s="18"/>
      <c r="C732" s="18"/>
      <c r="D732" s="18"/>
      <c r="E732" s="18"/>
      <c r="F732" s="18"/>
      <c r="G732" s="18"/>
      <c r="H732" s="18"/>
      <c r="I732" s="18"/>
      <c r="J732" s="18"/>
    </row>
    <row r="733" spans="1:10" ht="15.75" customHeight="1">
      <c r="A733" s="21"/>
      <c r="B733" s="18"/>
      <c r="C733" s="18"/>
      <c r="D733" s="18"/>
      <c r="E733" s="18"/>
      <c r="F733" s="18"/>
      <c r="G733" s="18"/>
      <c r="H733" s="18"/>
      <c r="I733" s="18"/>
      <c r="J733" s="18"/>
    </row>
    <row r="734" spans="1:10" ht="15.75" customHeight="1">
      <c r="A734" s="21"/>
      <c r="B734" s="18"/>
      <c r="C734" s="18"/>
      <c r="D734" s="18"/>
      <c r="E734" s="18"/>
      <c r="F734" s="18"/>
      <c r="G734" s="18"/>
      <c r="H734" s="18"/>
      <c r="I734" s="18"/>
      <c r="J734" s="18"/>
    </row>
    <row r="735" spans="1:10" ht="15.75" customHeight="1">
      <c r="A735" s="21"/>
      <c r="B735" s="18"/>
      <c r="C735" s="18"/>
      <c r="D735" s="18"/>
      <c r="E735" s="18"/>
      <c r="F735" s="18"/>
      <c r="G735" s="18"/>
      <c r="H735" s="18"/>
      <c r="I735" s="18"/>
      <c r="J735" s="18"/>
    </row>
    <row r="736" spans="1:10" ht="15.75" customHeight="1">
      <c r="A736" s="21"/>
      <c r="B736" s="18"/>
      <c r="C736" s="18"/>
      <c r="D736" s="18"/>
      <c r="E736" s="18"/>
      <c r="F736" s="18"/>
      <c r="G736" s="18"/>
      <c r="H736" s="18"/>
      <c r="I736" s="18"/>
      <c r="J736" s="18"/>
    </row>
    <row r="737" spans="1:10" ht="15.75" customHeight="1">
      <c r="A737" s="21"/>
      <c r="B737" s="18"/>
      <c r="C737" s="18"/>
      <c r="D737" s="18"/>
      <c r="E737" s="18"/>
      <c r="F737" s="18"/>
      <c r="G737" s="18"/>
      <c r="H737" s="18"/>
      <c r="I737" s="18"/>
      <c r="J737" s="18"/>
    </row>
    <row r="738" spans="1:10" ht="15.75" customHeight="1">
      <c r="A738" s="21"/>
      <c r="B738" s="18"/>
      <c r="C738" s="18"/>
      <c r="D738" s="18"/>
      <c r="E738" s="18"/>
      <c r="F738" s="18"/>
      <c r="G738" s="18"/>
      <c r="H738" s="18"/>
      <c r="I738" s="18"/>
      <c r="J738" s="18"/>
    </row>
    <row r="739" spans="1:10" ht="15.75" customHeight="1">
      <c r="A739" s="21"/>
      <c r="B739" s="18"/>
      <c r="C739" s="18"/>
      <c r="D739" s="18"/>
      <c r="E739" s="18"/>
      <c r="F739" s="18"/>
      <c r="G739" s="18"/>
      <c r="H739" s="18"/>
      <c r="I739" s="18"/>
      <c r="J739" s="18"/>
    </row>
    <row r="740" spans="1:10" ht="15.75" customHeight="1">
      <c r="A740" s="21"/>
      <c r="B740" s="18"/>
      <c r="C740" s="18"/>
      <c r="D740" s="18"/>
      <c r="E740" s="18"/>
      <c r="F740" s="18"/>
      <c r="G740" s="18"/>
      <c r="H740" s="18"/>
      <c r="I740" s="18"/>
      <c r="J740" s="18"/>
    </row>
    <row r="741" spans="1:10" ht="15.75" customHeight="1">
      <c r="A741" s="21"/>
      <c r="B741" s="18"/>
      <c r="C741" s="18"/>
      <c r="D741" s="18"/>
      <c r="E741" s="18"/>
      <c r="F741" s="18"/>
      <c r="G741" s="18"/>
      <c r="H741" s="18"/>
      <c r="I741" s="18"/>
      <c r="J741" s="18"/>
    </row>
    <row r="742" spans="1:10" ht="15.75" customHeight="1">
      <c r="A742" s="21"/>
      <c r="B742" s="18"/>
      <c r="C742" s="18"/>
      <c r="D742" s="18"/>
      <c r="E742" s="18"/>
      <c r="F742" s="18"/>
      <c r="G742" s="18"/>
      <c r="H742" s="18"/>
      <c r="I742" s="18"/>
      <c r="J742" s="18"/>
    </row>
    <row r="743" spans="1:10" ht="15.75" customHeight="1">
      <c r="A743" s="21"/>
      <c r="B743" s="18"/>
      <c r="C743" s="18"/>
      <c r="D743" s="18"/>
      <c r="E743" s="18"/>
      <c r="F743" s="18"/>
      <c r="G743" s="18"/>
      <c r="H743" s="18"/>
      <c r="I743" s="18"/>
      <c r="J743" s="18"/>
    </row>
    <row r="744" spans="1:10" ht="15.75" customHeight="1">
      <c r="A744" s="21"/>
      <c r="B744" s="18"/>
      <c r="C744" s="18"/>
      <c r="D744" s="18"/>
      <c r="E744" s="18"/>
      <c r="F744" s="18"/>
      <c r="G744" s="18"/>
      <c r="H744" s="18"/>
      <c r="I744" s="18"/>
      <c r="J744" s="18"/>
    </row>
    <row r="745" spans="1:10" ht="15.75" customHeight="1">
      <c r="A745" s="21"/>
      <c r="B745" s="18"/>
      <c r="C745" s="18"/>
      <c r="D745" s="18"/>
      <c r="E745" s="18"/>
      <c r="F745" s="18"/>
      <c r="G745" s="18"/>
      <c r="H745" s="18"/>
      <c r="I745" s="18"/>
      <c r="J745" s="18"/>
    </row>
    <row r="746" spans="1:10" ht="15.75" customHeight="1">
      <c r="A746" s="21"/>
      <c r="B746" s="18"/>
      <c r="C746" s="18"/>
      <c r="D746" s="18"/>
      <c r="E746" s="18"/>
      <c r="F746" s="18"/>
      <c r="G746" s="18"/>
      <c r="H746" s="18"/>
      <c r="I746" s="18"/>
      <c r="J746" s="18"/>
    </row>
    <row r="747" spans="1:10" ht="15.75" customHeight="1">
      <c r="A747" s="21"/>
      <c r="B747" s="18"/>
      <c r="C747" s="18"/>
      <c r="D747" s="18"/>
      <c r="E747" s="18"/>
      <c r="F747" s="18"/>
      <c r="G747" s="18"/>
      <c r="H747" s="18"/>
      <c r="I747" s="18"/>
      <c r="J747" s="18"/>
    </row>
    <row r="748" spans="1:10" ht="15.75" customHeight="1">
      <c r="A748" s="21"/>
      <c r="B748" s="18"/>
      <c r="C748" s="18"/>
      <c r="D748" s="18"/>
      <c r="E748" s="18"/>
      <c r="F748" s="18"/>
      <c r="G748" s="18"/>
      <c r="H748" s="18"/>
      <c r="I748" s="18"/>
      <c r="J748" s="18"/>
    </row>
    <row r="749" spans="1:10" ht="15.75" customHeight="1">
      <c r="A749" s="21"/>
      <c r="B749" s="18"/>
      <c r="C749" s="18"/>
      <c r="D749" s="18"/>
      <c r="E749" s="18"/>
      <c r="F749" s="18"/>
      <c r="G749" s="18"/>
      <c r="H749" s="18"/>
      <c r="I749" s="18"/>
      <c r="J749" s="18"/>
    </row>
    <row r="750" spans="1:10" ht="15.75" customHeight="1">
      <c r="A750" s="21"/>
      <c r="B750" s="18"/>
      <c r="C750" s="18"/>
      <c r="D750" s="18"/>
      <c r="E750" s="18"/>
      <c r="F750" s="18"/>
      <c r="G750" s="18"/>
      <c r="H750" s="18"/>
      <c r="I750" s="18"/>
      <c r="J750" s="18"/>
    </row>
    <row r="751" spans="1:10" ht="15.75" customHeight="1">
      <c r="A751" s="21"/>
      <c r="B751" s="18"/>
      <c r="C751" s="18"/>
      <c r="D751" s="18"/>
      <c r="E751" s="18"/>
      <c r="F751" s="18"/>
      <c r="G751" s="18"/>
      <c r="H751" s="18"/>
      <c r="I751" s="18"/>
      <c r="J751" s="18"/>
    </row>
    <row r="752" spans="1:10" ht="15.75" customHeight="1">
      <c r="A752" s="21"/>
      <c r="B752" s="18"/>
      <c r="C752" s="18"/>
      <c r="D752" s="18"/>
      <c r="E752" s="18"/>
      <c r="F752" s="18"/>
      <c r="G752" s="18"/>
      <c r="H752" s="18"/>
      <c r="I752" s="18"/>
      <c r="J752" s="18"/>
    </row>
    <row r="753" spans="1:10" ht="15.75" customHeight="1">
      <c r="A753" s="21"/>
      <c r="B753" s="18"/>
      <c r="C753" s="18"/>
      <c r="D753" s="18"/>
      <c r="E753" s="18"/>
      <c r="F753" s="18"/>
      <c r="G753" s="18"/>
      <c r="H753" s="18"/>
      <c r="I753" s="18"/>
      <c r="J753" s="18"/>
    </row>
    <row r="754" spans="1:10" ht="15.75" customHeight="1">
      <c r="A754" s="21"/>
      <c r="B754" s="18"/>
      <c r="C754" s="18"/>
      <c r="D754" s="18"/>
      <c r="E754" s="18"/>
      <c r="F754" s="18"/>
      <c r="G754" s="18"/>
      <c r="H754" s="18"/>
      <c r="I754" s="18"/>
      <c r="J754" s="18"/>
    </row>
    <row r="755" spans="1:10" ht="15.75" customHeight="1">
      <c r="A755" s="21"/>
      <c r="B755" s="18"/>
      <c r="C755" s="18"/>
      <c r="D755" s="18"/>
      <c r="E755" s="18"/>
      <c r="F755" s="18"/>
      <c r="G755" s="18"/>
      <c r="H755" s="18"/>
      <c r="I755" s="18"/>
      <c r="J755" s="18"/>
    </row>
    <row r="756" spans="1:10" ht="15.75" customHeight="1">
      <c r="A756" s="21"/>
      <c r="B756" s="18"/>
      <c r="C756" s="18"/>
      <c r="D756" s="18"/>
      <c r="E756" s="18"/>
      <c r="F756" s="18"/>
      <c r="G756" s="18"/>
      <c r="H756" s="18"/>
      <c r="I756" s="18"/>
      <c r="J756" s="18"/>
    </row>
    <row r="757" spans="1:10" ht="15.75" customHeight="1">
      <c r="A757" s="21"/>
      <c r="B757" s="18"/>
      <c r="C757" s="18"/>
      <c r="D757" s="18"/>
      <c r="E757" s="18"/>
      <c r="F757" s="18"/>
      <c r="G757" s="18"/>
      <c r="H757" s="18"/>
      <c r="I757" s="18"/>
      <c r="J757" s="18"/>
    </row>
    <row r="758" spans="1:10" ht="15.75" customHeight="1">
      <c r="A758" s="21"/>
      <c r="B758" s="18"/>
      <c r="C758" s="18"/>
      <c r="D758" s="18"/>
      <c r="E758" s="18"/>
      <c r="F758" s="18"/>
      <c r="G758" s="18"/>
      <c r="H758" s="18"/>
      <c r="I758" s="18"/>
      <c r="J758" s="18"/>
    </row>
    <row r="759" spans="1:10" ht="15.75" customHeight="1">
      <c r="A759" s="21"/>
      <c r="B759" s="18"/>
      <c r="C759" s="18"/>
      <c r="D759" s="18"/>
      <c r="E759" s="18"/>
      <c r="F759" s="18"/>
      <c r="G759" s="18"/>
      <c r="H759" s="18"/>
      <c r="I759" s="18"/>
      <c r="J759" s="18"/>
    </row>
    <row r="760" spans="1:10" ht="15.75" customHeight="1">
      <c r="A760" s="21"/>
      <c r="B760" s="18"/>
      <c r="C760" s="18"/>
      <c r="D760" s="18"/>
      <c r="E760" s="18"/>
      <c r="F760" s="18"/>
      <c r="G760" s="18"/>
      <c r="H760" s="18"/>
      <c r="I760" s="18"/>
      <c r="J760" s="18"/>
    </row>
    <row r="761" spans="1:10" ht="15.75" customHeight="1">
      <c r="A761" s="21"/>
      <c r="B761" s="18"/>
      <c r="C761" s="18"/>
      <c r="D761" s="18"/>
      <c r="E761" s="18"/>
      <c r="F761" s="18"/>
      <c r="G761" s="18"/>
      <c r="H761" s="18"/>
      <c r="I761" s="18"/>
      <c r="J761" s="18"/>
    </row>
    <row r="762" spans="1:10" ht="15.75" customHeight="1">
      <c r="A762" s="21"/>
      <c r="B762" s="18"/>
      <c r="C762" s="18"/>
      <c r="D762" s="18"/>
      <c r="E762" s="18"/>
      <c r="F762" s="18"/>
      <c r="G762" s="18"/>
      <c r="H762" s="18"/>
      <c r="I762" s="18"/>
      <c r="J762" s="18"/>
    </row>
    <row r="763" spans="1:10" ht="15.75" customHeight="1">
      <c r="A763" s="21"/>
      <c r="B763" s="18"/>
      <c r="C763" s="18"/>
      <c r="D763" s="18"/>
      <c r="E763" s="18"/>
      <c r="F763" s="18"/>
      <c r="G763" s="18"/>
      <c r="H763" s="18"/>
      <c r="I763" s="18"/>
      <c r="J763" s="18"/>
    </row>
    <row r="764" spans="1:10" ht="15.75" customHeight="1">
      <c r="A764" s="21"/>
      <c r="B764" s="18"/>
      <c r="C764" s="18"/>
      <c r="D764" s="18"/>
      <c r="E764" s="18"/>
      <c r="F764" s="18"/>
      <c r="G764" s="18"/>
      <c r="H764" s="18"/>
      <c r="I764" s="18"/>
      <c r="J764" s="18"/>
    </row>
    <row r="765" spans="1:10" ht="15.75" customHeight="1">
      <c r="A765" s="21"/>
      <c r="B765" s="18"/>
      <c r="C765" s="18"/>
      <c r="D765" s="18"/>
      <c r="E765" s="18"/>
      <c r="F765" s="18"/>
      <c r="G765" s="18"/>
      <c r="H765" s="18"/>
      <c r="I765" s="18"/>
      <c r="J765" s="18"/>
    </row>
    <row r="766" spans="1:10" ht="15.75" customHeight="1">
      <c r="A766" s="21"/>
      <c r="B766" s="18"/>
      <c r="C766" s="18"/>
      <c r="D766" s="18"/>
      <c r="E766" s="18"/>
      <c r="F766" s="18"/>
      <c r="G766" s="18"/>
      <c r="H766" s="18"/>
      <c r="I766" s="18"/>
      <c r="J766" s="18"/>
    </row>
    <row r="767" spans="1:10" ht="15.75" customHeight="1">
      <c r="A767" s="21"/>
      <c r="B767" s="18"/>
      <c r="C767" s="18"/>
      <c r="D767" s="18"/>
      <c r="E767" s="18"/>
      <c r="F767" s="18"/>
      <c r="G767" s="18"/>
      <c r="H767" s="18"/>
      <c r="I767" s="18"/>
      <c r="J767" s="18"/>
    </row>
    <row r="768" spans="1:10" ht="15.75" customHeight="1">
      <c r="A768" s="21"/>
      <c r="B768" s="18"/>
      <c r="C768" s="18"/>
      <c r="D768" s="18"/>
      <c r="E768" s="18"/>
      <c r="F768" s="18"/>
      <c r="G768" s="18"/>
      <c r="H768" s="18"/>
      <c r="I768" s="18"/>
      <c r="J768" s="18"/>
    </row>
    <row r="769" spans="1:10" ht="15.75" customHeight="1">
      <c r="A769" s="21"/>
      <c r="B769" s="18"/>
      <c r="C769" s="18"/>
      <c r="D769" s="18"/>
      <c r="E769" s="18"/>
      <c r="F769" s="18"/>
      <c r="G769" s="18"/>
      <c r="H769" s="18"/>
      <c r="I769" s="18"/>
      <c r="J769" s="18"/>
    </row>
    <row r="770" spans="1:10" ht="15.75" customHeight="1">
      <c r="A770" s="21"/>
      <c r="B770" s="18"/>
      <c r="C770" s="18"/>
      <c r="D770" s="18"/>
      <c r="E770" s="18"/>
      <c r="F770" s="18"/>
      <c r="G770" s="18"/>
      <c r="H770" s="18"/>
      <c r="I770" s="18"/>
      <c r="J770" s="18"/>
    </row>
    <row r="771" spans="1:10" ht="15.75" customHeight="1">
      <c r="A771" s="21"/>
      <c r="B771" s="18"/>
      <c r="C771" s="18"/>
      <c r="D771" s="18"/>
      <c r="E771" s="18"/>
      <c r="F771" s="18"/>
      <c r="G771" s="18"/>
      <c r="H771" s="18"/>
      <c r="I771" s="18"/>
      <c r="J771" s="18"/>
    </row>
    <row r="772" spans="1:10" ht="15.75" customHeight="1">
      <c r="A772" s="21"/>
      <c r="B772" s="18"/>
      <c r="C772" s="18"/>
      <c r="D772" s="18"/>
      <c r="E772" s="18"/>
      <c r="F772" s="18"/>
      <c r="G772" s="18"/>
      <c r="H772" s="18"/>
      <c r="I772" s="18"/>
      <c r="J772" s="18"/>
    </row>
    <row r="773" spans="1:10" ht="15.75" customHeight="1">
      <c r="A773" s="21"/>
      <c r="B773" s="18"/>
      <c r="C773" s="18"/>
      <c r="D773" s="18"/>
      <c r="E773" s="18"/>
      <c r="F773" s="18"/>
      <c r="G773" s="18"/>
      <c r="H773" s="18"/>
      <c r="I773" s="18"/>
      <c r="J773" s="18"/>
    </row>
    <row r="774" spans="1:10" ht="15.75" customHeight="1">
      <c r="A774" s="21"/>
      <c r="B774" s="18"/>
      <c r="C774" s="18"/>
      <c r="D774" s="18"/>
      <c r="E774" s="18"/>
      <c r="F774" s="18"/>
      <c r="G774" s="18"/>
      <c r="H774" s="18"/>
      <c r="I774" s="18"/>
      <c r="J774" s="18"/>
    </row>
    <row r="775" spans="1:10" ht="15.75" customHeight="1">
      <c r="A775" s="21"/>
      <c r="B775" s="18"/>
      <c r="C775" s="18"/>
      <c r="D775" s="18"/>
      <c r="E775" s="18"/>
      <c r="F775" s="18"/>
      <c r="G775" s="18"/>
      <c r="H775" s="18"/>
      <c r="I775" s="18"/>
      <c r="J775" s="18"/>
    </row>
    <row r="776" spans="1:10" ht="15.75" customHeight="1">
      <c r="A776" s="21"/>
      <c r="B776" s="18"/>
      <c r="C776" s="18"/>
      <c r="D776" s="18"/>
      <c r="E776" s="18"/>
      <c r="F776" s="18"/>
      <c r="G776" s="18"/>
      <c r="H776" s="18"/>
      <c r="I776" s="18"/>
      <c r="J776" s="18"/>
    </row>
    <row r="777" spans="1:10" ht="15.75" customHeight="1">
      <c r="A777" s="21"/>
      <c r="B777" s="18"/>
      <c r="C777" s="18"/>
      <c r="D777" s="18"/>
      <c r="E777" s="18"/>
      <c r="F777" s="18"/>
      <c r="G777" s="18"/>
      <c r="H777" s="18"/>
      <c r="I777" s="18"/>
      <c r="J777" s="18"/>
    </row>
    <row r="778" spans="1:10" ht="15.75" customHeight="1">
      <c r="A778" s="21"/>
      <c r="B778" s="18"/>
      <c r="C778" s="18"/>
      <c r="D778" s="18"/>
      <c r="E778" s="18"/>
      <c r="F778" s="18"/>
      <c r="G778" s="18"/>
      <c r="H778" s="18"/>
      <c r="I778" s="18"/>
      <c r="J778" s="18"/>
    </row>
    <row r="779" spans="1:10" ht="15.75" customHeight="1">
      <c r="A779" s="21"/>
      <c r="B779" s="18"/>
      <c r="C779" s="18"/>
      <c r="D779" s="18"/>
      <c r="E779" s="18"/>
      <c r="F779" s="18"/>
      <c r="G779" s="18"/>
      <c r="H779" s="18"/>
      <c r="I779" s="18"/>
      <c r="J779" s="18"/>
    </row>
    <row r="780" spans="1:10" ht="15.75" customHeight="1">
      <c r="A780" s="21"/>
      <c r="B780" s="18"/>
      <c r="C780" s="18"/>
      <c r="D780" s="18"/>
      <c r="E780" s="18"/>
      <c r="F780" s="18"/>
      <c r="G780" s="18"/>
      <c r="H780" s="18"/>
      <c r="I780" s="18"/>
      <c r="J780" s="18"/>
    </row>
    <row r="781" spans="1:10" ht="15.75" customHeight="1">
      <c r="A781" s="21"/>
      <c r="B781" s="18"/>
      <c r="C781" s="18"/>
      <c r="D781" s="18"/>
      <c r="E781" s="18"/>
      <c r="F781" s="18"/>
      <c r="G781" s="18"/>
      <c r="H781" s="18"/>
      <c r="I781" s="18"/>
      <c r="J781" s="18"/>
    </row>
    <row r="782" spans="1:10" ht="15.75" customHeight="1">
      <c r="A782" s="21"/>
      <c r="B782" s="18"/>
      <c r="C782" s="18"/>
      <c r="D782" s="18"/>
      <c r="E782" s="18"/>
      <c r="F782" s="18"/>
      <c r="G782" s="18"/>
      <c r="H782" s="18"/>
      <c r="I782" s="18"/>
      <c r="J782" s="18"/>
    </row>
    <row r="783" spans="1:10" ht="15.75" customHeight="1">
      <c r="A783" s="21"/>
      <c r="B783" s="18"/>
      <c r="C783" s="18"/>
      <c r="D783" s="18"/>
      <c r="E783" s="18"/>
      <c r="F783" s="18"/>
      <c r="G783" s="18"/>
      <c r="H783" s="18"/>
      <c r="I783" s="18"/>
      <c r="J783" s="18"/>
    </row>
    <row r="784" spans="1:10" ht="15.75" customHeight="1">
      <c r="A784" s="21"/>
      <c r="B784" s="18"/>
      <c r="C784" s="18"/>
      <c r="D784" s="18"/>
      <c r="E784" s="18"/>
      <c r="F784" s="18"/>
      <c r="G784" s="18"/>
      <c r="H784" s="18"/>
      <c r="I784" s="18"/>
      <c r="J784" s="18"/>
    </row>
    <row r="785" spans="1:10" ht="15.75" customHeight="1">
      <c r="A785" s="21"/>
      <c r="B785" s="18"/>
      <c r="C785" s="18"/>
      <c r="D785" s="18"/>
      <c r="E785" s="18"/>
      <c r="F785" s="18"/>
      <c r="G785" s="18"/>
      <c r="H785" s="18"/>
      <c r="I785" s="18"/>
      <c r="J785" s="18"/>
    </row>
    <row r="786" spans="1:10" ht="15.75" customHeight="1">
      <c r="A786" s="21"/>
      <c r="B786" s="18"/>
      <c r="C786" s="18"/>
      <c r="D786" s="18"/>
      <c r="E786" s="18"/>
      <c r="F786" s="18"/>
      <c r="G786" s="18"/>
      <c r="H786" s="18"/>
      <c r="I786" s="18"/>
      <c r="J786" s="18"/>
    </row>
    <row r="787" spans="1:10" ht="15.75" customHeight="1">
      <c r="A787" s="21"/>
      <c r="B787" s="18"/>
      <c r="C787" s="18"/>
      <c r="D787" s="18"/>
      <c r="E787" s="18"/>
      <c r="F787" s="18"/>
      <c r="G787" s="18"/>
      <c r="H787" s="18"/>
      <c r="I787" s="18"/>
      <c r="J787" s="18"/>
    </row>
    <row r="788" spans="1:10" ht="15.75" customHeight="1">
      <c r="A788" s="21"/>
      <c r="B788" s="18"/>
      <c r="C788" s="18"/>
      <c r="D788" s="18"/>
      <c r="E788" s="18"/>
      <c r="F788" s="18"/>
      <c r="G788" s="18"/>
      <c r="H788" s="18"/>
      <c r="I788" s="18"/>
      <c r="J788" s="18"/>
    </row>
    <row r="789" spans="1:10" ht="15.75" customHeight="1">
      <c r="A789" s="21"/>
      <c r="B789" s="18"/>
      <c r="C789" s="18"/>
      <c r="D789" s="18"/>
      <c r="E789" s="18"/>
      <c r="F789" s="18"/>
      <c r="G789" s="18"/>
      <c r="H789" s="18"/>
      <c r="I789" s="18"/>
      <c r="J789" s="18"/>
    </row>
    <row r="790" spans="1:10" ht="15.75" customHeight="1">
      <c r="A790" s="21"/>
      <c r="B790" s="18"/>
      <c r="C790" s="18"/>
      <c r="D790" s="18"/>
      <c r="E790" s="18"/>
      <c r="F790" s="18"/>
      <c r="G790" s="18"/>
      <c r="H790" s="18"/>
      <c r="I790" s="18"/>
      <c r="J790" s="18"/>
    </row>
    <row r="791" spans="1:10" ht="15.75" customHeight="1">
      <c r="A791" s="21"/>
      <c r="B791" s="18"/>
      <c r="C791" s="18"/>
      <c r="D791" s="18"/>
      <c r="E791" s="18"/>
      <c r="F791" s="18"/>
      <c r="G791" s="18"/>
      <c r="H791" s="18"/>
      <c r="I791" s="18"/>
      <c r="J791" s="18"/>
    </row>
    <row r="792" spans="1:10" ht="15.75" customHeight="1">
      <c r="A792" s="21"/>
      <c r="B792" s="18"/>
      <c r="C792" s="18"/>
      <c r="D792" s="18"/>
      <c r="E792" s="18"/>
      <c r="F792" s="18"/>
      <c r="G792" s="18"/>
      <c r="H792" s="18"/>
      <c r="I792" s="18"/>
      <c r="J792" s="18"/>
    </row>
    <row r="793" spans="1:10" ht="15.75" customHeight="1">
      <c r="A793" s="21"/>
      <c r="B793" s="18"/>
      <c r="C793" s="18"/>
      <c r="D793" s="18"/>
      <c r="E793" s="18"/>
      <c r="F793" s="18"/>
      <c r="G793" s="18"/>
      <c r="H793" s="18"/>
      <c r="I793" s="18"/>
      <c r="J793" s="18"/>
    </row>
    <row r="794" spans="1:10" ht="15.75" customHeight="1">
      <c r="A794" s="21"/>
      <c r="B794" s="18"/>
      <c r="C794" s="18"/>
      <c r="D794" s="18"/>
      <c r="E794" s="18"/>
      <c r="F794" s="18"/>
      <c r="G794" s="18"/>
      <c r="H794" s="18"/>
      <c r="I794" s="18"/>
      <c r="J794" s="18"/>
    </row>
    <row r="795" spans="1:10" ht="15.75" customHeight="1">
      <c r="A795" s="21"/>
      <c r="B795" s="18"/>
      <c r="C795" s="18"/>
      <c r="D795" s="18"/>
      <c r="E795" s="18"/>
      <c r="F795" s="18"/>
      <c r="G795" s="18"/>
      <c r="H795" s="18"/>
      <c r="I795" s="18"/>
      <c r="J795" s="18"/>
    </row>
    <row r="796" spans="1:10" ht="15.75" customHeight="1">
      <c r="A796" s="21"/>
      <c r="B796" s="18"/>
      <c r="C796" s="18"/>
      <c r="D796" s="18"/>
      <c r="E796" s="18"/>
      <c r="F796" s="18"/>
      <c r="G796" s="18"/>
      <c r="H796" s="18"/>
      <c r="I796" s="18"/>
      <c r="J796" s="18"/>
    </row>
    <row r="797" spans="1:10" ht="15.75" customHeight="1">
      <c r="A797" s="21"/>
      <c r="B797" s="18"/>
      <c r="C797" s="18"/>
      <c r="D797" s="18"/>
      <c r="E797" s="18"/>
      <c r="F797" s="18"/>
      <c r="G797" s="18"/>
      <c r="H797" s="18"/>
      <c r="I797" s="18"/>
      <c r="J797" s="18"/>
    </row>
    <row r="798" spans="1:10" ht="15.75" customHeight="1">
      <c r="A798" s="21"/>
      <c r="B798" s="18"/>
      <c r="C798" s="18"/>
      <c r="D798" s="18"/>
      <c r="E798" s="18"/>
      <c r="F798" s="18"/>
      <c r="G798" s="18"/>
      <c r="H798" s="18"/>
      <c r="I798" s="18"/>
      <c r="J798" s="18"/>
    </row>
    <row r="799" spans="1:10" ht="15.75" customHeight="1">
      <c r="A799" s="21"/>
      <c r="B799" s="18"/>
      <c r="C799" s="18"/>
      <c r="D799" s="18"/>
      <c r="E799" s="18"/>
      <c r="F799" s="18"/>
      <c r="G799" s="18"/>
      <c r="H799" s="18"/>
      <c r="I799" s="18"/>
      <c r="J799" s="18"/>
    </row>
    <row r="800" spans="1:10" ht="15.75" customHeight="1">
      <c r="A800" s="21"/>
      <c r="B800" s="18"/>
      <c r="C800" s="18"/>
      <c r="D800" s="18"/>
      <c r="E800" s="18"/>
      <c r="F800" s="18"/>
      <c r="G800" s="18"/>
      <c r="H800" s="18"/>
      <c r="I800" s="18"/>
      <c r="J800" s="18"/>
    </row>
    <row r="801" spans="1:10" ht="15.75" customHeight="1">
      <c r="A801" s="21"/>
      <c r="B801" s="18"/>
      <c r="C801" s="18"/>
      <c r="D801" s="18"/>
      <c r="E801" s="18"/>
      <c r="F801" s="18"/>
      <c r="G801" s="18"/>
      <c r="H801" s="18"/>
      <c r="I801" s="18"/>
      <c r="J801" s="18"/>
    </row>
    <row r="802" spans="1:10" ht="15.75" customHeight="1">
      <c r="A802" s="21"/>
      <c r="B802" s="18"/>
      <c r="C802" s="18"/>
      <c r="D802" s="18"/>
      <c r="E802" s="18"/>
      <c r="F802" s="18"/>
      <c r="G802" s="18"/>
      <c r="H802" s="18"/>
      <c r="I802" s="18"/>
      <c r="J802" s="18"/>
    </row>
    <row r="803" spans="1:10" ht="15.75" customHeight="1">
      <c r="A803" s="21"/>
      <c r="B803" s="18"/>
      <c r="C803" s="18"/>
      <c r="D803" s="18"/>
      <c r="E803" s="18"/>
      <c r="F803" s="18"/>
      <c r="G803" s="18"/>
      <c r="H803" s="18"/>
      <c r="I803" s="18"/>
      <c r="J803" s="18"/>
    </row>
    <row r="804" spans="1:10" ht="15.75" customHeight="1">
      <c r="A804" s="21"/>
      <c r="B804" s="18"/>
      <c r="C804" s="18"/>
      <c r="D804" s="18"/>
      <c r="E804" s="18"/>
      <c r="F804" s="18"/>
      <c r="G804" s="18"/>
      <c r="H804" s="18"/>
      <c r="I804" s="18"/>
      <c r="J804" s="18"/>
    </row>
    <row r="805" spans="1:10" ht="15.75" customHeight="1">
      <c r="A805" s="21"/>
      <c r="B805" s="18"/>
      <c r="C805" s="18"/>
      <c r="D805" s="18"/>
      <c r="E805" s="18"/>
      <c r="F805" s="18"/>
      <c r="G805" s="18"/>
      <c r="H805" s="18"/>
      <c r="I805" s="18"/>
      <c r="J805" s="18"/>
    </row>
    <row r="806" spans="1:10" ht="15.75" customHeight="1">
      <c r="A806" s="21"/>
      <c r="B806" s="18"/>
      <c r="C806" s="18"/>
      <c r="D806" s="18"/>
      <c r="E806" s="18"/>
      <c r="F806" s="18"/>
      <c r="G806" s="18"/>
      <c r="H806" s="18"/>
      <c r="I806" s="18"/>
      <c r="J806" s="18"/>
    </row>
    <row r="807" spans="1:10" ht="15.75" customHeight="1">
      <c r="A807" s="21"/>
      <c r="B807" s="18"/>
      <c r="C807" s="18"/>
      <c r="D807" s="18"/>
      <c r="E807" s="18"/>
      <c r="F807" s="18"/>
      <c r="G807" s="18"/>
      <c r="H807" s="18"/>
      <c r="I807" s="18"/>
      <c r="J807" s="18"/>
    </row>
    <row r="808" spans="1:10" ht="15.75" customHeight="1">
      <c r="A808" s="21"/>
      <c r="B808" s="18"/>
      <c r="C808" s="18"/>
      <c r="D808" s="18"/>
      <c r="E808" s="18"/>
      <c r="F808" s="18"/>
      <c r="G808" s="18"/>
      <c r="H808" s="18"/>
      <c r="I808" s="18"/>
      <c r="J808" s="18"/>
    </row>
    <row r="809" spans="1:10" ht="15.75" customHeight="1">
      <c r="A809" s="21"/>
      <c r="B809" s="18"/>
      <c r="C809" s="18"/>
      <c r="D809" s="18"/>
      <c r="E809" s="18"/>
      <c r="F809" s="18"/>
      <c r="G809" s="18"/>
      <c r="H809" s="18"/>
      <c r="I809" s="18"/>
      <c r="J809" s="18"/>
    </row>
    <row r="810" spans="1:10" ht="15.75" customHeight="1">
      <c r="A810" s="21"/>
      <c r="B810" s="18"/>
      <c r="C810" s="18"/>
      <c r="D810" s="18"/>
      <c r="E810" s="18"/>
      <c r="F810" s="18"/>
      <c r="G810" s="18"/>
      <c r="H810" s="18"/>
      <c r="I810" s="18"/>
      <c r="J810" s="18"/>
    </row>
    <row r="811" spans="1:10" ht="15.75" customHeight="1">
      <c r="A811" s="21"/>
      <c r="B811" s="18"/>
      <c r="C811" s="18"/>
      <c r="D811" s="18"/>
      <c r="E811" s="18"/>
      <c r="F811" s="18"/>
      <c r="G811" s="18"/>
      <c r="H811" s="18"/>
      <c r="I811" s="18"/>
      <c r="J811" s="18"/>
    </row>
    <row r="812" spans="1:10" ht="15.75" customHeight="1">
      <c r="A812" s="21"/>
      <c r="B812" s="18"/>
      <c r="C812" s="18"/>
      <c r="D812" s="18"/>
      <c r="E812" s="18"/>
      <c r="F812" s="18"/>
      <c r="G812" s="18"/>
      <c r="H812" s="18"/>
      <c r="I812" s="18"/>
      <c r="J812" s="18"/>
    </row>
    <row r="813" spans="1:10" ht="15.75" customHeight="1">
      <c r="A813" s="21"/>
      <c r="B813" s="18"/>
      <c r="C813" s="18"/>
      <c r="D813" s="18"/>
      <c r="E813" s="18"/>
      <c r="F813" s="18"/>
      <c r="G813" s="18"/>
      <c r="H813" s="18"/>
      <c r="I813" s="18"/>
      <c r="J813" s="18"/>
    </row>
    <row r="814" spans="1:10" ht="15.75" customHeight="1">
      <c r="A814" s="21"/>
      <c r="B814" s="18"/>
      <c r="C814" s="18"/>
      <c r="D814" s="18"/>
      <c r="E814" s="18"/>
      <c r="F814" s="18"/>
      <c r="G814" s="18"/>
      <c r="H814" s="18"/>
      <c r="I814" s="18"/>
      <c r="J814" s="18"/>
    </row>
    <row r="815" spans="1:10" ht="15.75" customHeight="1">
      <c r="A815" s="21"/>
      <c r="B815" s="18"/>
      <c r="C815" s="18"/>
      <c r="D815" s="18"/>
      <c r="E815" s="18"/>
      <c r="F815" s="18"/>
      <c r="G815" s="18"/>
      <c r="H815" s="18"/>
      <c r="I815" s="18"/>
      <c r="J815" s="18"/>
    </row>
    <row r="816" spans="1:10" ht="15.75" customHeight="1">
      <c r="A816" s="21"/>
      <c r="B816" s="18"/>
      <c r="C816" s="18"/>
      <c r="D816" s="18"/>
      <c r="E816" s="18"/>
      <c r="F816" s="18"/>
      <c r="G816" s="18"/>
      <c r="H816" s="18"/>
      <c r="I816" s="18"/>
      <c r="J816" s="18"/>
    </row>
    <row r="817" spans="1:10" ht="15.75" customHeight="1">
      <c r="A817" s="21"/>
      <c r="B817" s="18"/>
      <c r="C817" s="18"/>
      <c r="D817" s="18"/>
      <c r="E817" s="18"/>
      <c r="F817" s="18"/>
      <c r="G817" s="18"/>
      <c r="H817" s="18"/>
      <c r="I817" s="18"/>
      <c r="J817" s="18"/>
    </row>
    <row r="818" spans="1:10" ht="15.75" customHeight="1">
      <c r="A818" s="21"/>
      <c r="B818" s="18"/>
      <c r="C818" s="18"/>
      <c r="D818" s="18"/>
      <c r="E818" s="18"/>
      <c r="F818" s="18"/>
      <c r="G818" s="18"/>
      <c r="H818" s="18"/>
      <c r="I818" s="18"/>
      <c r="J818" s="18"/>
    </row>
    <row r="819" spans="1:10" ht="15.75" customHeight="1">
      <c r="A819" s="21"/>
      <c r="B819" s="18"/>
      <c r="C819" s="18"/>
      <c r="D819" s="18"/>
      <c r="E819" s="18"/>
      <c r="F819" s="18"/>
      <c r="G819" s="18"/>
      <c r="H819" s="18"/>
      <c r="I819" s="18"/>
      <c r="J819" s="18"/>
    </row>
    <row r="820" spans="1:10" ht="15.75" customHeight="1">
      <c r="A820" s="21"/>
      <c r="B820" s="18"/>
      <c r="C820" s="18"/>
      <c r="D820" s="18"/>
      <c r="E820" s="18"/>
      <c r="F820" s="18"/>
      <c r="G820" s="18"/>
      <c r="H820" s="18"/>
      <c r="I820" s="18"/>
      <c r="J820" s="18"/>
    </row>
    <row r="821" spans="1:10" ht="15.75" customHeight="1">
      <c r="A821" s="21"/>
      <c r="B821" s="18"/>
      <c r="C821" s="18"/>
      <c r="D821" s="18"/>
      <c r="E821" s="18"/>
      <c r="F821" s="18"/>
      <c r="G821" s="18"/>
      <c r="H821" s="18"/>
      <c r="I821" s="18"/>
      <c r="J821" s="18"/>
    </row>
    <row r="822" spans="1:10" ht="15.75" customHeight="1">
      <c r="A822" s="21"/>
      <c r="B822" s="18"/>
      <c r="C822" s="18"/>
      <c r="D822" s="18"/>
      <c r="E822" s="18"/>
      <c r="F822" s="18"/>
      <c r="G822" s="18"/>
      <c r="H822" s="18"/>
      <c r="I822" s="18"/>
      <c r="J822" s="18"/>
    </row>
    <row r="823" spans="1:10" ht="15.75" customHeight="1">
      <c r="A823" s="21"/>
      <c r="B823" s="18"/>
      <c r="C823" s="18"/>
      <c r="D823" s="18"/>
      <c r="E823" s="18"/>
      <c r="F823" s="18"/>
      <c r="G823" s="18"/>
      <c r="H823" s="18"/>
      <c r="I823" s="18"/>
      <c r="J823" s="18"/>
    </row>
    <row r="824" spans="1:10" ht="15.75" customHeight="1">
      <c r="A824" s="21"/>
      <c r="B824" s="18"/>
      <c r="C824" s="18"/>
      <c r="D824" s="18"/>
      <c r="E824" s="18"/>
      <c r="F824" s="18"/>
      <c r="G824" s="18"/>
      <c r="H824" s="18"/>
      <c r="I824" s="18"/>
      <c r="J824" s="18"/>
    </row>
    <row r="825" spans="1:10" ht="15.75" customHeight="1">
      <c r="A825" s="21"/>
      <c r="B825" s="18"/>
      <c r="C825" s="18"/>
      <c r="D825" s="18"/>
      <c r="E825" s="18"/>
      <c r="F825" s="18"/>
      <c r="G825" s="18"/>
      <c r="H825" s="18"/>
      <c r="I825" s="18"/>
      <c r="J825" s="18"/>
    </row>
    <row r="826" spans="1:10" ht="15.75" customHeight="1">
      <c r="A826" s="21"/>
      <c r="B826" s="18"/>
      <c r="C826" s="18"/>
      <c r="D826" s="18"/>
      <c r="E826" s="18"/>
      <c r="F826" s="18"/>
      <c r="G826" s="18"/>
      <c r="H826" s="18"/>
      <c r="I826" s="18"/>
      <c r="J826" s="18"/>
    </row>
    <row r="827" spans="1:10" ht="15.75" customHeight="1">
      <c r="A827" s="21"/>
      <c r="B827" s="18"/>
      <c r="C827" s="18"/>
      <c r="D827" s="18"/>
      <c r="E827" s="18"/>
      <c r="F827" s="18"/>
      <c r="G827" s="18"/>
      <c r="H827" s="18"/>
      <c r="I827" s="18"/>
      <c r="J827" s="18"/>
    </row>
    <row r="828" spans="1:10" ht="15.75" customHeight="1">
      <c r="A828" s="21"/>
      <c r="B828" s="18"/>
      <c r="C828" s="18"/>
      <c r="D828" s="18"/>
      <c r="E828" s="18"/>
      <c r="F828" s="18"/>
      <c r="G828" s="18"/>
      <c r="H828" s="18"/>
      <c r="I828" s="18"/>
      <c r="J828" s="18"/>
    </row>
    <row r="829" spans="1:10" ht="15.75" customHeight="1">
      <c r="A829" s="21"/>
      <c r="B829" s="18"/>
      <c r="C829" s="18"/>
      <c r="D829" s="18"/>
      <c r="E829" s="18"/>
      <c r="F829" s="18"/>
      <c r="G829" s="18"/>
      <c r="H829" s="18"/>
      <c r="I829" s="18"/>
      <c r="J829" s="18"/>
    </row>
    <row r="830" spans="1:10" ht="15.75" customHeight="1">
      <c r="A830" s="21"/>
      <c r="B830" s="18"/>
      <c r="C830" s="18"/>
      <c r="D830" s="18"/>
      <c r="E830" s="18"/>
      <c r="F830" s="18"/>
      <c r="G830" s="18"/>
      <c r="H830" s="18"/>
      <c r="I830" s="18"/>
      <c r="J830" s="18"/>
    </row>
    <row r="831" spans="1:10" ht="15.75" customHeight="1">
      <c r="A831" s="21"/>
      <c r="B831" s="18"/>
      <c r="C831" s="18"/>
      <c r="D831" s="18"/>
      <c r="E831" s="18"/>
      <c r="F831" s="18"/>
      <c r="G831" s="18"/>
      <c r="H831" s="18"/>
      <c r="I831" s="18"/>
      <c r="J831" s="18"/>
    </row>
    <row r="832" spans="1:10" ht="15.75" customHeight="1">
      <c r="A832" s="21"/>
      <c r="B832" s="18"/>
      <c r="C832" s="18"/>
      <c r="D832" s="18"/>
      <c r="E832" s="18"/>
      <c r="F832" s="18"/>
      <c r="G832" s="18"/>
      <c r="H832" s="18"/>
      <c r="I832" s="18"/>
      <c r="J832" s="18"/>
    </row>
    <row r="833" spans="1:10" ht="15.75" customHeight="1">
      <c r="A833" s="21"/>
      <c r="B833" s="18"/>
      <c r="C833" s="18"/>
      <c r="D833" s="18"/>
      <c r="E833" s="18"/>
      <c r="F833" s="18"/>
      <c r="G833" s="18"/>
      <c r="H833" s="18"/>
      <c r="I833" s="18"/>
      <c r="J833" s="18"/>
    </row>
    <row r="834" spans="1:10" ht="15.75" customHeight="1">
      <c r="A834" s="21"/>
      <c r="B834" s="18"/>
      <c r="C834" s="18"/>
      <c r="D834" s="18"/>
      <c r="E834" s="18"/>
      <c r="F834" s="18"/>
      <c r="G834" s="18"/>
      <c r="H834" s="18"/>
      <c r="I834" s="18"/>
      <c r="J834" s="18"/>
    </row>
    <row r="835" spans="1:10" ht="15.75" customHeight="1">
      <c r="A835" s="21"/>
      <c r="B835" s="18"/>
      <c r="C835" s="18"/>
      <c r="D835" s="18"/>
      <c r="E835" s="18"/>
      <c r="F835" s="18"/>
      <c r="G835" s="18"/>
      <c r="H835" s="18"/>
      <c r="I835" s="18"/>
      <c r="J835" s="18"/>
    </row>
    <row r="836" spans="1:10" ht="15.75" customHeight="1">
      <c r="A836" s="21"/>
      <c r="B836" s="18"/>
      <c r="C836" s="18"/>
      <c r="D836" s="18"/>
      <c r="E836" s="18"/>
      <c r="F836" s="18"/>
      <c r="G836" s="18"/>
      <c r="H836" s="18"/>
      <c r="I836" s="18"/>
      <c r="J836" s="18"/>
    </row>
    <row r="837" spans="1:10" ht="15.75" customHeight="1">
      <c r="A837" s="21"/>
      <c r="B837" s="18"/>
      <c r="C837" s="18"/>
      <c r="D837" s="18"/>
      <c r="E837" s="18"/>
      <c r="F837" s="18"/>
      <c r="G837" s="18"/>
      <c r="H837" s="18"/>
      <c r="I837" s="18"/>
      <c r="J837" s="18"/>
    </row>
    <row r="838" spans="1:10" ht="15.75" customHeight="1">
      <c r="A838" s="21"/>
      <c r="B838" s="18"/>
      <c r="C838" s="18"/>
      <c r="D838" s="18"/>
      <c r="E838" s="18"/>
      <c r="F838" s="18"/>
      <c r="G838" s="18"/>
      <c r="H838" s="18"/>
      <c r="I838" s="18"/>
      <c r="J838" s="18"/>
    </row>
    <row r="839" spans="1:10" ht="15.75" customHeight="1">
      <c r="A839" s="21"/>
      <c r="B839" s="18"/>
      <c r="C839" s="18"/>
      <c r="D839" s="18"/>
      <c r="E839" s="18"/>
      <c r="F839" s="18"/>
      <c r="G839" s="18"/>
      <c r="H839" s="18"/>
      <c r="I839" s="18"/>
      <c r="J839" s="18"/>
    </row>
    <row r="840" spans="1:10" ht="15.75" customHeight="1">
      <c r="A840" s="21"/>
      <c r="B840" s="18"/>
      <c r="C840" s="18"/>
      <c r="D840" s="18"/>
      <c r="E840" s="18"/>
      <c r="F840" s="18"/>
      <c r="G840" s="18"/>
      <c r="H840" s="18"/>
      <c r="I840" s="18"/>
      <c r="J840" s="18"/>
    </row>
    <row r="841" spans="1:10" ht="15.75" customHeight="1">
      <c r="A841" s="21"/>
      <c r="B841" s="18"/>
      <c r="C841" s="18"/>
      <c r="D841" s="18"/>
      <c r="E841" s="18"/>
      <c r="F841" s="18"/>
      <c r="G841" s="18"/>
      <c r="H841" s="18"/>
      <c r="I841" s="18"/>
      <c r="J841" s="18"/>
    </row>
    <row r="842" spans="1:10" ht="15.75" customHeight="1">
      <c r="A842" s="21"/>
      <c r="B842" s="18"/>
      <c r="C842" s="18"/>
      <c r="D842" s="18"/>
      <c r="E842" s="18"/>
      <c r="F842" s="18"/>
      <c r="G842" s="18"/>
      <c r="H842" s="18"/>
      <c r="I842" s="18"/>
      <c r="J842" s="18"/>
    </row>
    <row r="843" spans="1:10" ht="15.75" customHeight="1">
      <c r="A843" s="21"/>
      <c r="B843" s="18"/>
      <c r="C843" s="18"/>
      <c r="D843" s="18"/>
      <c r="E843" s="18"/>
      <c r="F843" s="18"/>
      <c r="G843" s="18"/>
      <c r="H843" s="18"/>
      <c r="I843" s="18"/>
      <c r="J843" s="18"/>
    </row>
    <row r="844" spans="1:10" ht="15.75" customHeight="1">
      <c r="A844" s="21"/>
      <c r="B844" s="18"/>
      <c r="C844" s="18"/>
      <c r="D844" s="18"/>
      <c r="E844" s="18"/>
      <c r="F844" s="18"/>
      <c r="G844" s="18"/>
      <c r="H844" s="18"/>
      <c r="I844" s="18"/>
      <c r="J844" s="18"/>
    </row>
    <row r="845" spans="1:10" ht="15.75" customHeight="1">
      <c r="A845" s="21"/>
      <c r="B845" s="18"/>
      <c r="C845" s="18"/>
      <c r="D845" s="18"/>
      <c r="E845" s="18"/>
      <c r="F845" s="18"/>
      <c r="G845" s="18"/>
      <c r="H845" s="18"/>
      <c r="I845" s="18"/>
      <c r="J845" s="18"/>
    </row>
    <row r="846" spans="1:10" ht="15.75" customHeight="1">
      <c r="A846" s="21"/>
      <c r="B846" s="18"/>
      <c r="C846" s="18"/>
      <c r="D846" s="18"/>
      <c r="E846" s="18"/>
      <c r="F846" s="18"/>
      <c r="G846" s="18"/>
      <c r="H846" s="18"/>
      <c r="I846" s="18"/>
      <c r="J846" s="18"/>
    </row>
    <row r="847" spans="1:10" ht="15.75" customHeight="1">
      <c r="A847" s="21"/>
      <c r="B847" s="18"/>
      <c r="C847" s="18"/>
      <c r="D847" s="18"/>
      <c r="E847" s="18"/>
      <c r="F847" s="18"/>
      <c r="G847" s="18"/>
      <c r="H847" s="18"/>
      <c r="I847" s="18"/>
      <c r="J847" s="18"/>
    </row>
    <row r="848" spans="1:10" ht="15.75" customHeight="1">
      <c r="A848" s="21"/>
      <c r="B848" s="18"/>
      <c r="C848" s="18"/>
      <c r="D848" s="18"/>
      <c r="E848" s="18"/>
      <c r="F848" s="18"/>
      <c r="G848" s="18"/>
      <c r="H848" s="18"/>
      <c r="I848" s="18"/>
      <c r="J848" s="18"/>
    </row>
    <row r="849" spans="1:10" ht="15.75" customHeight="1">
      <c r="A849" s="21"/>
      <c r="B849" s="18"/>
      <c r="C849" s="18"/>
      <c r="D849" s="18"/>
      <c r="E849" s="18"/>
      <c r="F849" s="18"/>
      <c r="G849" s="18"/>
      <c r="H849" s="18"/>
      <c r="I849" s="18"/>
      <c r="J849" s="18"/>
    </row>
    <row r="850" spans="1:10" ht="15.75" customHeight="1">
      <c r="A850" s="21"/>
      <c r="B850" s="18"/>
      <c r="C850" s="18"/>
      <c r="D850" s="18"/>
      <c r="E850" s="18"/>
      <c r="F850" s="18"/>
      <c r="G850" s="18"/>
      <c r="H850" s="18"/>
      <c r="I850" s="18"/>
      <c r="J850" s="18"/>
    </row>
    <row r="851" spans="1:10" ht="15.75" customHeight="1">
      <c r="A851" s="21"/>
      <c r="B851" s="18"/>
      <c r="C851" s="18"/>
      <c r="D851" s="18"/>
      <c r="E851" s="18"/>
      <c r="F851" s="18"/>
      <c r="G851" s="18"/>
      <c r="H851" s="18"/>
      <c r="I851" s="18"/>
      <c r="J851" s="18"/>
    </row>
    <row r="852" spans="1:10" ht="15.75" customHeight="1">
      <c r="A852" s="21"/>
      <c r="B852" s="18"/>
      <c r="C852" s="18"/>
      <c r="D852" s="18"/>
      <c r="E852" s="18"/>
      <c r="F852" s="18"/>
      <c r="G852" s="18"/>
      <c r="H852" s="18"/>
      <c r="I852" s="18"/>
      <c r="J852" s="18"/>
    </row>
    <row r="853" spans="1:10" ht="15.75" customHeight="1">
      <c r="A853" s="21"/>
      <c r="B853" s="18"/>
      <c r="C853" s="18"/>
      <c r="D853" s="18"/>
      <c r="E853" s="18"/>
      <c r="F853" s="18"/>
      <c r="G853" s="18"/>
      <c r="H853" s="18"/>
      <c r="I853" s="18"/>
      <c r="J853" s="18"/>
    </row>
    <row r="854" spans="1:10" ht="15.75" customHeight="1">
      <c r="A854" s="21"/>
      <c r="B854" s="18"/>
      <c r="C854" s="18"/>
      <c r="D854" s="18"/>
      <c r="E854" s="18"/>
      <c r="F854" s="18"/>
      <c r="G854" s="18"/>
      <c r="H854" s="18"/>
      <c r="I854" s="18"/>
      <c r="J854" s="18"/>
    </row>
    <row r="855" spans="1:10" ht="15.75" customHeight="1">
      <c r="A855" s="21"/>
      <c r="B855" s="18"/>
      <c r="C855" s="18"/>
      <c r="D855" s="18"/>
      <c r="E855" s="18"/>
      <c r="F855" s="18"/>
      <c r="G855" s="18"/>
      <c r="H855" s="18"/>
      <c r="I855" s="18"/>
      <c r="J855" s="18"/>
    </row>
    <row r="856" spans="1:10" ht="15.75" customHeight="1">
      <c r="A856" s="21"/>
      <c r="B856" s="18"/>
      <c r="C856" s="18"/>
      <c r="D856" s="18"/>
      <c r="E856" s="18"/>
      <c r="F856" s="18"/>
      <c r="G856" s="18"/>
      <c r="H856" s="18"/>
      <c r="I856" s="18"/>
      <c r="J856" s="18"/>
    </row>
    <row r="857" spans="1:10" ht="15.75" customHeight="1">
      <c r="A857" s="21"/>
      <c r="B857" s="18"/>
      <c r="C857" s="18"/>
      <c r="D857" s="18"/>
      <c r="E857" s="18"/>
      <c r="F857" s="18"/>
      <c r="G857" s="18"/>
      <c r="H857" s="18"/>
      <c r="I857" s="18"/>
      <c r="J857" s="18"/>
    </row>
    <row r="858" spans="1:10" ht="15.75" customHeight="1">
      <c r="A858" s="21"/>
      <c r="B858" s="18"/>
      <c r="C858" s="18"/>
      <c r="D858" s="18"/>
      <c r="E858" s="18"/>
      <c r="F858" s="18"/>
      <c r="G858" s="18"/>
      <c r="H858" s="18"/>
      <c r="I858" s="18"/>
      <c r="J858" s="18"/>
    </row>
    <row r="859" spans="1:10" ht="15.75" customHeight="1">
      <c r="A859" s="21"/>
      <c r="B859" s="18"/>
      <c r="C859" s="18"/>
      <c r="D859" s="18"/>
      <c r="E859" s="18"/>
      <c r="F859" s="18"/>
      <c r="G859" s="18"/>
      <c r="H859" s="18"/>
      <c r="I859" s="18"/>
      <c r="J859" s="18"/>
    </row>
    <row r="860" spans="1:10" ht="15.75" customHeight="1">
      <c r="A860" s="21"/>
      <c r="B860" s="18"/>
      <c r="C860" s="18"/>
      <c r="D860" s="18"/>
      <c r="E860" s="18"/>
      <c r="F860" s="18"/>
      <c r="G860" s="18"/>
      <c r="H860" s="18"/>
      <c r="I860" s="18"/>
      <c r="J860" s="18"/>
    </row>
    <row r="861" spans="1:10" ht="15.75" customHeight="1">
      <c r="A861" s="21"/>
      <c r="B861" s="18"/>
      <c r="C861" s="18"/>
      <c r="D861" s="18"/>
      <c r="E861" s="18"/>
      <c r="F861" s="18"/>
      <c r="G861" s="18"/>
      <c r="H861" s="18"/>
      <c r="I861" s="18"/>
      <c r="J861" s="18"/>
    </row>
    <row r="862" spans="1:10" ht="15.75" customHeight="1">
      <c r="A862" s="21"/>
      <c r="B862" s="18"/>
      <c r="C862" s="18"/>
      <c r="D862" s="18"/>
      <c r="E862" s="18"/>
      <c r="F862" s="18"/>
      <c r="G862" s="18"/>
      <c r="H862" s="18"/>
      <c r="I862" s="18"/>
      <c r="J862" s="18"/>
    </row>
    <row r="863" spans="1:10" ht="15.75" customHeight="1">
      <c r="A863" s="21"/>
      <c r="B863" s="18"/>
      <c r="C863" s="18"/>
      <c r="D863" s="18"/>
      <c r="E863" s="18"/>
      <c r="F863" s="18"/>
      <c r="G863" s="18"/>
      <c r="H863" s="18"/>
      <c r="I863" s="18"/>
      <c r="J863" s="18"/>
    </row>
    <row r="864" spans="1:10" ht="15.75" customHeight="1">
      <c r="A864" s="21"/>
      <c r="B864" s="18"/>
      <c r="C864" s="18"/>
      <c r="D864" s="18"/>
      <c r="E864" s="18"/>
      <c r="F864" s="18"/>
      <c r="G864" s="18"/>
      <c r="H864" s="18"/>
      <c r="I864" s="18"/>
      <c r="J864" s="18"/>
    </row>
    <row r="865" spans="1:10" ht="15.75" customHeight="1">
      <c r="A865" s="21"/>
      <c r="B865" s="18"/>
      <c r="C865" s="18"/>
      <c r="D865" s="18"/>
      <c r="E865" s="18"/>
      <c r="F865" s="18"/>
      <c r="G865" s="18"/>
      <c r="H865" s="18"/>
      <c r="I865" s="18"/>
      <c r="J865" s="18"/>
    </row>
    <row r="866" spans="1:10" ht="15.75" customHeight="1">
      <c r="A866" s="21"/>
      <c r="B866" s="18"/>
      <c r="C866" s="18"/>
      <c r="D866" s="18"/>
      <c r="E866" s="18"/>
      <c r="F866" s="18"/>
      <c r="G866" s="18"/>
      <c r="H866" s="18"/>
      <c r="I866" s="18"/>
      <c r="J866" s="18"/>
    </row>
    <row r="867" spans="1:10" ht="15.75" customHeight="1">
      <c r="A867" s="21"/>
      <c r="B867" s="18"/>
      <c r="C867" s="18"/>
      <c r="D867" s="18"/>
      <c r="E867" s="18"/>
      <c r="F867" s="18"/>
      <c r="G867" s="18"/>
      <c r="H867" s="18"/>
      <c r="I867" s="18"/>
      <c r="J867" s="18"/>
    </row>
    <row r="868" spans="1:10" ht="15.75" customHeight="1">
      <c r="A868" s="21"/>
      <c r="B868" s="18"/>
      <c r="C868" s="18"/>
      <c r="D868" s="18"/>
      <c r="E868" s="18"/>
      <c r="F868" s="18"/>
      <c r="G868" s="18"/>
      <c r="H868" s="18"/>
      <c r="I868" s="18"/>
      <c r="J868" s="18"/>
    </row>
    <row r="869" spans="1:10" ht="15.75" customHeight="1">
      <c r="A869" s="21"/>
      <c r="B869" s="18"/>
      <c r="C869" s="18"/>
      <c r="D869" s="18"/>
      <c r="E869" s="18"/>
      <c r="F869" s="18"/>
      <c r="G869" s="18"/>
      <c r="H869" s="18"/>
      <c r="I869" s="18"/>
      <c r="J869" s="18"/>
    </row>
    <row r="870" spans="1:10" ht="15.75" customHeight="1">
      <c r="A870" s="21"/>
      <c r="B870" s="18"/>
      <c r="C870" s="18"/>
      <c r="D870" s="18"/>
      <c r="E870" s="18"/>
      <c r="F870" s="18"/>
      <c r="G870" s="18"/>
      <c r="H870" s="18"/>
      <c r="I870" s="18"/>
      <c r="J870" s="18"/>
    </row>
    <row r="871" spans="1:10" ht="15.75" customHeight="1">
      <c r="A871" s="21"/>
      <c r="B871" s="18"/>
      <c r="C871" s="18"/>
      <c r="D871" s="18"/>
      <c r="E871" s="18"/>
      <c r="F871" s="18"/>
      <c r="G871" s="18"/>
      <c r="H871" s="18"/>
      <c r="I871" s="18"/>
      <c r="J871" s="18"/>
    </row>
    <row r="872" spans="1:10" ht="15.75" customHeight="1">
      <c r="A872" s="21"/>
      <c r="B872" s="18"/>
      <c r="C872" s="18"/>
      <c r="D872" s="18"/>
      <c r="E872" s="18"/>
      <c r="F872" s="18"/>
      <c r="G872" s="18"/>
      <c r="H872" s="18"/>
      <c r="I872" s="18"/>
      <c r="J872" s="18"/>
    </row>
    <row r="873" spans="1:10" ht="15.75" customHeight="1">
      <c r="A873" s="21"/>
      <c r="B873" s="18"/>
      <c r="C873" s="18"/>
      <c r="D873" s="18"/>
      <c r="E873" s="18"/>
      <c r="F873" s="18"/>
      <c r="G873" s="18"/>
      <c r="H873" s="18"/>
      <c r="I873" s="18"/>
      <c r="J873" s="18"/>
    </row>
    <row r="874" spans="1:10" ht="15.75" customHeight="1">
      <c r="A874" s="21"/>
      <c r="B874" s="18"/>
      <c r="C874" s="18"/>
      <c r="D874" s="18"/>
      <c r="E874" s="18"/>
      <c r="F874" s="18"/>
      <c r="G874" s="18"/>
      <c r="H874" s="18"/>
      <c r="I874" s="18"/>
      <c r="J874" s="18"/>
    </row>
    <row r="875" spans="1:10" ht="15.75" customHeight="1">
      <c r="A875" s="21"/>
      <c r="B875" s="18"/>
      <c r="C875" s="18"/>
      <c r="D875" s="18"/>
      <c r="E875" s="18"/>
      <c r="F875" s="18"/>
      <c r="G875" s="18"/>
      <c r="H875" s="18"/>
      <c r="I875" s="18"/>
      <c r="J875" s="18"/>
    </row>
    <row r="876" spans="1:10" ht="15.75" customHeight="1">
      <c r="A876" s="21"/>
      <c r="B876" s="18"/>
      <c r="C876" s="18"/>
      <c r="D876" s="18"/>
      <c r="E876" s="18"/>
      <c r="F876" s="18"/>
      <c r="G876" s="18"/>
      <c r="H876" s="18"/>
      <c r="I876" s="18"/>
      <c r="J876" s="18"/>
    </row>
    <row r="877" spans="1:10" ht="15.75" customHeight="1">
      <c r="A877" s="21"/>
      <c r="B877" s="18"/>
      <c r="C877" s="18"/>
      <c r="D877" s="18"/>
      <c r="E877" s="18"/>
      <c r="F877" s="18"/>
      <c r="G877" s="18"/>
      <c r="H877" s="18"/>
      <c r="I877" s="18"/>
      <c r="J877" s="18"/>
    </row>
    <row r="878" spans="1:10" ht="15.75" customHeight="1">
      <c r="A878" s="21"/>
      <c r="B878" s="18"/>
      <c r="C878" s="18"/>
      <c r="D878" s="18"/>
      <c r="E878" s="18"/>
      <c r="F878" s="18"/>
      <c r="G878" s="18"/>
      <c r="H878" s="18"/>
      <c r="I878" s="18"/>
      <c r="J878" s="18"/>
    </row>
    <row r="879" spans="1:10" ht="15.75" customHeight="1">
      <c r="A879" s="21"/>
      <c r="B879" s="18"/>
      <c r="C879" s="18"/>
      <c r="D879" s="18"/>
      <c r="E879" s="18"/>
      <c r="F879" s="18"/>
      <c r="G879" s="18"/>
      <c r="H879" s="18"/>
      <c r="I879" s="18"/>
      <c r="J879" s="18"/>
    </row>
    <row r="880" spans="1:10" ht="15.75" customHeight="1">
      <c r="A880" s="21"/>
      <c r="B880" s="18"/>
      <c r="C880" s="18"/>
      <c r="D880" s="18"/>
      <c r="E880" s="18"/>
      <c r="F880" s="18"/>
      <c r="G880" s="18"/>
      <c r="H880" s="18"/>
      <c r="I880" s="18"/>
      <c r="J880" s="18"/>
    </row>
    <row r="881" spans="1:10" ht="15.75" customHeight="1">
      <c r="A881" s="21"/>
      <c r="B881" s="18"/>
      <c r="C881" s="18"/>
      <c r="D881" s="18"/>
      <c r="E881" s="18"/>
      <c r="F881" s="18"/>
      <c r="G881" s="18"/>
      <c r="H881" s="18"/>
      <c r="I881" s="18"/>
      <c r="J881" s="18"/>
    </row>
    <row r="882" spans="1:10" ht="15.75" customHeight="1">
      <c r="A882" s="21"/>
      <c r="B882" s="18"/>
      <c r="C882" s="18"/>
      <c r="D882" s="18"/>
      <c r="E882" s="18"/>
      <c r="F882" s="18"/>
      <c r="G882" s="18"/>
      <c r="H882" s="18"/>
      <c r="I882" s="18"/>
      <c r="J882" s="18"/>
    </row>
    <row r="883" spans="1:10" ht="15.75" customHeight="1">
      <c r="A883" s="21"/>
      <c r="B883" s="18"/>
      <c r="C883" s="18"/>
      <c r="D883" s="18"/>
      <c r="E883" s="18"/>
      <c r="F883" s="18"/>
      <c r="G883" s="18"/>
      <c r="H883" s="18"/>
      <c r="I883" s="18"/>
      <c r="J883" s="18"/>
    </row>
    <row r="884" spans="1:10" ht="15.75" customHeight="1">
      <c r="A884" s="21"/>
      <c r="B884" s="18"/>
      <c r="C884" s="18"/>
      <c r="D884" s="18"/>
      <c r="E884" s="18"/>
      <c r="F884" s="18"/>
      <c r="G884" s="18"/>
      <c r="H884" s="18"/>
      <c r="I884" s="18"/>
      <c r="J884" s="18"/>
    </row>
    <row r="885" spans="1:10" ht="15.75" customHeight="1">
      <c r="A885" s="21"/>
      <c r="B885" s="18"/>
      <c r="C885" s="18"/>
      <c r="D885" s="18"/>
      <c r="E885" s="18"/>
      <c r="F885" s="18"/>
      <c r="G885" s="18"/>
      <c r="H885" s="18"/>
      <c r="I885" s="18"/>
      <c r="J885" s="18"/>
    </row>
    <row r="886" spans="1:10" ht="15.75" customHeight="1">
      <c r="A886" s="21"/>
      <c r="B886" s="18"/>
      <c r="C886" s="18"/>
      <c r="D886" s="18"/>
      <c r="E886" s="18"/>
      <c r="F886" s="18"/>
      <c r="G886" s="18"/>
      <c r="H886" s="18"/>
      <c r="I886" s="18"/>
      <c r="J886" s="18"/>
    </row>
    <row r="887" spans="1:10" ht="15.75" customHeight="1">
      <c r="A887" s="21"/>
      <c r="B887" s="18"/>
      <c r="C887" s="18"/>
      <c r="D887" s="18"/>
      <c r="E887" s="18"/>
      <c r="F887" s="18"/>
      <c r="G887" s="18"/>
      <c r="H887" s="18"/>
      <c r="I887" s="18"/>
      <c r="J887" s="18"/>
    </row>
    <row r="888" spans="1:10" ht="15.75" customHeight="1">
      <c r="A888" s="21"/>
      <c r="B888" s="18"/>
      <c r="C888" s="18"/>
      <c r="D888" s="18"/>
      <c r="E888" s="18"/>
      <c r="F888" s="18"/>
      <c r="G888" s="18"/>
      <c r="H888" s="18"/>
      <c r="I888" s="18"/>
      <c r="J888" s="18"/>
    </row>
    <row r="889" spans="1:10" ht="15.75" customHeight="1">
      <c r="A889" s="21"/>
      <c r="B889" s="18"/>
      <c r="C889" s="18"/>
      <c r="D889" s="18"/>
      <c r="E889" s="18"/>
      <c r="F889" s="18"/>
      <c r="G889" s="18"/>
      <c r="H889" s="18"/>
      <c r="I889" s="18"/>
      <c r="J889" s="18"/>
    </row>
    <row r="890" spans="1:10" ht="15.75" customHeight="1">
      <c r="A890" s="21"/>
      <c r="B890" s="18"/>
      <c r="C890" s="18"/>
      <c r="D890" s="18"/>
      <c r="E890" s="18"/>
      <c r="F890" s="18"/>
      <c r="G890" s="18"/>
      <c r="H890" s="18"/>
      <c r="I890" s="18"/>
      <c r="J890" s="18"/>
    </row>
    <row r="891" spans="1:10" ht="15.75" customHeight="1">
      <c r="A891" s="21"/>
      <c r="B891" s="18"/>
      <c r="C891" s="18"/>
      <c r="D891" s="18"/>
      <c r="E891" s="18"/>
      <c r="F891" s="18"/>
      <c r="G891" s="18"/>
      <c r="H891" s="18"/>
      <c r="I891" s="18"/>
      <c r="J891" s="18"/>
    </row>
    <row r="892" spans="1:10" ht="15.75" customHeight="1">
      <c r="A892" s="21"/>
      <c r="B892" s="18"/>
      <c r="C892" s="18"/>
      <c r="D892" s="18"/>
      <c r="E892" s="18"/>
      <c r="F892" s="18"/>
      <c r="G892" s="18"/>
      <c r="H892" s="18"/>
      <c r="I892" s="18"/>
      <c r="J892" s="18"/>
    </row>
    <row r="893" spans="1:10" ht="15.75" customHeight="1">
      <c r="A893" s="21"/>
      <c r="B893" s="18"/>
      <c r="C893" s="18"/>
      <c r="D893" s="18"/>
      <c r="E893" s="18"/>
      <c r="F893" s="18"/>
      <c r="G893" s="18"/>
      <c r="H893" s="18"/>
      <c r="I893" s="18"/>
      <c r="J893" s="18"/>
    </row>
    <row r="894" spans="1:10" ht="15.75" customHeight="1">
      <c r="A894" s="21"/>
      <c r="B894" s="18"/>
      <c r="C894" s="18"/>
      <c r="D894" s="18"/>
      <c r="E894" s="18"/>
      <c r="F894" s="18"/>
      <c r="G894" s="18"/>
      <c r="H894" s="18"/>
      <c r="I894" s="18"/>
      <c r="J894" s="18"/>
    </row>
    <row r="895" spans="1:10" ht="15.75" customHeight="1">
      <c r="A895" s="21"/>
      <c r="B895" s="18"/>
      <c r="C895" s="18"/>
      <c r="D895" s="18"/>
      <c r="E895" s="18"/>
      <c r="F895" s="18"/>
      <c r="G895" s="18"/>
      <c r="H895" s="18"/>
      <c r="I895" s="18"/>
      <c r="J895" s="18"/>
    </row>
    <row r="896" spans="1:10" ht="15.75" customHeight="1">
      <c r="A896" s="21"/>
      <c r="B896" s="18"/>
      <c r="C896" s="18"/>
      <c r="D896" s="18"/>
      <c r="E896" s="18"/>
      <c r="F896" s="18"/>
      <c r="G896" s="18"/>
      <c r="H896" s="18"/>
      <c r="I896" s="18"/>
      <c r="J896" s="18"/>
    </row>
    <row r="897" spans="1:10" ht="15.75" customHeight="1">
      <c r="A897" s="21"/>
      <c r="B897" s="18"/>
      <c r="C897" s="18"/>
      <c r="D897" s="18"/>
      <c r="E897" s="18"/>
      <c r="F897" s="18"/>
      <c r="G897" s="18"/>
      <c r="H897" s="18"/>
      <c r="I897" s="18"/>
      <c r="J897" s="18"/>
    </row>
    <row r="898" spans="1:10" ht="15.75" customHeight="1">
      <c r="A898" s="21"/>
      <c r="B898" s="18"/>
      <c r="C898" s="18"/>
      <c r="D898" s="18"/>
      <c r="E898" s="18"/>
      <c r="F898" s="18"/>
      <c r="G898" s="18"/>
      <c r="H898" s="18"/>
      <c r="I898" s="18"/>
      <c r="J898" s="18"/>
    </row>
    <row r="899" spans="1:10" ht="15.75" customHeight="1">
      <c r="A899" s="21"/>
      <c r="B899" s="18"/>
      <c r="C899" s="18"/>
      <c r="D899" s="18"/>
      <c r="E899" s="18"/>
      <c r="F899" s="18"/>
      <c r="G899" s="18"/>
      <c r="H899" s="18"/>
      <c r="I899" s="18"/>
      <c r="J899" s="18"/>
    </row>
    <row r="900" spans="1:10" ht="15.75" customHeight="1">
      <c r="A900" s="21"/>
      <c r="B900" s="18"/>
      <c r="C900" s="18"/>
      <c r="D900" s="18"/>
      <c r="E900" s="18"/>
      <c r="F900" s="18"/>
      <c r="G900" s="18"/>
      <c r="H900" s="18"/>
      <c r="I900" s="18"/>
      <c r="J900" s="18"/>
    </row>
    <row r="901" spans="1:10" ht="15.75" customHeight="1">
      <c r="A901" s="21"/>
      <c r="B901" s="18"/>
      <c r="C901" s="18"/>
      <c r="D901" s="18"/>
      <c r="E901" s="18"/>
      <c r="F901" s="18"/>
      <c r="G901" s="18"/>
      <c r="H901" s="18"/>
      <c r="I901" s="18"/>
      <c r="J901" s="18"/>
    </row>
    <row r="902" spans="1:10" ht="15.75" customHeight="1">
      <c r="A902" s="21"/>
      <c r="B902" s="18"/>
      <c r="C902" s="18"/>
      <c r="D902" s="18"/>
      <c r="E902" s="18"/>
      <c r="F902" s="18"/>
      <c r="G902" s="18"/>
      <c r="H902" s="18"/>
      <c r="I902" s="18"/>
      <c r="J902" s="18"/>
    </row>
    <row r="903" spans="1:10" ht="15.75" customHeight="1">
      <c r="A903" s="21"/>
      <c r="B903" s="18"/>
      <c r="C903" s="18"/>
      <c r="D903" s="18"/>
      <c r="E903" s="18"/>
      <c r="F903" s="18"/>
      <c r="G903" s="18"/>
      <c r="H903" s="18"/>
      <c r="I903" s="18"/>
      <c r="J903" s="18"/>
    </row>
    <row r="904" spans="1:10" ht="15.75" customHeight="1">
      <c r="A904" s="21"/>
      <c r="B904" s="18"/>
      <c r="C904" s="18"/>
      <c r="D904" s="18"/>
      <c r="E904" s="18"/>
      <c r="F904" s="18"/>
      <c r="G904" s="18"/>
      <c r="H904" s="18"/>
      <c r="I904" s="18"/>
      <c r="J904" s="18"/>
    </row>
    <row r="905" spans="1:10" ht="15.75" customHeight="1">
      <c r="A905" s="21"/>
      <c r="B905" s="18"/>
      <c r="C905" s="18"/>
      <c r="D905" s="18"/>
      <c r="E905" s="18"/>
      <c r="F905" s="18"/>
      <c r="G905" s="18"/>
      <c r="H905" s="18"/>
      <c r="I905" s="18"/>
      <c r="J905" s="18"/>
    </row>
    <row r="906" spans="1:10" ht="15.75" customHeight="1">
      <c r="A906" s="21"/>
      <c r="B906" s="18"/>
      <c r="C906" s="18"/>
      <c r="D906" s="18"/>
      <c r="E906" s="18"/>
      <c r="F906" s="18"/>
      <c r="G906" s="18"/>
      <c r="H906" s="18"/>
      <c r="I906" s="18"/>
      <c r="J906" s="18"/>
    </row>
    <row r="907" spans="1:10" ht="15.75" customHeight="1">
      <c r="A907" s="21"/>
      <c r="B907" s="18"/>
      <c r="C907" s="18"/>
      <c r="D907" s="18"/>
      <c r="E907" s="18"/>
      <c r="F907" s="18"/>
      <c r="G907" s="18"/>
      <c r="H907" s="18"/>
      <c r="I907" s="18"/>
      <c r="J907" s="18"/>
    </row>
    <row r="908" spans="1:10" ht="15.75" customHeight="1">
      <c r="A908" s="21"/>
      <c r="B908" s="18"/>
      <c r="C908" s="18"/>
      <c r="D908" s="18"/>
      <c r="E908" s="18"/>
      <c r="F908" s="18"/>
      <c r="G908" s="18"/>
      <c r="H908" s="18"/>
      <c r="I908" s="18"/>
      <c r="J908" s="18"/>
    </row>
    <row r="909" spans="1:10" ht="15.75" customHeight="1">
      <c r="A909" s="21"/>
      <c r="B909" s="18"/>
      <c r="C909" s="18"/>
      <c r="D909" s="18"/>
      <c r="E909" s="18"/>
      <c r="F909" s="18"/>
      <c r="G909" s="18"/>
      <c r="H909" s="18"/>
      <c r="I909" s="18"/>
      <c r="J909" s="18"/>
    </row>
    <row r="910" spans="1:10" ht="15.75" customHeight="1">
      <c r="A910" s="21"/>
      <c r="B910" s="18"/>
      <c r="C910" s="18"/>
      <c r="D910" s="18"/>
      <c r="E910" s="18"/>
      <c r="F910" s="18"/>
      <c r="G910" s="18"/>
      <c r="H910" s="18"/>
      <c r="I910" s="18"/>
      <c r="J910" s="18"/>
    </row>
    <row r="911" spans="1:10" ht="15.75" customHeight="1">
      <c r="A911" s="21"/>
      <c r="B911" s="18"/>
      <c r="C911" s="18"/>
      <c r="D911" s="18"/>
      <c r="E911" s="18"/>
      <c r="F911" s="18"/>
      <c r="G911" s="18"/>
      <c r="H911" s="18"/>
      <c r="I911" s="18"/>
      <c r="J911" s="18"/>
    </row>
    <row r="912" spans="1:10" ht="15.75" customHeight="1">
      <c r="A912" s="21"/>
      <c r="B912" s="18"/>
      <c r="C912" s="18"/>
      <c r="D912" s="18"/>
      <c r="E912" s="18"/>
      <c r="F912" s="18"/>
      <c r="G912" s="18"/>
      <c r="H912" s="18"/>
      <c r="I912" s="18"/>
      <c r="J912" s="18"/>
    </row>
    <row r="913" spans="1:10" ht="15.75" customHeight="1">
      <c r="A913" s="21"/>
      <c r="B913" s="18"/>
      <c r="C913" s="18"/>
      <c r="D913" s="18"/>
      <c r="E913" s="18"/>
      <c r="F913" s="18"/>
      <c r="G913" s="18"/>
      <c r="H913" s="18"/>
      <c r="I913" s="18"/>
      <c r="J913" s="18"/>
    </row>
    <row r="914" spans="1:10" ht="15.75" customHeight="1">
      <c r="A914" s="21"/>
      <c r="B914" s="18"/>
      <c r="C914" s="18"/>
      <c r="D914" s="18"/>
      <c r="E914" s="18"/>
      <c r="F914" s="18"/>
      <c r="G914" s="18"/>
      <c r="H914" s="18"/>
      <c r="I914" s="18"/>
      <c r="J914" s="18"/>
    </row>
    <row r="915" spans="1:10" ht="15.75" customHeight="1">
      <c r="A915" s="21"/>
      <c r="B915" s="18"/>
      <c r="C915" s="18"/>
      <c r="D915" s="18"/>
      <c r="E915" s="18"/>
      <c r="F915" s="18"/>
      <c r="G915" s="18"/>
      <c r="H915" s="18"/>
      <c r="I915" s="18"/>
      <c r="J915" s="18"/>
    </row>
    <row r="916" spans="1:10" ht="15.75" customHeight="1">
      <c r="A916" s="21"/>
      <c r="B916" s="18"/>
      <c r="C916" s="18"/>
      <c r="D916" s="18"/>
      <c r="E916" s="18"/>
      <c r="F916" s="18"/>
      <c r="G916" s="18"/>
      <c r="H916" s="18"/>
      <c r="I916" s="18"/>
      <c r="J916" s="18"/>
    </row>
    <row r="917" spans="1:10" ht="15.75" customHeight="1">
      <c r="A917" s="21"/>
      <c r="B917" s="18"/>
      <c r="C917" s="18"/>
      <c r="D917" s="18"/>
      <c r="E917" s="18"/>
      <c r="F917" s="18"/>
      <c r="G917" s="18"/>
      <c r="H917" s="18"/>
      <c r="I917" s="18"/>
      <c r="J917" s="18"/>
    </row>
    <row r="918" spans="1:10" ht="15.75" customHeight="1">
      <c r="A918" s="21"/>
      <c r="B918" s="18"/>
      <c r="C918" s="18"/>
      <c r="D918" s="18"/>
      <c r="E918" s="18"/>
      <c r="F918" s="18"/>
      <c r="G918" s="18"/>
      <c r="H918" s="18"/>
      <c r="I918" s="18"/>
      <c r="J918" s="18"/>
    </row>
    <row r="919" spans="1:10" ht="15.75" customHeight="1">
      <c r="A919" s="21"/>
      <c r="B919" s="18"/>
      <c r="C919" s="18"/>
      <c r="D919" s="18"/>
      <c r="E919" s="18"/>
      <c r="F919" s="18"/>
      <c r="G919" s="18"/>
      <c r="H919" s="18"/>
      <c r="I919" s="18"/>
      <c r="J919" s="18"/>
    </row>
    <row r="920" spans="1:10" ht="15.75" customHeight="1">
      <c r="A920" s="21"/>
      <c r="B920" s="18"/>
      <c r="C920" s="18"/>
      <c r="D920" s="18"/>
      <c r="E920" s="18"/>
      <c r="F920" s="18"/>
      <c r="G920" s="18"/>
      <c r="H920" s="18"/>
      <c r="I920" s="18"/>
      <c r="J920" s="18"/>
    </row>
    <row r="921" spans="1:10" ht="15.75" customHeight="1">
      <c r="A921" s="21"/>
      <c r="B921" s="18"/>
      <c r="C921" s="18"/>
      <c r="D921" s="18"/>
      <c r="E921" s="18"/>
      <c r="F921" s="18"/>
      <c r="G921" s="18"/>
      <c r="H921" s="18"/>
      <c r="I921" s="18"/>
      <c r="J921" s="18"/>
    </row>
    <row r="922" spans="1:10" ht="15.75" customHeight="1">
      <c r="A922" s="21"/>
      <c r="B922" s="18"/>
      <c r="C922" s="18"/>
      <c r="D922" s="18"/>
      <c r="E922" s="18"/>
      <c r="F922" s="18"/>
      <c r="G922" s="18"/>
      <c r="H922" s="18"/>
      <c r="I922" s="18"/>
      <c r="J922" s="18"/>
    </row>
    <row r="923" spans="1:10" ht="15.75" customHeight="1">
      <c r="A923" s="21"/>
      <c r="B923" s="18"/>
      <c r="C923" s="18"/>
      <c r="D923" s="18"/>
      <c r="E923" s="18"/>
      <c r="F923" s="18"/>
      <c r="G923" s="18"/>
      <c r="H923" s="18"/>
      <c r="I923" s="18"/>
      <c r="J923" s="18"/>
    </row>
    <row r="924" spans="1:10" ht="15.75" customHeight="1">
      <c r="A924" s="21"/>
      <c r="B924" s="18"/>
      <c r="C924" s="18"/>
      <c r="D924" s="18"/>
      <c r="E924" s="18"/>
      <c r="F924" s="18"/>
      <c r="G924" s="18"/>
      <c r="H924" s="18"/>
      <c r="I924" s="18"/>
      <c r="J924" s="18"/>
    </row>
    <row r="925" spans="1:10" ht="15.75" customHeight="1">
      <c r="A925" s="21"/>
      <c r="B925" s="18"/>
      <c r="C925" s="18"/>
      <c r="D925" s="18"/>
      <c r="E925" s="18"/>
      <c r="F925" s="18"/>
      <c r="G925" s="18"/>
      <c r="H925" s="18"/>
      <c r="I925" s="18"/>
      <c r="J925" s="18"/>
    </row>
    <row r="926" spans="1:10" ht="15.75" customHeight="1">
      <c r="A926" s="21"/>
      <c r="B926" s="18"/>
      <c r="C926" s="18"/>
      <c r="D926" s="18"/>
      <c r="E926" s="18"/>
      <c r="F926" s="18"/>
      <c r="G926" s="18"/>
      <c r="H926" s="18"/>
      <c r="I926" s="18"/>
      <c r="J926" s="18"/>
    </row>
    <row r="927" spans="1:10" ht="15.75" customHeight="1">
      <c r="A927" s="21"/>
      <c r="B927" s="18"/>
      <c r="C927" s="18"/>
      <c r="D927" s="18"/>
      <c r="E927" s="18"/>
      <c r="F927" s="18"/>
      <c r="G927" s="18"/>
      <c r="H927" s="18"/>
      <c r="I927" s="18"/>
      <c r="J927" s="18"/>
    </row>
    <row r="928" spans="1:10" ht="15.75" customHeight="1">
      <c r="A928" s="21"/>
      <c r="B928" s="18"/>
      <c r="C928" s="18"/>
      <c r="D928" s="18"/>
      <c r="E928" s="18"/>
      <c r="F928" s="18"/>
      <c r="G928" s="18"/>
      <c r="H928" s="18"/>
      <c r="I928" s="18"/>
      <c r="J928" s="18"/>
    </row>
    <row r="929" spans="1:10" ht="15.75" customHeight="1">
      <c r="A929" s="21"/>
      <c r="B929" s="18"/>
      <c r="C929" s="18"/>
      <c r="D929" s="18"/>
      <c r="E929" s="18"/>
      <c r="F929" s="18"/>
      <c r="G929" s="18"/>
      <c r="H929" s="18"/>
      <c r="I929" s="18"/>
      <c r="J929" s="18"/>
    </row>
    <row r="930" spans="1:10" ht="15.75" customHeight="1">
      <c r="A930" s="21"/>
      <c r="B930" s="18"/>
      <c r="C930" s="18"/>
      <c r="D930" s="18"/>
      <c r="E930" s="18"/>
      <c r="F930" s="18"/>
      <c r="G930" s="18"/>
      <c r="H930" s="18"/>
      <c r="I930" s="18"/>
      <c r="J930" s="18"/>
    </row>
    <row r="931" spans="1:10" ht="15.75" customHeight="1">
      <c r="A931" s="21"/>
      <c r="B931" s="18"/>
      <c r="C931" s="18"/>
      <c r="D931" s="18"/>
      <c r="E931" s="18"/>
      <c r="F931" s="18"/>
      <c r="G931" s="18"/>
      <c r="H931" s="18"/>
      <c r="I931" s="18"/>
      <c r="J931" s="18"/>
    </row>
    <row r="932" spans="1:10" ht="15.75" customHeight="1">
      <c r="A932" s="21"/>
      <c r="B932" s="18"/>
      <c r="C932" s="18"/>
      <c r="D932" s="18"/>
      <c r="E932" s="18"/>
      <c r="F932" s="18"/>
      <c r="G932" s="18"/>
      <c r="H932" s="18"/>
      <c r="I932" s="18"/>
      <c r="J932" s="18"/>
    </row>
    <row r="933" spans="1:10" ht="15.75" customHeight="1">
      <c r="A933" s="21"/>
      <c r="B933" s="18"/>
      <c r="C933" s="18"/>
      <c r="D933" s="18"/>
      <c r="E933" s="18"/>
      <c r="F933" s="18"/>
      <c r="G933" s="18"/>
      <c r="H933" s="18"/>
      <c r="I933" s="18"/>
      <c r="J933" s="18"/>
    </row>
    <row r="934" spans="1:10" ht="15.75" customHeight="1">
      <c r="A934" s="21"/>
      <c r="B934" s="18"/>
      <c r="C934" s="18"/>
      <c r="D934" s="18"/>
      <c r="E934" s="18"/>
      <c r="F934" s="18"/>
      <c r="G934" s="18"/>
      <c r="H934" s="18"/>
      <c r="I934" s="18"/>
      <c r="J934" s="18"/>
    </row>
    <row r="935" spans="1:10" ht="15.75" customHeight="1">
      <c r="A935" s="21"/>
      <c r="B935" s="18"/>
      <c r="C935" s="18"/>
      <c r="D935" s="18"/>
      <c r="E935" s="18"/>
      <c r="F935" s="18"/>
      <c r="G935" s="18"/>
      <c r="H935" s="18"/>
      <c r="I935" s="18"/>
      <c r="J935" s="18"/>
    </row>
    <row r="936" spans="1:10" ht="15.75" customHeight="1">
      <c r="A936" s="21"/>
      <c r="B936" s="18"/>
      <c r="C936" s="18"/>
      <c r="D936" s="18"/>
      <c r="E936" s="18"/>
      <c r="F936" s="18"/>
      <c r="G936" s="18"/>
      <c r="H936" s="18"/>
      <c r="I936" s="18"/>
      <c r="J936" s="18"/>
    </row>
    <row r="937" spans="1:10" ht="15.75" customHeight="1">
      <c r="A937" s="21"/>
      <c r="B937" s="18"/>
      <c r="C937" s="18"/>
      <c r="D937" s="18"/>
      <c r="E937" s="18"/>
      <c r="F937" s="18"/>
      <c r="G937" s="18"/>
      <c r="H937" s="18"/>
      <c r="I937" s="18"/>
      <c r="J937" s="18"/>
    </row>
    <row r="938" spans="1:10" ht="15.75" customHeight="1">
      <c r="A938" s="21"/>
      <c r="B938" s="18"/>
      <c r="C938" s="18"/>
      <c r="D938" s="18"/>
      <c r="E938" s="18"/>
      <c r="F938" s="18"/>
      <c r="G938" s="18"/>
      <c r="H938" s="18"/>
      <c r="I938" s="18"/>
      <c r="J938" s="18"/>
    </row>
    <row r="939" spans="1:10" ht="15.75" customHeight="1">
      <c r="A939" s="21"/>
      <c r="B939" s="18"/>
      <c r="C939" s="18"/>
      <c r="D939" s="18"/>
      <c r="E939" s="18"/>
      <c r="F939" s="18"/>
      <c r="G939" s="18"/>
      <c r="H939" s="18"/>
      <c r="I939" s="18"/>
      <c r="J939" s="18"/>
    </row>
    <row r="940" spans="1:10" ht="15.75" customHeight="1">
      <c r="A940" s="21"/>
      <c r="B940" s="18"/>
      <c r="C940" s="18"/>
      <c r="D940" s="18"/>
      <c r="E940" s="18"/>
      <c r="F940" s="18"/>
      <c r="G940" s="18"/>
      <c r="H940" s="18"/>
      <c r="I940" s="18"/>
      <c r="J940" s="18"/>
    </row>
    <row r="941" spans="1:10" ht="15.75" customHeight="1">
      <c r="A941" s="21"/>
      <c r="B941" s="18"/>
      <c r="C941" s="18"/>
      <c r="D941" s="18"/>
      <c r="E941" s="18"/>
      <c r="F941" s="18"/>
      <c r="G941" s="18"/>
      <c r="H941" s="18"/>
      <c r="I941" s="18"/>
      <c r="J941" s="18"/>
    </row>
    <row r="942" spans="1:10" ht="15.75" customHeight="1">
      <c r="A942" s="21"/>
      <c r="B942" s="18"/>
      <c r="C942" s="18"/>
      <c r="D942" s="18"/>
      <c r="E942" s="18"/>
      <c r="F942" s="18"/>
      <c r="G942" s="18"/>
      <c r="H942" s="18"/>
      <c r="I942" s="18"/>
      <c r="J942" s="18"/>
    </row>
    <row r="943" spans="1:10" ht="15.75" customHeight="1">
      <c r="A943" s="21"/>
      <c r="B943" s="18"/>
      <c r="C943" s="18"/>
      <c r="D943" s="18"/>
      <c r="E943" s="18"/>
      <c r="F943" s="18"/>
      <c r="G943" s="18"/>
      <c r="H943" s="18"/>
      <c r="I943" s="18"/>
      <c r="J943" s="18"/>
    </row>
    <row r="944" spans="1:10" ht="15.75" customHeight="1">
      <c r="A944" s="21"/>
      <c r="B944" s="18"/>
      <c r="C944" s="18"/>
      <c r="D944" s="18"/>
      <c r="E944" s="18"/>
      <c r="F944" s="18"/>
      <c r="G944" s="18"/>
      <c r="H944" s="18"/>
      <c r="I944" s="18"/>
      <c r="J944" s="18"/>
    </row>
    <row r="945" spans="1:10" ht="15.75" customHeight="1">
      <c r="A945" s="21"/>
      <c r="B945" s="18"/>
      <c r="C945" s="18"/>
      <c r="D945" s="18"/>
      <c r="E945" s="18"/>
      <c r="F945" s="18"/>
      <c r="G945" s="18"/>
      <c r="H945" s="18"/>
      <c r="I945" s="18"/>
      <c r="J945" s="18"/>
    </row>
    <row r="946" spans="1:10" ht="15.75" customHeight="1">
      <c r="A946" s="21"/>
      <c r="B946" s="18"/>
      <c r="C946" s="18"/>
      <c r="D946" s="18"/>
      <c r="E946" s="18"/>
      <c r="F946" s="18"/>
      <c r="G946" s="18"/>
      <c r="H946" s="18"/>
      <c r="I946" s="18"/>
      <c r="J946" s="18"/>
    </row>
    <row r="947" spans="1:10" ht="15.75" customHeight="1">
      <c r="A947" s="21"/>
      <c r="B947" s="18"/>
      <c r="C947" s="18"/>
      <c r="D947" s="18"/>
      <c r="E947" s="18"/>
      <c r="F947" s="18"/>
      <c r="G947" s="18"/>
      <c r="H947" s="18"/>
      <c r="I947" s="18"/>
      <c r="J947" s="18"/>
    </row>
    <row r="948" spans="1:10" ht="15.75" customHeight="1">
      <c r="A948" s="21"/>
      <c r="B948" s="18"/>
      <c r="C948" s="18"/>
      <c r="D948" s="18"/>
      <c r="E948" s="18"/>
      <c r="F948" s="18"/>
      <c r="G948" s="18"/>
      <c r="H948" s="18"/>
      <c r="I948" s="18"/>
      <c r="J948" s="18"/>
    </row>
    <row r="949" spans="1:10" ht="15.75" customHeight="1">
      <c r="A949" s="21"/>
      <c r="B949" s="18"/>
      <c r="C949" s="18"/>
      <c r="D949" s="18"/>
      <c r="E949" s="18"/>
      <c r="F949" s="18"/>
      <c r="G949" s="18"/>
      <c r="H949" s="18"/>
      <c r="I949" s="18"/>
      <c r="J949" s="18"/>
    </row>
    <row r="950" spans="1:10" ht="15.75" customHeight="1">
      <c r="A950" s="21"/>
      <c r="B950" s="18"/>
      <c r="C950" s="18"/>
      <c r="D950" s="18"/>
      <c r="E950" s="18"/>
      <c r="F950" s="18"/>
      <c r="G950" s="18"/>
      <c r="H950" s="18"/>
      <c r="I950" s="18"/>
      <c r="J950" s="18"/>
    </row>
    <row r="951" spans="1:10" ht="15.75" customHeight="1">
      <c r="A951" s="21"/>
      <c r="B951" s="18"/>
      <c r="C951" s="18"/>
      <c r="D951" s="18"/>
      <c r="E951" s="18"/>
      <c r="F951" s="18"/>
      <c r="G951" s="18"/>
      <c r="H951" s="18"/>
      <c r="I951" s="18"/>
      <c r="J951" s="18"/>
    </row>
    <row r="952" spans="1:10" ht="15.75" customHeight="1">
      <c r="A952" s="21"/>
      <c r="B952" s="18"/>
      <c r="C952" s="18"/>
      <c r="D952" s="18"/>
      <c r="E952" s="18"/>
      <c r="F952" s="18"/>
      <c r="G952" s="18"/>
      <c r="H952" s="18"/>
      <c r="I952" s="18"/>
      <c r="J952" s="18"/>
    </row>
    <row r="953" spans="1:10" ht="15.75" customHeight="1">
      <c r="A953" s="21"/>
      <c r="B953" s="18"/>
      <c r="C953" s="18"/>
      <c r="D953" s="18"/>
      <c r="E953" s="18"/>
      <c r="F953" s="18"/>
      <c r="G953" s="18"/>
      <c r="H953" s="18"/>
      <c r="I953" s="18"/>
      <c r="J953" s="18"/>
    </row>
    <row r="954" spans="1:10" ht="15.75" customHeight="1">
      <c r="A954" s="21"/>
      <c r="B954" s="18"/>
      <c r="C954" s="18"/>
      <c r="D954" s="18"/>
      <c r="E954" s="18"/>
      <c r="F954" s="18"/>
      <c r="G954" s="18"/>
      <c r="H954" s="18"/>
      <c r="I954" s="18"/>
      <c r="J954" s="18"/>
    </row>
    <row r="955" spans="1:10" ht="15.75" customHeight="1">
      <c r="A955" s="21"/>
      <c r="B955" s="18"/>
      <c r="C955" s="18"/>
      <c r="D955" s="18"/>
      <c r="E955" s="18"/>
      <c r="F955" s="18"/>
      <c r="G955" s="18"/>
      <c r="H955" s="18"/>
      <c r="I955" s="18"/>
      <c r="J955" s="18"/>
    </row>
    <row r="956" spans="1:10" ht="15.75" customHeight="1">
      <c r="A956" s="21"/>
      <c r="B956" s="18"/>
      <c r="C956" s="18"/>
      <c r="D956" s="18"/>
      <c r="E956" s="18"/>
      <c r="F956" s="18"/>
      <c r="G956" s="18"/>
      <c r="H956" s="18"/>
      <c r="I956" s="18"/>
      <c r="J956" s="18"/>
    </row>
    <row r="957" spans="1:10" ht="15.75" customHeight="1">
      <c r="A957" s="21"/>
      <c r="B957" s="18"/>
      <c r="C957" s="18"/>
      <c r="D957" s="18"/>
      <c r="E957" s="18"/>
      <c r="F957" s="18"/>
      <c r="G957" s="18"/>
      <c r="H957" s="18"/>
      <c r="I957" s="18"/>
      <c r="J957" s="18"/>
    </row>
    <row r="958" spans="1:10" ht="15.75" customHeight="1">
      <c r="A958" s="21"/>
      <c r="B958" s="18"/>
      <c r="C958" s="18"/>
      <c r="D958" s="18"/>
      <c r="E958" s="18"/>
      <c r="F958" s="18"/>
      <c r="G958" s="18"/>
      <c r="H958" s="18"/>
      <c r="I958" s="18"/>
      <c r="J958" s="18"/>
    </row>
    <row r="959" spans="1:10" ht="15.75" customHeight="1">
      <c r="A959" s="21"/>
      <c r="B959" s="18"/>
      <c r="C959" s="18"/>
      <c r="D959" s="18"/>
      <c r="E959" s="18"/>
      <c r="F959" s="18"/>
      <c r="G959" s="18"/>
      <c r="H959" s="18"/>
      <c r="I959" s="18"/>
      <c r="J959" s="18"/>
    </row>
    <row r="960" spans="1:10" ht="15.75" customHeight="1">
      <c r="A960" s="21"/>
      <c r="B960" s="18"/>
      <c r="C960" s="18"/>
      <c r="D960" s="18"/>
      <c r="E960" s="18"/>
      <c r="F960" s="18"/>
      <c r="G960" s="18"/>
      <c r="H960" s="18"/>
      <c r="I960" s="18"/>
      <c r="J960" s="18"/>
    </row>
    <row r="961" spans="1:10" ht="15.75" customHeight="1">
      <c r="A961" s="21"/>
      <c r="B961" s="18"/>
      <c r="C961" s="18"/>
      <c r="D961" s="18"/>
      <c r="E961" s="18"/>
      <c r="F961" s="18"/>
      <c r="G961" s="18"/>
      <c r="H961" s="18"/>
      <c r="I961" s="18"/>
      <c r="J961" s="18"/>
    </row>
    <row r="962" spans="1:10" ht="15.75" customHeight="1">
      <c r="A962" s="21"/>
      <c r="B962" s="18"/>
      <c r="C962" s="18"/>
      <c r="D962" s="18"/>
      <c r="E962" s="18"/>
      <c r="F962" s="18"/>
      <c r="G962" s="18"/>
      <c r="H962" s="18"/>
      <c r="I962" s="18"/>
      <c r="J962" s="18"/>
    </row>
    <row r="963" spans="1:10" ht="15.75" customHeight="1">
      <c r="A963" s="21"/>
      <c r="B963" s="18"/>
      <c r="C963" s="18"/>
      <c r="D963" s="18"/>
      <c r="E963" s="18"/>
      <c r="F963" s="18"/>
      <c r="G963" s="18"/>
      <c r="H963" s="18"/>
      <c r="I963" s="18"/>
      <c r="J963" s="18"/>
    </row>
    <row r="964" spans="1:10" ht="15.75" customHeight="1">
      <c r="A964" s="21"/>
      <c r="B964" s="18"/>
      <c r="C964" s="18"/>
      <c r="D964" s="18"/>
      <c r="E964" s="18"/>
      <c r="F964" s="18"/>
      <c r="G964" s="18"/>
      <c r="H964" s="18"/>
      <c r="I964" s="18"/>
      <c r="J964" s="18"/>
    </row>
    <row r="965" spans="1:10" ht="15.75" customHeight="1">
      <c r="A965" s="21"/>
      <c r="B965" s="18"/>
      <c r="C965" s="18"/>
      <c r="D965" s="18"/>
      <c r="E965" s="18"/>
      <c r="F965" s="18"/>
      <c r="G965" s="18"/>
      <c r="H965" s="18"/>
      <c r="I965" s="18"/>
      <c r="J965" s="18"/>
    </row>
    <row r="966" spans="1:10" ht="15.75" customHeight="1">
      <c r="A966" s="21"/>
      <c r="B966" s="18"/>
      <c r="C966" s="18"/>
      <c r="D966" s="18"/>
      <c r="E966" s="18"/>
      <c r="F966" s="18"/>
      <c r="G966" s="18"/>
      <c r="H966" s="18"/>
      <c r="I966" s="18"/>
      <c r="J966" s="18"/>
    </row>
    <row r="967" spans="1:10" ht="15.75" customHeight="1">
      <c r="A967" s="21"/>
      <c r="B967" s="18"/>
      <c r="C967" s="18"/>
      <c r="D967" s="18"/>
      <c r="E967" s="18"/>
      <c r="F967" s="18"/>
      <c r="G967" s="18"/>
      <c r="H967" s="18"/>
      <c r="I967" s="18"/>
      <c r="J967" s="18"/>
    </row>
    <row r="968" spans="1:10" ht="15.75" customHeight="1">
      <c r="A968" s="21"/>
      <c r="B968" s="18"/>
      <c r="C968" s="18"/>
      <c r="D968" s="18"/>
      <c r="E968" s="18"/>
      <c r="F968" s="18"/>
      <c r="G968" s="18"/>
      <c r="H968" s="18"/>
      <c r="I968" s="18"/>
      <c r="J968" s="18"/>
    </row>
    <row r="969" spans="1:10" ht="15.75" customHeight="1">
      <c r="A969" s="21"/>
      <c r="B969" s="18"/>
      <c r="C969" s="18"/>
      <c r="D969" s="18"/>
      <c r="E969" s="18"/>
      <c r="F969" s="18"/>
      <c r="G969" s="18"/>
      <c r="H969" s="18"/>
      <c r="I969" s="18"/>
      <c r="J969" s="18"/>
    </row>
    <row r="970" spans="1:10" ht="15.75" customHeight="1">
      <c r="A970" s="21"/>
      <c r="B970" s="18"/>
      <c r="C970" s="18"/>
      <c r="D970" s="18"/>
      <c r="E970" s="18"/>
      <c r="F970" s="18"/>
      <c r="G970" s="18"/>
      <c r="H970" s="18"/>
      <c r="I970" s="18"/>
      <c r="J970" s="18"/>
    </row>
    <row r="971" spans="1:10" ht="15.75" customHeight="1">
      <c r="A971" s="21"/>
      <c r="B971" s="18"/>
      <c r="C971" s="18"/>
      <c r="D971" s="18"/>
      <c r="E971" s="18"/>
      <c r="F971" s="18"/>
      <c r="G971" s="18"/>
      <c r="H971" s="18"/>
      <c r="I971" s="18"/>
      <c r="J971" s="18"/>
    </row>
    <row r="972" spans="1:10" ht="15.75" customHeight="1">
      <c r="A972" s="21"/>
      <c r="B972" s="18"/>
      <c r="C972" s="18"/>
      <c r="D972" s="18"/>
      <c r="E972" s="18"/>
      <c r="F972" s="18"/>
      <c r="G972" s="18"/>
      <c r="H972" s="18"/>
      <c r="I972" s="18"/>
      <c r="J972" s="18"/>
    </row>
    <row r="973" spans="1:10" ht="15.75" customHeight="1">
      <c r="A973" s="21"/>
      <c r="B973" s="18"/>
      <c r="C973" s="18"/>
      <c r="D973" s="18"/>
      <c r="E973" s="18"/>
      <c r="F973" s="18"/>
      <c r="G973" s="18"/>
      <c r="H973" s="18"/>
      <c r="I973" s="18"/>
      <c r="J973" s="18"/>
    </row>
    <row r="974" spans="1:10" ht="15.75" customHeight="1">
      <c r="A974" s="21"/>
      <c r="B974" s="18"/>
      <c r="C974" s="18"/>
      <c r="D974" s="18"/>
      <c r="E974" s="18"/>
      <c r="F974" s="18"/>
      <c r="G974" s="18"/>
      <c r="H974" s="18"/>
      <c r="I974" s="18"/>
      <c r="J974" s="18"/>
    </row>
    <row r="975" spans="1:10" ht="15.75" customHeight="1">
      <c r="A975" s="21"/>
      <c r="B975" s="18"/>
      <c r="C975" s="18"/>
      <c r="D975" s="18"/>
      <c r="E975" s="18"/>
      <c r="F975" s="18"/>
      <c r="G975" s="18"/>
      <c r="H975" s="18"/>
      <c r="I975" s="18"/>
      <c r="J975" s="18"/>
    </row>
    <row r="976" spans="1:10" ht="15.75" customHeight="1">
      <c r="A976" s="21"/>
      <c r="B976" s="18"/>
      <c r="C976" s="18"/>
      <c r="D976" s="18"/>
      <c r="E976" s="18"/>
      <c r="F976" s="18"/>
      <c r="G976" s="18"/>
      <c r="H976" s="18"/>
      <c r="I976" s="18"/>
      <c r="J976" s="18"/>
    </row>
    <row r="977" spans="1:10" ht="15.75" customHeight="1">
      <c r="A977" s="21"/>
      <c r="B977" s="18"/>
      <c r="C977" s="18"/>
      <c r="D977" s="18"/>
      <c r="E977" s="18"/>
      <c r="F977" s="18"/>
      <c r="G977" s="18"/>
      <c r="H977" s="18"/>
      <c r="I977" s="18"/>
      <c r="J977" s="18"/>
    </row>
    <row r="978" spans="1:10" ht="15.75" customHeight="1">
      <c r="A978" s="21"/>
      <c r="B978" s="18"/>
      <c r="C978" s="18"/>
      <c r="D978" s="18"/>
      <c r="E978" s="18"/>
      <c r="F978" s="18"/>
      <c r="G978" s="18"/>
      <c r="H978" s="18"/>
      <c r="I978" s="18"/>
      <c r="J978" s="18"/>
    </row>
    <row r="979" spans="1:10" ht="15.75" customHeight="1">
      <c r="A979" s="21"/>
      <c r="B979" s="18"/>
      <c r="C979" s="18"/>
      <c r="D979" s="18"/>
      <c r="E979" s="18"/>
      <c r="F979" s="18"/>
      <c r="G979" s="18"/>
      <c r="H979" s="18"/>
      <c r="I979" s="18"/>
      <c r="J979" s="18"/>
    </row>
    <row r="980" spans="1:10" ht="15.75" customHeight="1">
      <c r="A980" s="21"/>
      <c r="B980" s="18"/>
      <c r="C980" s="18"/>
      <c r="D980" s="18"/>
      <c r="E980" s="18"/>
      <c r="F980" s="18"/>
      <c r="G980" s="18"/>
      <c r="H980" s="18"/>
      <c r="I980" s="18"/>
      <c r="J980" s="18"/>
    </row>
    <row r="981" spans="1:10" ht="15.75" customHeight="1">
      <c r="A981" s="21"/>
      <c r="B981" s="18"/>
      <c r="C981" s="18"/>
      <c r="D981" s="18"/>
      <c r="E981" s="18"/>
      <c r="F981" s="18"/>
      <c r="G981" s="18"/>
      <c r="H981" s="18"/>
      <c r="I981" s="18"/>
      <c r="J981" s="18"/>
    </row>
    <row r="982" spans="1:10" ht="15.75" customHeight="1">
      <c r="A982" s="21"/>
      <c r="B982" s="18"/>
      <c r="C982" s="18"/>
      <c r="D982" s="18"/>
      <c r="E982" s="18"/>
      <c r="F982" s="18"/>
      <c r="G982" s="18"/>
      <c r="H982" s="18"/>
      <c r="I982" s="18"/>
      <c r="J982" s="18"/>
    </row>
    <row r="983" spans="1:10" ht="15.75" customHeight="1">
      <c r="A983" s="21"/>
      <c r="B983" s="18"/>
      <c r="C983" s="18"/>
      <c r="D983" s="18"/>
      <c r="E983" s="18"/>
      <c r="F983" s="18"/>
      <c r="G983" s="18"/>
      <c r="H983" s="18"/>
      <c r="I983" s="18"/>
      <c r="J983" s="18"/>
    </row>
    <row r="984" spans="1:10" ht="15.75" customHeight="1">
      <c r="A984" s="21"/>
      <c r="B984" s="18"/>
      <c r="C984" s="18"/>
      <c r="D984" s="18"/>
      <c r="E984" s="18"/>
      <c r="F984" s="18"/>
      <c r="G984" s="18"/>
      <c r="H984" s="18"/>
      <c r="I984" s="18"/>
      <c r="J984" s="18"/>
    </row>
    <row r="985" spans="1:10" ht="15.75" customHeight="1">
      <c r="A985" s="21"/>
      <c r="B985" s="18"/>
      <c r="C985" s="18"/>
      <c r="D985" s="18"/>
      <c r="E985" s="18"/>
      <c r="F985" s="18"/>
      <c r="G985" s="18"/>
      <c r="H985" s="18"/>
      <c r="I985" s="18"/>
      <c r="J985" s="18"/>
    </row>
    <row r="986" spans="1:10" ht="15.75" customHeight="1">
      <c r="A986" s="21"/>
      <c r="B986" s="18"/>
      <c r="C986" s="18"/>
      <c r="D986" s="18"/>
      <c r="E986" s="18"/>
      <c r="F986" s="18"/>
      <c r="G986" s="18"/>
      <c r="H986" s="18"/>
      <c r="I986" s="18"/>
      <c r="J986" s="18"/>
    </row>
    <row r="987" spans="1:10" ht="15.75" customHeight="1">
      <c r="A987" s="21"/>
      <c r="B987" s="18"/>
      <c r="C987" s="18"/>
      <c r="D987" s="18"/>
      <c r="E987" s="18"/>
      <c r="F987" s="18"/>
      <c r="G987" s="18"/>
      <c r="H987" s="18"/>
      <c r="I987" s="18"/>
      <c r="J987" s="18"/>
    </row>
    <row r="988" spans="1:10" ht="15.75" customHeight="1">
      <c r="A988" s="21"/>
      <c r="B988" s="18"/>
      <c r="C988" s="18"/>
      <c r="D988" s="18"/>
      <c r="E988" s="18"/>
      <c r="F988" s="18"/>
      <c r="G988" s="18"/>
      <c r="H988" s="18"/>
      <c r="I988" s="18"/>
      <c r="J988" s="18"/>
    </row>
    <row r="989" spans="1:10" ht="15.75" customHeight="1">
      <c r="A989" s="21"/>
      <c r="B989" s="18"/>
      <c r="C989" s="18"/>
      <c r="D989" s="18"/>
      <c r="E989" s="18"/>
      <c r="F989" s="18"/>
      <c r="G989" s="18"/>
      <c r="H989" s="18"/>
      <c r="I989" s="18"/>
      <c r="J989" s="18"/>
    </row>
    <row r="990" spans="1:10" ht="15.75" customHeight="1">
      <c r="A990" s="21"/>
      <c r="B990" s="18"/>
      <c r="C990" s="18"/>
      <c r="D990" s="18"/>
      <c r="E990" s="18"/>
      <c r="F990" s="18"/>
      <c r="G990" s="18"/>
      <c r="H990" s="18"/>
      <c r="I990" s="18"/>
      <c r="J990" s="18"/>
    </row>
    <row r="991" spans="1:10" ht="15.75" customHeight="1">
      <c r="A991" s="21"/>
      <c r="B991" s="18"/>
      <c r="C991" s="18"/>
      <c r="D991" s="18"/>
      <c r="E991" s="18"/>
      <c r="F991" s="18"/>
      <c r="G991" s="18"/>
      <c r="H991" s="18"/>
      <c r="I991" s="18"/>
      <c r="J991" s="18"/>
    </row>
    <row r="992" spans="1:10" ht="15.75" customHeight="1">
      <c r="A992" s="21"/>
      <c r="B992" s="18"/>
      <c r="C992" s="18"/>
      <c r="D992" s="18"/>
      <c r="E992" s="18"/>
      <c r="F992" s="18"/>
      <c r="G992" s="18"/>
      <c r="H992" s="18"/>
      <c r="I992" s="18"/>
      <c r="J992" s="18"/>
    </row>
    <row r="993" spans="1:10" ht="15.75" customHeight="1">
      <c r="A993" s="21"/>
      <c r="B993" s="18"/>
      <c r="C993" s="18"/>
      <c r="D993" s="18"/>
      <c r="E993" s="18"/>
      <c r="F993" s="18"/>
      <c r="G993" s="18"/>
      <c r="H993" s="18"/>
      <c r="I993" s="18"/>
      <c r="J993" s="18"/>
    </row>
    <row r="994" spans="1:10" ht="15.75" customHeight="1">
      <c r="A994" s="21"/>
      <c r="B994" s="18"/>
      <c r="C994" s="18"/>
      <c r="D994" s="18"/>
      <c r="E994" s="18"/>
      <c r="F994" s="18"/>
      <c r="G994" s="18"/>
      <c r="H994" s="18"/>
      <c r="I994" s="18"/>
      <c r="J994" s="18"/>
    </row>
    <row r="995" spans="1:10" ht="15.75" customHeight="1">
      <c r="A995" s="21"/>
      <c r="B995" s="18"/>
      <c r="C995" s="18"/>
      <c r="D995" s="18"/>
      <c r="E995" s="18"/>
      <c r="F995" s="18"/>
      <c r="G995" s="18"/>
      <c r="H995" s="18"/>
      <c r="I995" s="18"/>
      <c r="J995" s="18"/>
    </row>
    <row r="996" spans="1:10" ht="15.75" customHeight="1">
      <c r="A996" s="21"/>
      <c r="B996" s="18"/>
      <c r="C996" s="18"/>
      <c r="D996" s="18"/>
      <c r="E996" s="18"/>
      <c r="F996" s="18"/>
      <c r="G996" s="18"/>
      <c r="H996" s="18"/>
      <c r="I996" s="18"/>
      <c r="J996" s="18"/>
    </row>
    <row r="997" spans="1:10" ht="15.75" customHeight="1">
      <c r="A997" s="21"/>
      <c r="B997" s="18"/>
      <c r="C997" s="18"/>
      <c r="D997" s="18"/>
      <c r="E997" s="18"/>
      <c r="F997" s="18"/>
      <c r="G997" s="18"/>
      <c r="H997" s="18"/>
      <c r="I997" s="18"/>
      <c r="J997" s="18"/>
    </row>
    <row r="998" spans="1:10" ht="15.75" customHeight="1">
      <c r="A998" s="21"/>
      <c r="B998" s="18"/>
      <c r="C998" s="18"/>
      <c r="D998" s="18"/>
      <c r="E998" s="18"/>
      <c r="F998" s="18"/>
      <c r="G998" s="18"/>
      <c r="H998" s="18"/>
      <c r="I998" s="18"/>
      <c r="J998" s="18"/>
    </row>
    <row r="999" spans="1:10" ht="15.75" customHeight="1">
      <c r="A999" s="21"/>
      <c r="B999" s="18"/>
      <c r="C999" s="18"/>
      <c r="D999" s="18"/>
      <c r="E999" s="18"/>
      <c r="F999" s="18"/>
      <c r="G999" s="18"/>
      <c r="H999" s="18"/>
      <c r="I999" s="18"/>
      <c r="J999" s="18"/>
    </row>
    <row r="1000" spans="1:10" ht="15.75" customHeight="1">
      <c r="A1000" s="21"/>
      <c r="B1000" s="18"/>
      <c r="C1000" s="18"/>
      <c r="D1000" s="18"/>
      <c r="E1000" s="18"/>
      <c r="F1000" s="18"/>
      <c r="G1000" s="18"/>
      <c r="H1000" s="18"/>
      <c r="I1000" s="18"/>
      <c r="J1000" s="18"/>
    </row>
  </sheetData>
  <pageMargins left="0.7" right="0.7" top="0.75" bottom="0.75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topLeftCell="A40" workbookViewId="0">
      <selection activeCell="A58" sqref="A58"/>
    </sheetView>
  </sheetViews>
  <sheetFormatPr defaultColWidth="14.42578125" defaultRowHeight="15" customHeight="1"/>
  <cols>
    <col min="1" max="1" width="27" customWidth="1"/>
    <col min="2" max="2" width="13.7109375" customWidth="1"/>
    <col min="3" max="3" width="11.42578125" customWidth="1"/>
    <col min="4" max="4" width="14.140625" customWidth="1"/>
    <col min="5" max="5" width="6.85546875" customWidth="1"/>
    <col min="6" max="6" width="9.140625" customWidth="1"/>
    <col min="7" max="7" width="6.42578125" customWidth="1"/>
    <col min="8" max="8" width="9.28515625" customWidth="1"/>
    <col min="9" max="9" width="9.42578125" customWidth="1"/>
    <col min="10" max="10" width="6.7109375" customWidth="1"/>
    <col min="11" max="11" width="6.42578125" customWidth="1"/>
    <col min="12" max="26" width="8" customWidth="1"/>
  </cols>
  <sheetData>
    <row r="1" spans="1:26" ht="30" customHeight="1">
      <c r="A1" s="12" t="s">
        <v>0</v>
      </c>
      <c r="B1" s="12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>
      <c r="A2" s="66" t="s">
        <v>236</v>
      </c>
      <c r="B2" s="44" t="s">
        <v>90</v>
      </c>
      <c r="C2" s="44">
        <v>14</v>
      </c>
      <c r="D2" s="44">
        <v>14</v>
      </c>
      <c r="E2" s="44">
        <v>13</v>
      </c>
      <c r="F2" s="44">
        <v>13</v>
      </c>
      <c r="G2" s="44">
        <v>14</v>
      </c>
      <c r="H2" s="44">
        <v>12</v>
      </c>
      <c r="I2" s="44">
        <v>11</v>
      </c>
      <c r="J2" s="44">
        <v>10</v>
      </c>
      <c r="K2" s="41">
        <f t="shared" ref="K2:K65" si="0">SUM(C2:J2)</f>
        <v>101</v>
      </c>
    </row>
    <row r="3" spans="1:26">
      <c r="A3" s="55" t="s">
        <v>185</v>
      </c>
      <c r="B3" s="42" t="s">
        <v>90</v>
      </c>
      <c r="C3" s="42">
        <v>12</v>
      </c>
      <c r="D3" s="42">
        <v>12</v>
      </c>
      <c r="E3" s="42">
        <v>12</v>
      </c>
      <c r="F3" s="42">
        <v>14</v>
      </c>
      <c r="G3" s="42">
        <v>13</v>
      </c>
      <c r="H3" s="42">
        <v>12</v>
      </c>
      <c r="I3" s="42">
        <v>9</v>
      </c>
      <c r="J3" s="42">
        <v>13</v>
      </c>
      <c r="K3" s="41">
        <f t="shared" si="0"/>
        <v>97</v>
      </c>
    </row>
    <row r="4" spans="1:26">
      <c r="A4" s="55" t="s">
        <v>203</v>
      </c>
      <c r="B4" s="42" t="s">
        <v>90</v>
      </c>
      <c r="C4" s="42">
        <v>10</v>
      </c>
      <c r="D4" s="42">
        <v>10</v>
      </c>
      <c r="E4" s="42">
        <v>13</v>
      </c>
      <c r="F4" s="42">
        <v>13</v>
      </c>
      <c r="G4" s="42">
        <v>9</v>
      </c>
      <c r="H4" s="42">
        <v>12</v>
      </c>
      <c r="I4" s="42">
        <v>12</v>
      </c>
      <c r="J4" s="42">
        <v>14</v>
      </c>
      <c r="K4" s="41">
        <f t="shared" si="0"/>
        <v>93</v>
      </c>
    </row>
    <row r="5" spans="1:26">
      <c r="A5" s="55" t="s">
        <v>93</v>
      </c>
      <c r="B5" s="42" t="s">
        <v>90</v>
      </c>
      <c r="C5" s="42">
        <v>12</v>
      </c>
      <c r="D5" s="42">
        <v>12</v>
      </c>
      <c r="E5" s="42">
        <v>13</v>
      </c>
      <c r="F5" s="42">
        <v>14</v>
      </c>
      <c r="G5" s="42">
        <v>12</v>
      </c>
      <c r="H5" s="42">
        <v>11</v>
      </c>
      <c r="I5" s="42">
        <v>9</v>
      </c>
      <c r="J5" s="42">
        <v>10</v>
      </c>
      <c r="K5" s="41">
        <f t="shared" si="0"/>
        <v>93</v>
      </c>
    </row>
    <row r="6" spans="1:26">
      <c r="A6" s="55" t="s">
        <v>95</v>
      </c>
      <c r="B6" s="42" t="s">
        <v>90</v>
      </c>
      <c r="C6" s="42">
        <v>10</v>
      </c>
      <c r="D6" s="42">
        <v>10</v>
      </c>
      <c r="E6" s="42">
        <v>13</v>
      </c>
      <c r="F6" s="42">
        <v>15</v>
      </c>
      <c r="G6" s="42">
        <v>11</v>
      </c>
      <c r="H6" s="42">
        <v>13</v>
      </c>
      <c r="I6" s="42">
        <v>13</v>
      </c>
      <c r="J6" s="42">
        <v>8</v>
      </c>
      <c r="K6" s="41">
        <f t="shared" si="0"/>
        <v>93</v>
      </c>
    </row>
    <row r="7" spans="1:26">
      <c r="A7" s="55" t="s">
        <v>92</v>
      </c>
      <c r="B7" s="42" t="s">
        <v>90</v>
      </c>
      <c r="C7" s="42">
        <v>7</v>
      </c>
      <c r="D7" s="42">
        <v>12</v>
      </c>
      <c r="E7" s="42">
        <v>7</v>
      </c>
      <c r="F7" s="42">
        <v>13</v>
      </c>
      <c r="G7" s="42">
        <v>14</v>
      </c>
      <c r="H7" s="42">
        <v>12</v>
      </c>
      <c r="I7" s="42">
        <v>10</v>
      </c>
      <c r="J7" s="42">
        <v>11</v>
      </c>
      <c r="K7" s="41">
        <f t="shared" si="0"/>
        <v>86</v>
      </c>
    </row>
    <row r="8" spans="1:26">
      <c r="A8" s="55" t="s">
        <v>91</v>
      </c>
      <c r="B8" s="42" t="s">
        <v>90</v>
      </c>
      <c r="C8" s="42">
        <v>11</v>
      </c>
      <c r="D8" s="42">
        <v>12</v>
      </c>
      <c r="E8" s="42">
        <v>12</v>
      </c>
      <c r="F8" s="42">
        <v>11</v>
      </c>
      <c r="G8" s="42">
        <v>12</v>
      </c>
      <c r="H8" s="42">
        <v>10</v>
      </c>
      <c r="I8" s="42">
        <v>12</v>
      </c>
      <c r="J8" s="42">
        <v>6</v>
      </c>
      <c r="K8" s="41">
        <f t="shared" si="0"/>
        <v>86</v>
      </c>
    </row>
    <row r="9" spans="1:26">
      <c r="A9" s="55" t="s">
        <v>45</v>
      </c>
      <c r="B9" s="42" t="s">
        <v>46</v>
      </c>
      <c r="C9" s="42">
        <v>10</v>
      </c>
      <c r="D9" s="42">
        <v>10</v>
      </c>
      <c r="E9" s="42">
        <v>14</v>
      </c>
      <c r="F9" s="42">
        <v>10</v>
      </c>
      <c r="G9" s="42">
        <v>10</v>
      </c>
      <c r="H9" s="42">
        <v>9</v>
      </c>
      <c r="I9" s="42">
        <v>8</v>
      </c>
      <c r="J9" s="42">
        <v>12</v>
      </c>
      <c r="K9" s="41">
        <f t="shared" si="0"/>
        <v>83</v>
      </c>
    </row>
    <row r="10" spans="1:26">
      <c r="A10" s="41" t="s">
        <v>17</v>
      </c>
      <c r="B10" s="42" t="s">
        <v>18</v>
      </c>
      <c r="C10" s="42">
        <v>11</v>
      </c>
      <c r="D10" s="42">
        <v>11</v>
      </c>
      <c r="E10" s="42">
        <v>9</v>
      </c>
      <c r="F10" s="42">
        <v>11</v>
      </c>
      <c r="G10" s="42">
        <v>12</v>
      </c>
      <c r="H10" s="42">
        <v>10</v>
      </c>
      <c r="I10" s="42">
        <v>10</v>
      </c>
      <c r="J10" s="42">
        <v>9</v>
      </c>
      <c r="K10" s="41">
        <f t="shared" si="0"/>
        <v>83</v>
      </c>
    </row>
    <row r="11" spans="1:26">
      <c r="A11" s="60" t="s">
        <v>79</v>
      </c>
      <c r="B11" s="42" t="s">
        <v>77</v>
      </c>
      <c r="C11" s="42">
        <v>10</v>
      </c>
      <c r="D11" s="42">
        <v>11</v>
      </c>
      <c r="E11" s="42">
        <v>13</v>
      </c>
      <c r="F11" s="42">
        <v>12</v>
      </c>
      <c r="G11" s="42">
        <v>10</v>
      </c>
      <c r="H11" s="42">
        <v>9</v>
      </c>
      <c r="I11" s="42">
        <v>9</v>
      </c>
      <c r="J11" s="42">
        <v>9</v>
      </c>
      <c r="K11" s="41">
        <f t="shared" si="0"/>
        <v>83</v>
      </c>
    </row>
    <row r="12" spans="1:26">
      <c r="A12" s="55" t="s">
        <v>11</v>
      </c>
      <c r="B12" s="42" t="s">
        <v>12</v>
      </c>
      <c r="C12" s="42">
        <v>9</v>
      </c>
      <c r="D12" s="42">
        <v>10</v>
      </c>
      <c r="E12" s="42">
        <v>12</v>
      </c>
      <c r="F12" s="42">
        <v>13</v>
      </c>
      <c r="G12" s="42">
        <v>12</v>
      </c>
      <c r="H12" s="42">
        <v>10</v>
      </c>
      <c r="I12" s="42">
        <v>9</v>
      </c>
      <c r="J12" s="42">
        <v>8</v>
      </c>
      <c r="K12" s="41">
        <f t="shared" si="0"/>
        <v>83</v>
      </c>
    </row>
    <row r="13" spans="1:26">
      <c r="A13" s="71" t="s">
        <v>118</v>
      </c>
      <c r="B13" s="72" t="s">
        <v>119</v>
      </c>
      <c r="C13" s="72">
        <v>10</v>
      </c>
      <c r="D13" s="72">
        <v>10</v>
      </c>
      <c r="E13" s="72">
        <v>11</v>
      </c>
      <c r="F13" s="72">
        <v>13</v>
      </c>
      <c r="G13" s="72">
        <v>10</v>
      </c>
      <c r="H13" s="72">
        <v>9</v>
      </c>
      <c r="I13" s="72">
        <v>9</v>
      </c>
      <c r="J13" s="72">
        <v>9</v>
      </c>
      <c r="K13" s="41">
        <f t="shared" si="0"/>
        <v>81</v>
      </c>
    </row>
    <row r="14" spans="1:26">
      <c r="A14" s="55" t="s">
        <v>109</v>
      </c>
      <c r="B14" s="42" t="s">
        <v>61</v>
      </c>
      <c r="C14" s="42">
        <v>10</v>
      </c>
      <c r="D14" s="42">
        <v>11</v>
      </c>
      <c r="E14" s="42">
        <v>11</v>
      </c>
      <c r="F14" s="42">
        <v>13</v>
      </c>
      <c r="G14" s="42">
        <v>11</v>
      </c>
      <c r="H14" s="42">
        <v>7</v>
      </c>
      <c r="I14" s="42">
        <v>11</v>
      </c>
      <c r="J14" s="42">
        <v>7</v>
      </c>
      <c r="K14" s="41">
        <f t="shared" si="0"/>
        <v>81</v>
      </c>
    </row>
    <row r="15" spans="1:26">
      <c r="A15" s="55" t="s">
        <v>32</v>
      </c>
      <c r="B15" s="42" t="s">
        <v>200</v>
      </c>
      <c r="C15" s="42">
        <v>5</v>
      </c>
      <c r="D15" s="42">
        <v>11</v>
      </c>
      <c r="E15" s="42">
        <v>11</v>
      </c>
      <c r="F15" s="42">
        <v>10</v>
      </c>
      <c r="G15" s="42">
        <v>13</v>
      </c>
      <c r="H15" s="42">
        <v>10</v>
      </c>
      <c r="I15" s="42">
        <v>10</v>
      </c>
      <c r="J15" s="42">
        <v>10</v>
      </c>
      <c r="K15" s="41">
        <f t="shared" si="0"/>
        <v>80</v>
      </c>
    </row>
    <row r="16" spans="1:26">
      <c r="A16" s="55" t="s">
        <v>63</v>
      </c>
      <c r="B16" s="42" t="s">
        <v>61</v>
      </c>
      <c r="C16" s="42">
        <v>10</v>
      </c>
      <c r="D16" s="42">
        <v>13</v>
      </c>
      <c r="E16" s="42">
        <v>8</v>
      </c>
      <c r="F16" s="42">
        <v>13</v>
      </c>
      <c r="G16" s="42">
        <v>10</v>
      </c>
      <c r="H16" s="42">
        <v>8</v>
      </c>
      <c r="I16" s="42">
        <v>8</v>
      </c>
      <c r="J16" s="42">
        <v>9</v>
      </c>
      <c r="K16" s="41">
        <f t="shared" si="0"/>
        <v>79</v>
      </c>
    </row>
    <row r="17" spans="1:11">
      <c r="A17" s="55" t="s">
        <v>60</v>
      </c>
      <c r="B17" s="42" t="s">
        <v>61</v>
      </c>
      <c r="C17" s="42">
        <v>6</v>
      </c>
      <c r="D17" s="42">
        <v>11</v>
      </c>
      <c r="E17" s="42">
        <v>12</v>
      </c>
      <c r="F17" s="42">
        <v>13</v>
      </c>
      <c r="G17" s="42">
        <v>11</v>
      </c>
      <c r="H17" s="42">
        <v>7</v>
      </c>
      <c r="I17" s="42">
        <v>8</v>
      </c>
      <c r="J17" s="42">
        <v>9</v>
      </c>
      <c r="K17" s="41">
        <f t="shared" si="0"/>
        <v>77</v>
      </c>
    </row>
    <row r="18" spans="1:11">
      <c r="A18" s="55" t="s">
        <v>116</v>
      </c>
      <c r="B18" s="42" t="s">
        <v>90</v>
      </c>
      <c r="C18" s="42">
        <v>12</v>
      </c>
      <c r="D18" s="42">
        <v>8</v>
      </c>
      <c r="E18" s="42">
        <v>10</v>
      </c>
      <c r="F18" s="42">
        <v>10</v>
      </c>
      <c r="G18" s="42">
        <v>8</v>
      </c>
      <c r="H18" s="42">
        <v>11</v>
      </c>
      <c r="I18" s="42">
        <v>12</v>
      </c>
      <c r="J18" s="42">
        <v>4</v>
      </c>
      <c r="K18" s="41">
        <f t="shared" si="0"/>
        <v>75</v>
      </c>
    </row>
    <row r="19" spans="1:11">
      <c r="A19" s="55" t="s">
        <v>49</v>
      </c>
      <c r="B19" s="42" t="s">
        <v>46</v>
      </c>
      <c r="C19" s="42">
        <v>9</v>
      </c>
      <c r="D19" s="42">
        <v>8</v>
      </c>
      <c r="E19" s="42">
        <v>13</v>
      </c>
      <c r="F19" s="42">
        <v>8</v>
      </c>
      <c r="G19" s="42">
        <v>6</v>
      </c>
      <c r="H19" s="42">
        <v>13</v>
      </c>
      <c r="I19" s="42">
        <v>9</v>
      </c>
      <c r="J19" s="42">
        <v>7</v>
      </c>
      <c r="K19" s="41">
        <f t="shared" si="0"/>
        <v>73</v>
      </c>
    </row>
    <row r="20" spans="1:11">
      <c r="A20" s="55" t="s">
        <v>120</v>
      </c>
      <c r="B20" s="42" t="s">
        <v>40</v>
      </c>
      <c r="C20" s="42">
        <v>11</v>
      </c>
      <c r="D20" s="42">
        <v>11</v>
      </c>
      <c r="E20" s="42">
        <v>7</v>
      </c>
      <c r="F20" s="42">
        <v>12</v>
      </c>
      <c r="G20" s="42">
        <v>12</v>
      </c>
      <c r="H20" s="42">
        <v>4</v>
      </c>
      <c r="I20" s="42">
        <v>9</v>
      </c>
      <c r="J20" s="42">
        <v>7</v>
      </c>
      <c r="K20" s="41">
        <f t="shared" si="0"/>
        <v>73</v>
      </c>
    </row>
    <row r="21" spans="1:11" ht="15.75" customHeight="1">
      <c r="A21" s="55" t="s">
        <v>127</v>
      </c>
      <c r="B21" s="42" t="s">
        <v>76</v>
      </c>
      <c r="C21" s="42">
        <v>7</v>
      </c>
      <c r="D21" s="42">
        <v>9</v>
      </c>
      <c r="E21" s="42">
        <v>11</v>
      </c>
      <c r="F21" s="42">
        <v>13</v>
      </c>
      <c r="G21" s="42">
        <v>12</v>
      </c>
      <c r="H21" s="42">
        <v>7</v>
      </c>
      <c r="I21" s="42">
        <v>7</v>
      </c>
      <c r="J21" s="42">
        <v>6</v>
      </c>
      <c r="K21" s="41">
        <f t="shared" si="0"/>
        <v>72</v>
      </c>
    </row>
    <row r="22" spans="1:11" ht="15.75" customHeight="1">
      <c r="A22" s="55" t="s">
        <v>75</v>
      </c>
      <c r="B22" s="42" t="s">
        <v>76</v>
      </c>
      <c r="C22" s="42">
        <v>8</v>
      </c>
      <c r="D22" s="42">
        <v>11</v>
      </c>
      <c r="E22" s="42">
        <v>8</v>
      </c>
      <c r="F22" s="42">
        <v>10</v>
      </c>
      <c r="G22" s="42">
        <v>10</v>
      </c>
      <c r="H22" s="42">
        <v>4</v>
      </c>
      <c r="I22" s="42">
        <v>8</v>
      </c>
      <c r="J22" s="42">
        <v>12</v>
      </c>
      <c r="K22" s="41">
        <f t="shared" si="0"/>
        <v>71</v>
      </c>
    </row>
    <row r="23" spans="1:11" ht="15.75" customHeight="1">
      <c r="A23" s="55" t="s">
        <v>33</v>
      </c>
      <c r="B23" s="42" t="s">
        <v>31</v>
      </c>
      <c r="C23" s="42">
        <v>5</v>
      </c>
      <c r="D23" s="42">
        <v>9</v>
      </c>
      <c r="E23" s="42">
        <v>11</v>
      </c>
      <c r="F23" s="42">
        <v>11</v>
      </c>
      <c r="G23" s="42">
        <v>14</v>
      </c>
      <c r="H23" s="42">
        <v>8</v>
      </c>
      <c r="I23" s="42">
        <v>5</v>
      </c>
      <c r="J23" s="42">
        <v>8</v>
      </c>
      <c r="K23" s="41">
        <f t="shared" si="0"/>
        <v>71</v>
      </c>
    </row>
    <row r="24" spans="1:11" ht="15.75" customHeight="1">
      <c r="A24" s="41" t="s">
        <v>177</v>
      </c>
      <c r="B24" s="42" t="s">
        <v>170</v>
      </c>
      <c r="C24" s="42">
        <v>9</v>
      </c>
      <c r="D24" s="42">
        <v>8</v>
      </c>
      <c r="E24" s="42">
        <v>6</v>
      </c>
      <c r="F24" s="42">
        <v>9</v>
      </c>
      <c r="G24" s="42">
        <v>10</v>
      </c>
      <c r="H24" s="42">
        <v>10</v>
      </c>
      <c r="I24" s="42">
        <v>9</v>
      </c>
      <c r="J24" s="42">
        <v>8</v>
      </c>
      <c r="K24" s="41">
        <f t="shared" si="0"/>
        <v>69</v>
      </c>
    </row>
    <row r="25" spans="1:11" ht="15.75" customHeight="1">
      <c r="A25" s="60" t="s">
        <v>85</v>
      </c>
      <c r="B25" s="42" t="s">
        <v>77</v>
      </c>
      <c r="C25" s="42">
        <v>8</v>
      </c>
      <c r="D25" s="42">
        <v>9</v>
      </c>
      <c r="E25" s="42">
        <v>10</v>
      </c>
      <c r="F25" s="42">
        <v>8</v>
      </c>
      <c r="G25" s="42">
        <v>9</v>
      </c>
      <c r="H25" s="42">
        <v>10</v>
      </c>
      <c r="I25" s="42">
        <v>6</v>
      </c>
      <c r="J25" s="42">
        <v>8</v>
      </c>
      <c r="K25" s="41">
        <f t="shared" si="0"/>
        <v>68</v>
      </c>
    </row>
    <row r="26" spans="1:11" ht="15.75" customHeight="1">
      <c r="A26" s="55" t="s">
        <v>70</v>
      </c>
      <c r="B26" s="42" t="s">
        <v>69</v>
      </c>
      <c r="C26" s="42">
        <v>8</v>
      </c>
      <c r="D26" s="42">
        <v>9</v>
      </c>
      <c r="E26" s="42">
        <v>12</v>
      </c>
      <c r="F26" s="42">
        <v>10</v>
      </c>
      <c r="G26" s="42">
        <v>9</v>
      </c>
      <c r="H26" s="42">
        <v>6</v>
      </c>
      <c r="I26" s="42">
        <v>6</v>
      </c>
      <c r="J26" s="42">
        <v>7</v>
      </c>
      <c r="K26" s="41">
        <f t="shared" si="0"/>
        <v>67</v>
      </c>
    </row>
    <row r="27" spans="1:11" ht="15.75" customHeight="1">
      <c r="A27" s="41" t="s">
        <v>23</v>
      </c>
      <c r="B27" s="42" t="s">
        <v>21</v>
      </c>
      <c r="C27" s="42">
        <v>8</v>
      </c>
      <c r="D27" s="42">
        <v>6</v>
      </c>
      <c r="E27" s="42">
        <v>9</v>
      </c>
      <c r="F27" s="42">
        <v>12</v>
      </c>
      <c r="G27" s="42">
        <v>11</v>
      </c>
      <c r="H27" s="42">
        <v>7</v>
      </c>
      <c r="I27" s="42">
        <v>7</v>
      </c>
      <c r="J27" s="42">
        <v>6</v>
      </c>
      <c r="K27" s="41">
        <f t="shared" si="0"/>
        <v>66</v>
      </c>
    </row>
    <row r="28" spans="1:11" ht="15.75" customHeight="1">
      <c r="A28" s="55" t="s">
        <v>39</v>
      </c>
      <c r="B28" s="42" t="s">
        <v>40</v>
      </c>
      <c r="C28" s="42">
        <v>7</v>
      </c>
      <c r="D28" s="42">
        <v>8</v>
      </c>
      <c r="E28" s="42">
        <v>10</v>
      </c>
      <c r="F28" s="42">
        <v>8</v>
      </c>
      <c r="G28" s="42">
        <v>11</v>
      </c>
      <c r="H28" s="42">
        <v>6</v>
      </c>
      <c r="I28" s="42">
        <v>7</v>
      </c>
      <c r="J28" s="42">
        <v>8</v>
      </c>
      <c r="K28" s="41">
        <f t="shared" si="0"/>
        <v>65</v>
      </c>
    </row>
    <row r="29" spans="1:11" ht="15.75" customHeight="1">
      <c r="A29" s="60" t="s">
        <v>83</v>
      </c>
      <c r="B29" s="42" t="s">
        <v>77</v>
      </c>
      <c r="C29" s="42">
        <v>7</v>
      </c>
      <c r="D29" s="42">
        <v>7</v>
      </c>
      <c r="E29" s="42">
        <v>10</v>
      </c>
      <c r="F29" s="42">
        <v>10</v>
      </c>
      <c r="G29" s="42">
        <v>9</v>
      </c>
      <c r="H29" s="42">
        <v>6</v>
      </c>
      <c r="I29" s="42">
        <v>9</v>
      </c>
      <c r="J29" s="42">
        <v>7</v>
      </c>
      <c r="K29" s="41">
        <f t="shared" si="0"/>
        <v>65</v>
      </c>
    </row>
    <row r="30" spans="1:11" ht="15.75" customHeight="1">
      <c r="A30" s="55" t="s">
        <v>190</v>
      </c>
      <c r="B30" s="42" t="s">
        <v>90</v>
      </c>
      <c r="C30" s="42">
        <v>13</v>
      </c>
      <c r="D30" s="42">
        <v>11</v>
      </c>
      <c r="E30" s="42">
        <v>9</v>
      </c>
      <c r="F30" s="42">
        <v>9</v>
      </c>
      <c r="G30" s="42">
        <v>6</v>
      </c>
      <c r="H30" s="42">
        <v>5</v>
      </c>
      <c r="I30" s="42">
        <v>5</v>
      </c>
      <c r="J30" s="42">
        <v>7</v>
      </c>
      <c r="K30" s="41">
        <f t="shared" si="0"/>
        <v>65</v>
      </c>
    </row>
    <row r="31" spans="1:11" ht="15.75" customHeight="1">
      <c r="A31" s="60" t="s">
        <v>84</v>
      </c>
      <c r="B31" s="42" t="s">
        <v>77</v>
      </c>
      <c r="C31" s="42">
        <v>9</v>
      </c>
      <c r="D31" s="42">
        <v>12</v>
      </c>
      <c r="E31" s="42">
        <v>7</v>
      </c>
      <c r="F31" s="42">
        <v>10</v>
      </c>
      <c r="G31" s="42">
        <v>9</v>
      </c>
      <c r="H31" s="42">
        <v>7</v>
      </c>
      <c r="I31" s="42">
        <v>7</v>
      </c>
      <c r="J31" s="42">
        <v>4</v>
      </c>
      <c r="K31" s="41">
        <f t="shared" si="0"/>
        <v>65</v>
      </c>
    </row>
    <row r="32" spans="1:11" ht="15.75" customHeight="1">
      <c r="A32" s="73" t="s">
        <v>37</v>
      </c>
      <c r="B32" s="65" t="s">
        <v>38</v>
      </c>
      <c r="C32" s="65">
        <v>7</v>
      </c>
      <c r="D32" s="65">
        <v>12</v>
      </c>
      <c r="E32" s="65">
        <v>12</v>
      </c>
      <c r="F32" s="65">
        <v>11</v>
      </c>
      <c r="G32" s="65">
        <v>9</v>
      </c>
      <c r="H32" s="65">
        <v>7</v>
      </c>
      <c r="I32" s="65">
        <v>3</v>
      </c>
      <c r="J32" s="65">
        <v>4</v>
      </c>
      <c r="K32" s="41">
        <f t="shared" si="0"/>
        <v>65</v>
      </c>
    </row>
    <row r="33" spans="1:11" ht="15.75" customHeight="1">
      <c r="A33" s="55" t="s">
        <v>47</v>
      </c>
      <c r="B33" s="42" t="s">
        <v>46</v>
      </c>
      <c r="C33" s="42">
        <v>6</v>
      </c>
      <c r="D33" s="42">
        <v>10</v>
      </c>
      <c r="E33" s="42">
        <v>8</v>
      </c>
      <c r="F33" s="42">
        <v>13</v>
      </c>
      <c r="G33" s="42">
        <v>11</v>
      </c>
      <c r="H33" s="42">
        <v>2</v>
      </c>
      <c r="I33" s="42">
        <v>8</v>
      </c>
      <c r="J33" s="42">
        <v>6</v>
      </c>
      <c r="K33" s="41">
        <f t="shared" si="0"/>
        <v>64</v>
      </c>
    </row>
    <row r="34" spans="1:11" ht="15.75" customHeight="1">
      <c r="A34" s="41" t="s">
        <v>22</v>
      </c>
      <c r="B34" s="42" t="s">
        <v>21</v>
      </c>
      <c r="C34" s="42">
        <v>7</v>
      </c>
      <c r="D34" s="42">
        <v>12</v>
      </c>
      <c r="E34" s="42">
        <v>12</v>
      </c>
      <c r="F34" s="42">
        <v>8</v>
      </c>
      <c r="G34" s="42">
        <v>7</v>
      </c>
      <c r="H34" s="42">
        <v>3</v>
      </c>
      <c r="I34" s="42">
        <v>9</v>
      </c>
      <c r="J34" s="42">
        <v>5</v>
      </c>
      <c r="K34" s="41">
        <f t="shared" si="0"/>
        <v>63</v>
      </c>
    </row>
    <row r="35" spans="1:11" ht="15.75" customHeight="1">
      <c r="A35" s="55" t="s">
        <v>58</v>
      </c>
      <c r="B35" s="42" t="s">
        <v>59</v>
      </c>
      <c r="C35" s="42">
        <v>9</v>
      </c>
      <c r="D35" s="42">
        <v>9</v>
      </c>
      <c r="E35" s="42">
        <v>8</v>
      </c>
      <c r="F35" s="42">
        <v>7</v>
      </c>
      <c r="G35" s="42">
        <v>6</v>
      </c>
      <c r="H35" s="42">
        <v>6</v>
      </c>
      <c r="I35" s="42">
        <v>8</v>
      </c>
      <c r="J35" s="42">
        <v>9</v>
      </c>
      <c r="K35" s="41">
        <f t="shared" si="0"/>
        <v>62</v>
      </c>
    </row>
    <row r="36" spans="1:11" ht="15.75" customHeight="1">
      <c r="A36" s="53" t="s">
        <v>19</v>
      </c>
      <c r="B36" s="54" t="s">
        <v>18</v>
      </c>
      <c r="C36" s="54">
        <v>5</v>
      </c>
      <c r="D36" s="54">
        <v>7</v>
      </c>
      <c r="E36" s="54">
        <v>3</v>
      </c>
      <c r="F36" s="54">
        <v>12</v>
      </c>
      <c r="G36" s="54">
        <v>13</v>
      </c>
      <c r="H36" s="54">
        <v>6</v>
      </c>
      <c r="I36" s="54">
        <v>8</v>
      </c>
      <c r="J36" s="54">
        <v>8</v>
      </c>
      <c r="K36" s="41">
        <f t="shared" si="0"/>
        <v>62</v>
      </c>
    </row>
    <row r="37" spans="1:11" ht="15.75" customHeight="1">
      <c r="A37" s="55" t="s">
        <v>157</v>
      </c>
      <c r="B37" s="42" t="s">
        <v>158</v>
      </c>
      <c r="C37" s="42">
        <v>7</v>
      </c>
      <c r="D37" s="42">
        <v>10</v>
      </c>
      <c r="E37" s="42">
        <v>7</v>
      </c>
      <c r="F37" s="42">
        <v>8</v>
      </c>
      <c r="G37" s="42">
        <v>11</v>
      </c>
      <c r="H37" s="42">
        <v>5</v>
      </c>
      <c r="I37" s="42">
        <v>9</v>
      </c>
      <c r="J37" s="42">
        <v>5</v>
      </c>
      <c r="K37" s="41">
        <f t="shared" si="0"/>
        <v>62</v>
      </c>
    </row>
    <row r="38" spans="1:11" ht="15.75" customHeight="1">
      <c r="A38" s="41" t="s">
        <v>25</v>
      </c>
      <c r="B38" s="42" t="s">
        <v>21</v>
      </c>
      <c r="C38" s="42">
        <v>8</v>
      </c>
      <c r="D38" s="42">
        <v>8</v>
      </c>
      <c r="E38" s="42">
        <v>8</v>
      </c>
      <c r="F38" s="42">
        <v>6</v>
      </c>
      <c r="G38" s="42">
        <v>6</v>
      </c>
      <c r="H38" s="42">
        <v>9</v>
      </c>
      <c r="I38" s="42">
        <v>5</v>
      </c>
      <c r="J38" s="42">
        <v>11</v>
      </c>
      <c r="K38" s="41">
        <f t="shared" si="0"/>
        <v>61</v>
      </c>
    </row>
    <row r="39" spans="1:11" ht="15.75" customHeight="1">
      <c r="A39" s="55" t="s">
        <v>82</v>
      </c>
      <c r="B39" s="42" t="s">
        <v>40</v>
      </c>
      <c r="C39" s="42">
        <v>7</v>
      </c>
      <c r="D39" s="42">
        <v>10</v>
      </c>
      <c r="E39" s="42">
        <v>5</v>
      </c>
      <c r="F39" s="42">
        <v>10</v>
      </c>
      <c r="G39" s="42">
        <v>10</v>
      </c>
      <c r="H39" s="42">
        <v>6</v>
      </c>
      <c r="I39" s="42">
        <v>9</v>
      </c>
      <c r="J39" s="42">
        <v>4</v>
      </c>
      <c r="K39" s="41">
        <f t="shared" si="0"/>
        <v>61</v>
      </c>
    </row>
    <row r="40" spans="1:11" ht="15.75" customHeight="1">
      <c r="A40" s="55" t="s">
        <v>99</v>
      </c>
      <c r="B40" s="42" t="s">
        <v>40</v>
      </c>
      <c r="C40" s="42">
        <v>5</v>
      </c>
      <c r="D40" s="42">
        <v>7</v>
      </c>
      <c r="E40" s="42">
        <v>10</v>
      </c>
      <c r="F40" s="42">
        <v>11</v>
      </c>
      <c r="G40" s="42">
        <v>6</v>
      </c>
      <c r="H40" s="42">
        <v>6</v>
      </c>
      <c r="I40" s="42">
        <v>9</v>
      </c>
      <c r="J40" s="42">
        <v>6</v>
      </c>
      <c r="K40" s="41">
        <f t="shared" si="0"/>
        <v>60</v>
      </c>
    </row>
    <row r="41" spans="1:11" ht="15.75" customHeight="1">
      <c r="A41" s="41" t="s">
        <v>237</v>
      </c>
      <c r="B41" s="42" t="s">
        <v>21</v>
      </c>
      <c r="C41" s="42">
        <v>7</v>
      </c>
      <c r="D41" s="42">
        <v>6</v>
      </c>
      <c r="E41" s="42">
        <v>10</v>
      </c>
      <c r="F41" s="42">
        <v>8</v>
      </c>
      <c r="G41" s="42">
        <v>6</v>
      </c>
      <c r="H41" s="42">
        <v>8</v>
      </c>
      <c r="I41" s="42">
        <v>6</v>
      </c>
      <c r="J41" s="42">
        <v>8</v>
      </c>
      <c r="K41" s="41">
        <f t="shared" si="0"/>
        <v>59</v>
      </c>
    </row>
    <row r="42" spans="1:11" ht="15.75" customHeight="1">
      <c r="A42" s="55" t="s">
        <v>48</v>
      </c>
      <c r="B42" s="42" t="s">
        <v>46</v>
      </c>
      <c r="C42" s="42">
        <v>5</v>
      </c>
      <c r="D42" s="42">
        <v>7</v>
      </c>
      <c r="E42" s="42">
        <v>9</v>
      </c>
      <c r="F42" s="42">
        <v>8</v>
      </c>
      <c r="G42" s="42">
        <v>11</v>
      </c>
      <c r="H42" s="42">
        <v>5</v>
      </c>
      <c r="I42" s="42">
        <v>7</v>
      </c>
      <c r="J42" s="42">
        <v>7</v>
      </c>
      <c r="K42" s="41">
        <f t="shared" si="0"/>
        <v>59</v>
      </c>
    </row>
    <row r="43" spans="1:11" ht="15.75" customHeight="1">
      <c r="A43" s="55" t="s">
        <v>64</v>
      </c>
      <c r="B43" s="42" t="s">
        <v>61</v>
      </c>
      <c r="C43" s="42">
        <v>4</v>
      </c>
      <c r="D43" s="42">
        <v>7</v>
      </c>
      <c r="E43" s="42">
        <v>11</v>
      </c>
      <c r="F43" s="42">
        <v>8</v>
      </c>
      <c r="G43" s="42">
        <v>9</v>
      </c>
      <c r="H43" s="42">
        <v>7</v>
      </c>
      <c r="I43" s="42">
        <v>7</v>
      </c>
      <c r="J43" s="42">
        <v>6</v>
      </c>
      <c r="K43" s="41">
        <f t="shared" si="0"/>
        <v>59</v>
      </c>
    </row>
    <row r="44" spans="1:11" ht="15.75" customHeight="1">
      <c r="A44" s="60" t="s">
        <v>129</v>
      </c>
      <c r="B44" s="42" t="s">
        <v>77</v>
      </c>
      <c r="C44" s="42">
        <v>8</v>
      </c>
      <c r="D44" s="42">
        <v>5</v>
      </c>
      <c r="E44" s="42">
        <v>7</v>
      </c>
      <c r="F44" s="42">
        <v>10</v>
      </c>
      <c r="G44" s="42">
        <v>12</v>
      </c>
      <c r="H44" s="42">
        <v>5</v>
      </c>
      <c r="I44" s="42">
        <v>7</v>
      </c>
      <c r="J44" s="42">
        <v>5</v>
      </c>
      <c r="K44" s="41">
        <f t="shared" si="0"/>
        <v>59</v>
      </c>
    </row>
    <row r="45" spans="1:11" ht="15.75" customHeight="1">
      <c r="A45" s="55" t="s">
        <v>62</v>
      </c>
      <c r="B45" s="42" t="s">
        <v>61</v>
      </c>
      <c r="C45" s="42">
        <v>5</v>
      </c>
      <c r="D45" s="42">
        <v>7</v>
      </c>
      <c r="E45" s="42">
        <v>5</v>
      </c>
      <c r="F45" s="42">
        <v>8</v>
      </c>
      <c r="G45" s="42">
        <v>10</v>
      </c>
      <c r="H45" s="42">
        <v>9</v>
      </c>
      <c r="I45" s="42">
        <v>6</v>
      </c>
      <c r="J45" s="42">
        <v>8</v>
      </c>
      <c r="K45" s="41">
        <f t="shared" si="0"/>
        <v>58</v>
      </c>
    </row>
    <row r="46" spans="1:11" ht="15.75" customHeight="1">
      <c r="A46" s="41" t="s">
        <v>231</v>
      </c>
      <c r="B46" s="42" t="s">
        <v>53</v>
      </c>
      <c r="C46" s="42">
        <v>6</v>
      </c>
      <c r="D46" s="42">
        <v>6</v>
      </c>
      <c r="E46" s="42">
        <v>11</v>
      </c>
      <c r="F46" s="42">
        <v>9</v>
      </c>
      <c r="G46" s="42">
        <v>10</v>
      </c>
      <c r="H46" s="42">
        <v>5</v>
      </c>
      <c r="I46" s="42">
        <v>5</v>
      </c>
      <c r="J46" s="42">
        <v>6</v>
      </c>
      <c r="K46" s="41">
        <f t="shared" si="0"/>
        <v>58</v>
      </c>
    </row>
    <row r="47" spans="1:11" ht="15.75" customHeight="1">
      <c r="A47" s="55" t="s">
        <v>66</v>
      </c>
      <c r="B47" s="42" t="s">
        <v>61</v>
      </c>
      <c r="C47" s="42">
        <v>5</v>
      </c>
      <c r="D47" s="42">
        <v>9</v>
      </c>
      <c r="E47" s="42">
        <v>4</v>
      </c>
      <c r="F47" s="42">
        <v>10</v>
      </c>
      <c r="G47" s="42">
        <v>11</v>
      </c>
      <c r="H47" s="42">
        <v>2</v>
      </c>
      <c r="I47" s="42">
        <v>9</v>
      </c>
      <c r="J47" s="42">
        <v>7</v>
      </c>
      <c r="K47" s="41">
        <f t="shared" si="0"/>
        <v>57</v>
      </c>
    </row>
    <row r="48" spans="1:11" ht="15.75" customHeight="1">
      <c r="A48" s="60" t="s">
        <v>115</v>
      </c>
      <c r="B48" s="42" t="s">
        <v>77</v>
      </c>
      <c r="C48" s="42">
        <v>5</v>
      </c>
      <c r="D48" s="42">
        <v>8</v>
      </c>
      <c r="E48" s="42">
        <v>4</v>
      </c>
      <c r="F48" s="42">
        <v>9</v>
      </c>
      <c r="G48" s="42">
        <v>11</v>
      </c>
      <c r="H48" s="42">
        <v>5</v>
      </c>
      <c r="I48" s="42">
        <v>9</v>
      </c>
      <c r="J48" s="42">
        <v>6</v>
      </c>
      <c r="K48" s="41">
        <f t="shared" si="0"/>
        <v>57</v>
      </c>
    </row>
    <row r="49" spans="1:11" ht="15.75" customHeight="1">
      <c r="A49" s="55" t="s">
        <v>68</v>
      </c>
      <c r="B49" s="42" t="s">
        <v>69</v>
      </c>
      <c r="C49" s="42">
        <v>5</v>
      </c>
      <c r="D49" s="42">
        <v>8</v>
      </c>
      <c r="E49" s="42">
        <v>9</v>
      </c>
      <c r="F49" s="42">
        <v>10</v>
      </c>
      <c r="G49" s="42">
        <v>6</v>
      </c>
      <c r="H49" s="42">
        <v>7</v>
      </c>
      <c r="I49" s="42">
        <v>7</v>
      </c>
      <c r="J49" s="42">
        <v>5</v>
      </c>
      <c r="K49" s="41">
        <f t="shared" si="0"/>
        <v>57</v>
      </c>
    </row>
    <row r="50" spans="1:11" ht="15.75" customHeight="1">
      <c r="A50" s="55" t="s">
        <v>114</v>
      </c>
      <c r="B50" s="42" t="s">
        <v>76</v>
      </c>
      <c r="C50" s="42">
        <v>6</v>
      </c>
      <c r="D50" s="42">
        <v>9</v>
      </c>
      <c r="E50" s="42">
        <v>6</v>
      </c>
      <c r="F50" s="42">
        <v>10</v>
      </c>
      <c r="G50" s="42">
        <v>10</v>
      </c>
      <c r="H50" s="42">
        <v>6</v>
      </c>
      <c r="I50" s="42">
        <v>5</v>
      </c>
      <c r="J50" s="42">
        <v>5</v>
      </c>
      <c r="K50" s="41">
        <f t="shared" si="0"/>
        <v>57</v>
      </c>
    </row>
    <row r="51" spans="1:11" ht="15.75" customHeight="1">
      <c r="A51" s="41" t="s">
        <v>20</v>
      </c>
      <c r="B51" s="42" t="s">
        <v>21</v>
      </c>
      <c r="C51" s="42">
        <v>6</v>
      </c>
      <c r="D51" s="42">
        <v>9</v>
      </c>
      <c r="E51" s="42">
        <v>10</v>
      </c>
      <c r="F51" s="42">
        <v>9</v>
      </c>
      <c r="G51" s="42">
        <v>9</v>
      </c>
      <c r="H51" s="42">
        <v>7</v>
      </c>
      <c r="I51" s="42">
        <v>4</v>
      </c>
      <c r="J51" s="42">
        <v>3</v>
      </c>
      <c r="K51" s="41">
        <f t="shared" si="0"/>
        <v>57</v>
      </c>
    </row>
    <row r="52" spans="1:11" ht="15.75" customHeight="1">
      <c r="A52" s="55" t="s">
        <v>235</v>
      </c>
      <c r="B52" s="42" t="s">
        <v>61</v>
      </c>
      <c r="C52" s="42">
        <v>9</v>
      </c>
      <c r="D52" s="42">
        <v>7</v>
      </c>
      <c r="E52" s="42">
        <v>10</v>
      </c>
      <c r="F52" s="42">
        <v>6</v>
      </c>
      <c r="G52" s="42">
        <v>4</v>
      </c>
      <c r="H52" s="42">
        <v>5</v>
      </c>
      <c r="I52" s="42">
        <v>7</v>
      </c>
      <c r="J52" s="42">
        <v>8</v>
      </c>
      <c r="K52" s="41">
        <f t="shared" si="0"/>
        <v>56</v>
      </c>
    </row>
    <row r="53" spans="1:11" ht="15.75" customHeight="1">
      <c r="A53" s="55" t="s">
        <v>98</v>
      </c>
      <c r="B53" s="42" t="s">
        <v>28</v>
      </c>
      <c r="C53" s="42">
        <v>4</v>
      </c>
      <c r="D53" s="42">
        <v>9</v>
      </c>
      <c r="E53" s="42">
        <v>8</v>
      </c>
      <c r="F53" s="42">
        <v>7</v>
      </c>
      <c r="G53" s="42">
        <v>6</v>
      </c>
      <c r="H53" s="42">
        <v>7</v>
      </c>
      <c r="I53" s="42">
        <v>7</v>
      </c>
      <c r="J53" s="42">
        <v>7</v>
      </c>
      <c r="K53" s="41">
        <f t="shared" si="0"/>
        <v>55</v>
      </c>
    </row>
    <row r="54" spans="1:11" ht="15.75" customHeight="1">
      <c r="A54" s="55" t="s">
        <v>73</v>
      </c>
      <c r="B54" s="42" t="s">
        <v>69</v>
      </c>
      <c r="C54" s="42">
        <v>5</v>
      </c>
      <c r="D54" s="42">
        <v>6</v>
      </c>
      <c r="E54" s="42">
        <v>6</v>
      </c>
      <c r="F54" s="42">
        <v>9</v>
      </c>
      <c r="G54" s="42">
        <v>9</v>
      </c>
      <c r="H54" s="42">
        <v>7</v>
      </c>
      <c r="I54" s="42">
        <v>7</v>
      </c>
      <c r="J54" s="42">
        <v>6</v>
      </c>
      <c r="K54" s="41">
        <f t="shared" si="0"/>
        <v>55</v>
      </c>
    </row>
    <row r="55" spans="1:11" ht="15.75" customHeight="1">
      <c r="A55" s="55" t="s">
        <v>35</v>
      </c>
      <c r="B55" s="42" t="s">
        <v>31</v>
      </c>
      <c r="C55" s="42">
        <v>5</v>
      </c>
      <c r="D55" s="42">
        <v>5</v>
      </c>
      <c r="E55" s="42">
        <v>3</v>
      </c>
      <c r="F55" s="42">
        <v>9</v>
      </c>
      <c r="G55" s="42">
        <v>14</v>
      </c>
      <c r="H55" s="42">
        <v>6</v>
      </c>
      <c r="I55" s="42">
        <v>7</v>
      </c>
      <c r="J55" s="42">
        <v>6</v>
      </c>
      <c r="K55" s="41">
        <f t="shared" si="0"/>
        <v>55</v>
      </c>
    </row>
    <row r="56" spans="1:11" ht="15.75" customHeight="1">
      <c r="A56" s="41" t="s">
        <v>238</v>
      </c>
      <c r="B56" s="42" t="s">
        <v>53</v>
      </c>
      <c r="C56" s="42">
        <v>6</v>
      </c>
      <c r="D56" s="42">
        <v>11</v>
      </c>
      <c r="E56" s="42">
        <v>9</v>
      </c>
      <c r="F56" s="42">
        <v>9</v>
      </c>
      <c r="G56" s="42">
        <v>6</v>
      </c>
      <c r="H56" s="42">
        <v>4</v>
      </c>
      <c r="I56" s="42">
        <v>5</v>
      </c>
      <c r="J56" s="42">
        <v>5</v>
      </c>
      <c r="K56" s="41">
        <f t="shared" si="0"/>
        <v>55</v>
      </c>
    </row>
    <row r="57" spans="1:11" ht="15.75" customHeight="1">
      <c r="A57" s="55" t="s">
        <v>128</v>
      </c>
      <c r="B57" s="42" t="s">
        <v>61</v>
      </c>
      <c r="C57" s="42">
        <v>6</v>
      </c>
      <c r="D57" s="42">
        <v>5</v>
      </c>
      <c r="E57" s="42">
        <v>7</v>
      </c>
      <c r="F57" s="42">
        <v>8</v>
      </c>
      <c r="G57" s="42">
        <v>8</v>
      </c>
      <c r="H57" s="42">
        <v>5</v>
      </c>
      <c r="I57" s="42">
        <v>9</v>
      </c>
      <c r="J57" s="42">
        <v>5</v>
      </c>
      <c r="K57" s="41">
        <f t="shared" si="0"/>
        <v>53</v>
      </c>
    </row>
    <row r="58" spans="1:11" ht="15.75" customHeight="1">
      <c r="A58" s="55" t="s">
        <v>71</v>
      </c>
      <c r="B58" s="42" t="s">
        <v>69</v>
      </c>
      <c r="C58" s="42">
        <v>6</v>
      </c>
      <c r="D58" s="42">
        <v>9</v>
      </c>
      <c r="E58" s="42">
        <v>4</v>
      </c>
      <c r="F58" s="42">
        <v>8</v>
      </c>
      <c r="G58" s="42">
        <v>10</v>
      </c>
      <c r="H58" s="42">
        <v>2</v>
      </c>
      <c r="I58" s="42">
        <v>6</v>
      </c>
      <c r="J58" s="42">
        <v>7</v>
      </c>
      <c r="K58" s="41">
        <f t="shared" si="0"/>
        <v>52</v>
      </c>
    </row>
    <row r="59" spans="1:11" ht="15.75" customHeight="1">
      <c r="A59" s="41" t="s">
        <v>26</v>
      </c>
      <c r="B59" s="42" t="s">
        <v>21</v>
      </c>
      <c r="C59" s="42">
        <v>7</v>
      </c>
      <c r="D59" s="42">
        <v>9</v>
      </c>
      <c r="E59" s="42">
        <v>8</v>
      </c>
      <c r="F59" s="42">
        <v>8</v>
      </c>
      <c r="G59" s="42">
        <v>6</v>
      </c>
      <c r="H59" s="42">
        <v>6</v>
      </c>
      <c r="I59" s="42">
        <v>3</v>
      </c>
      <c r="J59" s="42">
        <v>5</v>
      </c>
      <c r="K59" s="41">
        <f t="shared" si="0"/>
        <v>52</v>
      </c>
    </row>
    <row r="60" spans="1:11" ht="15.75" customHeight="1">
      <c r="A60" s="41" t="s">
        <v>52</v>
      </c>
      <c r="B60" s="42" t="s">
        <v>53</v>
      </c>
      <c r="C60" s="42">
        <v>4</v>
      </c>
      <c r="D60" s="42">
        <v>8</v>
      </c>
      <c r="E60" s="42">
        <v>8</v>
      </c>
      <c r="F60" s="42">
        <v>8</v>
      </c>
      <c r="G60" s="42">
        <v>8</v>
      </c>
      <c r="H60" s="42">
        <v>7</v>
      </c>
      <c r="I60" s="42">
        <v>5</v>
      </c>
      <c r="J60" s="42">
        <v>4</v>
      </c>
      <c r="K60" s="41">
        <f t="shared" si="0"/>
        <v>52</v>
      </c>
    </row>
    <row r="61" spans="1:11" ht="15.75" customHeight="1">
      <c r="A61" s="41" t="s">
        <v>24</v>
      </c>
      <c r="B61" s="42" t="s">
        <v>21</v>
      </c>
      <c r="C61" s="42">
        <v>8</v>
      </c>
      <c r="D61" s="42">
        <v>8</v>
      </c>
      <c r="E61" s="42">
        <v>9</v>
      </c>
      <c r="F61" s="42">
        <v>10</v>
      </c>
      <c r="G61" s="42">
        <v>8</v>
      </c>
      <c r="H61" s="42">
        <v>2</v>
      </c>
      <c r="I61" s="42">
        <v>4</v>
      </c>
      <c r="J61" s="42">
        <v>3</v>
      </c>
      <c r="K61" s="41">
        <f t="shared" si="0"/>
        <v>52</v>
      </c>
    </row>
    <row r="62" spans="1:11" ht="15.75" customHeight="1">
      <c r="A62" s="55" t="s">
        <v>154</v>
      </c>
      <c r="B62" s="42" t="s">
        <v>200</v>
      </c>
      <c r="C62" s="42">
        <v>5</v>
      </c>
      <c r="D62" s="42">
        <v>7</v>
      </c>
      <c r="E62" s="42">
        <v>5</v>
      </c>
      <c r="F62" s="42">
        <v>5</v>
      </c>
      <c r="G62" s="42">
        <v>9</v>
      </c>
      <c r="H62" s="42">
        <v>8</v>
      </c>
      <c r="I62" s="42">
        <v>7</v>
      </c>
      <c r="J62" s="42">
        <v>5</v>
      </c>
      <c r="K62" s="41">
        <f t="shared" si="0"/>
        <v>51</v>
      </c>
    </row>
    <row r="63" spans="1:11" ht="15.75" customHeight="1">
      <c r="A63" s="55" t="s">
        <v>30</v>
      </c>
      <c r="B63" s="42" t="s">
        <v>28</v>
      </c>
      <c r="C63" s="42">
        <v>6</v>
      </c>
      <c r="D63" s="42">
        <v>8</v>
      </c>
      <c r="E63" s="42">
        <v>6</v>
      </c>
      <c r="F63" s="42">
        <v>8</v>
      </c>
      <c r="G63" s="42">
        <v>9</v>
      </c>
      <c r="H63" s="42">
        <v>4</v>
      </c>
      <c r="I63" s="42">
        <v>6</v>
      </c>
      <c r="J63" s="42">
        <v>4</v>
      </c>
      <c r="K63" s="41">
        <f t="shared" si="0"/>
        <v>51</v>
      </c>
    </row>
    <row r="64" spans="1:11" ht="15.75" customHeight="1">
      <c r="A64" s="55" t="s">
        <v>67</v>
      </c>
      <c r="B64" s="42" t="s">
        <v>61</v>
      </c>
      <c r="C64" s="42">
        <v>7</v>
      </c>
      <c r="D64" s="42">
        <v>8</v>
      </c>
      <c r="E64" s="42">
        <v>8</v>
      </c>
      <c r="F64" s="42">
        <v>10</v>
      </c>
      <c r="G64" s="42">
        <v>5</v>
      </c>
      <c r="H64" s="42">
        <v>4</v>
      </c>
      <c r="I64" s="42">
        <v>5</v>
      </c>
      <c r="J64" s="42">
        <v>4</v>
      </c>
      <c r="K64" s="41">
        <f t="shared" si="0"/>
        <v>51</v>
      </c>
    </row>
    <row r="65" spans="1:11" ht="15.75" customHeight="1">
      <c r="A65" s="41" t="s">
        <v>54</v>
      </c>
      <c r="B65" s="42" t="s">
        <v>53</v>
      </c>
      <c r="C65" s="42">
        <v>5</v>
      </c>
      <c r="D65" s="42">
        <v>7</v>
      </c>
      <c r="E65" s="42">
        <v>6</v>
      </c>
      <c r="F65" s="42">
        <v>6</v>
      </c>
      <c r="G65" s="42">
        <v>9</v>
      </c>
      <c r="H65" s="42">
        <v>4</v>
      </c>
      <c r="I65" s="42">
        <v>5</v>
      </c>
      <c r="J65" s="42">
        <v>7</v>
      </c>
      <c r="K65" s="41">
        <f t="shared" si="0"/>
        <v>49</v>
      </c>
    </row>
    <row r="66" spans="1:11" ht="15.75" customHeight="1">
      <c r="A66" s="55" t="s">
        <v>240</v>
      </c>
      <c r="B66" s="42" t="s">
        <v>90</v>
      </c>
      <c r="C66" s="42">
        <v>5</v>
      </c>
      <c r="D66" s="42">
        <v>5</v>
      </c>
      <c r="E66" s="42">
        <v>11</v>
      </c>
      <c r="F66" s="42">
        <v>6</v>
      </c>
      <c r="G66" s="42">
        <v>6</v>
      </c>
      <c r="H66" s="42">
        <v>6</v>
      </c>
      <c r="I66" s="42">
        <v>5</v>
      </c>
      <c r="J66" s="42">
        <v>4</v>
      </c>
      <c r="K66" s="41">
        <f t="shared" ref="K66:K97" si="1">SUM(C66:J66)</f>
        <v>48</v>
      </c>
    </row>
    <row r="67" spans="1:11" ht="15.75" customHeight="1">
      <c r="A67" s="55" t="s">
        <v>110</v>
      </c>
      <c r="B67" s="42" t="s">
        <v>61</v>
      </c>
      <c r="C67" s="42">
        <v>3</v>
      </c>
      <c r="D67" s="42">
        <v>6</v>
      </c>
      <c r="E67" s="42">
        <v>4</v>
      </c>
      <c r="F67" s="42">
        <v>12</v>
      </c>
      <c r="G67" s="42">
        <v>10</v>
      </c>
      <c r="H67" s="42">
        <v>5</v>
      </c>
      <c r="I67" s="42">
        <v>5</v>
      </c>
      <c r="J67" s="42">
        <v>3</v>
      </c>
      <c r="K67" s="41">
        <f t="shared" si="1"/>
        <v>48</v>
      </c>
    </row>
    <row r="68" spans="1:11" ht="15.75" customHeight="1">
      <c r="A68" s="41" t="s">
        <v>174</v>
      </c>
      <c r="B68" s="42" t="s">
        <v>21</v>
      </c>
      <c r="C68" s="42">
        <v>4</v>
      </c>
      <c r="D68" s="42">
        <v>5</v>
      </c>
      <c r="E68" s="42">
        <v>7</v>
      </c>
      <c r="F68" s="42">
        <v>8</v>
      </c>
      <c r="G68" s="42">
        <v>6</v>
      </c>
      <c r="H68" s="42">
        <v>8</v>
      </c>
      <c r="I68" s="42">
        <v>3</v>
      </c>
      <c r="J68" s="42">
        <v>6</v>
      </c>
      <c r="K68" s="41">
        <f t="shared" si="1"/>
        <v>47</v>
      </c>
    </row>
    <row r="69" spans="1:11" ht="15.75" customHeight="1">
      <c r="A69" s="55" t="s">
        <v>50</v>
      </c>
      <c r="B69" s="42" t="s">
        <v>46</v>
      </c>
      <c r="C69" s="42">
        <v>5</v>
      </c>
      <c r="D69" s="42">
        <v>7</v>
      </c>
      <c r="E69" s="42">
        <v>5</v>
      </c>
      <c r="F69" s="42">
        <v>3</v>
      </c>
      <c r="G69" s="42">
        <v>6</v>
      </c>
      <c r="H69" s="42">
        <v>8</v>
      </c>
      <c r="I69" s="42">
        <v>8</v>
      </c>
      <c r="J69" s="42">
        <v>5</v>
      </c>
      <c r="K69" s="41">
        <f t="shared" si="1"/>
        <v>47</v>
      </c>
    </row>
    <row r="70" spans="1:11" ht="15.75" customHeight="1">
      <c r="A70" s="55" t="s">
        <v>184</v>
      </c>
      <c r="B70" s="42" t="s">
        <v>200</v>
      </c>
      <c r="C70" s="42">
        <v>4</v>
      </c>
      <c r="D70" s="42">
        <v>6</v>
      </c>
      <c r="E70" s="42">
        <v>7</v>
      </c>
      <c r="F70" s="42">
        <v>5</v>
      </c>
      <c r="G70" s="42">
        <v>7</v>
      </c>
      <c r="H70" s="42">
        <v>5</v>
      </c>
      <c r="I70" s="42">
        <v>6</v>
      </c>
      <c r="J70" s="42">
        <v>6</v>
      </c>
      <c r="K70" s="41">
        <f t="shared" si="1"/>
        <v>46</v>
      </c>
    </row>
    <row r="71" spans="1:11" ht="15.75" customHeight="1">
      <c r="A71" s="74" t="s">
        <v>162</v>
      </c>
      <c r="B71" s="42" t="s">
        <v>31</v>
      </c>
      <c r="C71" s="42">
        <v>5</v>
      </c>
      <c r="D71" s="42">
        <v>6</v>
      </c>
      <c r="E71" s="42">
        <v>7</v>
      </c>
      <c r="F71" s="42">
        <v>7</v>
      </c>
      <c r="G71" s="42">
        <v>9</v>
      </c>
      <c r="H71" s="42">
        <v>3</v>
      </c>
      <c r="I71" s="42">
        <v>3</v>
      </c>
      <c r="J71" s="42">
        <v>6</v>
      </c>
      <c r="K71" s="41">
        <f t="shared" si="1"/>
        <v>46</v>
      </c>
    </row>
    <row r="72" spans="1:11" ht="15.75" customHeight="1">
      <c r="A72" s="41" t="s">
        <v>241</v>
      </c>
      <c r="B72" s="42" t="s">
        <v>53</v>
      </c>
      <c r="C72" s="42">
        <v>5</v>
      </c>
      <c r="D72" s="42">
        <v>6</v>
      </c>
      <c r="E72" s="42">
        <v>5</v>
      </c>
      <c r="F72" s="42">
        <v>11</v>
      </c>
      <c r="G72" s="42">
        <v>6</v>
      </c>
      <c r="H72" s="42">
        <v>6</v>
      </c>
      <c r="I72" s="42">
        <v>4</v>
      </c>
      <c r="J72" s="42">
        <v>3</v>
      </c>
      <c r="K72" s="41">
        <f t="shared" si="1"/>
        <v>46</v>
      </c>
    </row>
    <row r="73" spans="1:11" ht="15.75" customHeight="1">
      <c r="A73" s="41" t="s">
        <v>27</v>
      </c>
      <c r="B73" s="42" t="s">
        <v>21</v>
      </c>
      <c r="C73" s="42">
        <v>4</v>
      </c>
      <c r="D73" s="42">
        <v>7</v>
      </c>
      <c r="E73" s="42">
        <v>9</v>
      </c>
      <c r="F73" s="42">
        <v>4</v>
      </c>
      <c r="G73" s="42">
        <v>6</v>
      </c>
      <c r="H73" s="42">
        <v>7</v>
      </c>
      <c r="I73" s="42">
        <v>7</v>
      </c>
      <c r="J73" s="42">
        <v>2</v>
      </c>
      <c r="K73" s="41">
        <f t="shared" si="1"/>
        <v>46</v>
      </c>
    </row>
    <row r="74" spans="1:11" ht="15.75" customHeight="1">
      <c r="A74" s="41" t="s">
        <v>122</v>
      </c>
      <c r="B74" s="42" t="s">
        <v>53</v>
      </c>
      <c r="C74" s="42">
        <v>7</v>
      </c>
      <c r="D74" s="42">
        <v>8</v>
      </c>
      <c r="E74" s="42">
        <v>7</v>
      </c>
      <c r="F74" s="42">
        <v>4</v>
      </c>
      <c r="G74" s="42">
        <v>7</v>
      </c>
      <c r="H74" s="42">
        <v>2</v>
      </c>
      <c r="I74" s="42">
        <v>8</v>
      </c>
      <c r="J74" s="42">
        <v>2</v>
      </c>
      <c r="K74" s="41">
        <f t="shared" si="1"/>
        <v>45</v>
      </c>
    </row>
    <row r="75" spans="1:11" ht="15.75" customHeight="1">
      <c r="A75" s="41" t="s">
        <v>57</v>
      </c>
      <c r="B75" s="42" t="s">
        <v>53</v>
      </c>
      <c r="C75" s="42">
        <v>7</v>
      </c>
      <c r="D75" s="42">
        <v>5</v>
      </c>
      <c r="E75" s="42">
        <v>5</v>
      </c>
      <c r="F75" s="42">
        <v>6</v>
      </c>
      <c r="G75" s="42">
        <v>5</v>
      </c>
      <c r="H75" s="42">
        <v>7</v>
      </c>
      <c r="I75" s="42">
        <v>6</v>
      </c>
      <c r="J75" s="42">
        <v>3</v>
      </c>
      <c r="K75" s="41">
        <f t="shared" si="1"/>
        <v>44</v>
      </c>
    </row>
    <row r="76" spans="1:11" ht="15.75" customHeight="1">
      <c r="A76" s="55" t="s">
        <v>182</v>
      </c>
      <c r="B76" s="42" t="s">
        <v>200</v>
      </c>
      <c r="C76" s="42">
        <v>2</v>
      </c>
      <c r="D76" s="42">
        <v>5</v>
      </c>
      <c r="E76" s="42">
        <v>7</v>
      </c>
      <c r="F76" s="42">
        <v>5</v>
      </c>
      <c r="G76" s="42">
        <v>6</v>
      </c>
      <c r="H76" s="42">
        <v>7</v>
      </c>
      <c r="I76" s="42">
        <v>5</v>
      </c>
      <c r="J76" s="42">
        <v>6</v>
      </c>
      <c r="K76" s="41">
        <f t="shared" si="1"/>
        <v>43</v>
      </c>
    </row>
    <row r="77" spans="1:11" ht="15.75" customHeight="1">
      <c r="A77" s="55" t="s">
        <v>124</v>
      </c>
      <c r="B77" s="42" t="s">
        <v>90</v>
      </c>
      <c r="C77" s="42">
        <v>4</v>
      </c>
      <c r="D77" s="42">
        <v>7</v>
      </c>
      <c r="E77" s="42">
        <v>7</v>
      </c>
      <c r="F77" s="42">
        <v>8</v>
      </c>
      <c r="G77" s="42">
        <v>5</v>
      </c>
      <c r="H77" s="42">
        <v>4</v>
      </c>
      <c r="I77" s="42">
        <v>3</v>
      </c>
      <c r="J77" s="42">
        <v>5</v>
      </c>
      <c r="K77" s="41">
        <f t="shared" si="1"/>
        <v>43</v>
      </c>
    </row>
    <row r="78" spans="1:11" ht="15.75" customHeight="1">
      <c r="A78" s="55" t="s">
        <v>51</v>
      </c>
      <c r="B78" s="42" t="s">
        <v>46</v>
      </c>
      <c r="C78" s="42">
        <v>4</v>
      </c>
      <c r="D78" s="42">
        <v>7</v>
      </c>
      <c r="E78" s="42">
        <v>7</v>
      </c>
      <c r="F78" s="42">
        <v>11</v>
      </c>
      <c r="G78" s="42">
        <v>4</v>
      </c>
      <c r="H78" s="42">
        <v>3</v>
      </c>
      <c r="I78" s="42">
        <v>2</v>
      </c>
      <c r="J78" s="42">
        <v>4</v>
      </c>
      <c r="K78" s="41">
        <f t="shared" si="1"/>
        <v>42</v>
      </c>
    </row>
    <row r="79" spans="1:11" ht="15.75" customHeight="1">
      <c r="A79" s="55" t="s">
        <v>242</v>
      </c>
      <c r="B79" s="42" t="s">
        <v>90</v>
      </c>
      <c r="C79" s="42">
        <v>2</v>
      </c>
      <c r="D79" s="42">
        <v>5</v>
      </c>
      <c r="E79" s="42">
        <v>5</v>
      </c>
      <c r="F79" s="42">
        <v>8</v>
      </c>
      <c r="G79" s="42">
        <v>6</v>
      </c>
      <c r="H79" s="42">
        <v>3</v>
      </c>
      <c r="I79" s="42">
        <v>7</v>
      </c>
      <c r="J79" s="42">
        <v>5</v>
      </c>
      <c r="K79" s="41">
        <f t="shared" si="1"/>
        <v>41</v>
      </c>
    </row>
    <row r="80" spans="1:11" ht="15.75" customHeight="1">
      <c r="A80" s="55" t="s">
        <v>227</v>
      </c>
      <c r="B80" s="42" t="s">
        <v>31</v>
      </c>
      <c r="C80" s="42">
        <v>6</v>
      </c>
      <c r="D80" s="42">
        <v>6</v>
      </c>
      <c r="E80" s="42">
        <v>2</v>
      </c>
      <c r="F80" s="42">
        <v>9</v>
      </c>
      <c r="G80" s="42">
        <v>6</v>
      </c>
      <c r="H80" s="42">
        <v>4</v>
      </c>
      <c r="I80" s="42">
        <v>5</v>
      </c>
      <c r="J80" s="42">
        <v>3</v>
      </c>
      <c r="K80" s="41">
        <f t="shared" si="1"/>
        <v>41</v>
      </c>
    </row>
    <row r="81" spans="1:11" ht="15.75" customHeight="1">
      <c r="A81" s="55" t="s">
        <v>199</v>
      </c>
      <c r="B81" s="42" t="s">
        <v>40</v>
      </c>
      <c r="C81" s="42">
        <v>6</v>
      </c>
      <c r="D81" s="42">
        <v>6</v>
      </c>
      <c r="E81" s="42">
        <v>4</v>
      </c>
      <c r="F81" s="42">
        <v>4</v>
      </c>
      <c r="G81" s="42">
        <v>6</v>
      </c>
      <c r="H81" s="42">
        <v>2</v>
      </c>
      <c r="I81" s="42">
        <v>5</v>
      </c>
      <c r="J81" s="42">
        <v>7</v>
      </c>
      <c r="K81" s="41">
        <f t="shared" si="1"/>
        <v>40</v>
      </c>
    </row>
    <row r="82" spans="1:11" ht="15.75" customHeight="1">
      <c r="A82" s="55" t="s">
        <v>213</v>
      </c>
      <c r="B82" s="42" t="s">
        <v>46</v>
      </c>
      <c r="C82" s="42">
        <v>1</v>
      </c>
      <c r="D82" s="42">
        <v>6</v>
      </c>
      <c r="E82" s="42">
        <v>5</v>
      </c>
      <c r="F82" s="42">
        <v>7</v>
      </c>
      <c r="G82" s="42">
        <v>5</v>
      </c>
      <c r="H82" s="42">
        <v>6</v>
      </c>
      <c r="I82" s="42">
        <v>4</v>
      </c>
      <c r="J82" s="42">
        <v>4</v>
      </c>
      <c r="K82" s="41">
        <f t="shared" si="1"/>
        <v>38</v>
      </c>
    </row>
    <row r="83" spans="1:11" ht="15.75" customHeight="1">
      <c r="A83" s="55" t="s">
        <v>117</v>
      </c>
      <c r="B83" s="42" t="s">
        <v>90</v>
      </c>
      <c r="C83" s="42">
        <v>4</v>
      </c>
      <c r="D83" s="42">
        <v>3</v>
      </c>
      <c r="E83" s="42">
        <v>4</v>
      </c>
      <c r="F83" s="42">
        <v>4</v>
      </c>
      <c r="G83" s="42">
        <v>6</v>
      </c>
      <c r="H83" s="42">
        <v>4</v>
      </c>
      <c r="I83" s="42">
        <v>6</v>
      </c>
      <c r="J83" s="42">
        <v>6</v>
      </c>
      <c r="K83" s="41">
        <f t="shared" si="1"/>
        <v>37</v>
      </c>
    </row>
    <row r="84" spans="1:11" ht="15.75" customHeight="1">
      <c r="A84" s="55" t="s">
        <v>149</v>
      </c>
      <c r="B84" s="42" t="s">
        <v>156</v>
      </c>
      <c r="C84" s="42">
        <v>4</v>
      </c>
      <c r="D84" s="42">
        <v>4</v>
      </c>
      <c r="E84" s="42">
        <v>5</v>
      </c>
      <c r="F84" s="42">
        <v>7</v>
      </c>
      <c r="G84" s="42">
        <v>4</v>
      </c>
      <c r="H84" s="42">
        <v>4</v>
      </c>
      <c r="I84" s="42">
        <v>4</v>
      </c>
      <c r="J84" s="42">
        <v>5</v>
      </c>
      <c r="K84" s="41">
        <f t="shared" si="1"/>
        <v>37</v>
      </c>
    </row>
    <row r="85" spans="1:11" ht="15.75" customHeight="1">
      <c r="A85" s="55" t="s">
        <v>101</v>
      </c>
      <c r="B85" s="42" t="s">
        <v>200</v>
      </c>
      <c r="C85" s="42">
        <v>4</v>
      </c>
      <c r="D85" s="42">
        <v>7</v>
      </c>
      <c r="E85" s="42">
        <v>3</v>
      </c>
      <c r="F85" s="42">
        <v>3</v>
      </c>
      <c r="G85" s="42">
        <v>9</v>
      </c>
      <c r="H85" s="42">
        <v>3</v>
      </c>
      <c r="I85" s="42">
        <v>4</v>
      </c>
      <c r="J85" s="42">
        <v>3</v>
      </c>
      <c r="K85" s="41">
        <f t="shared" si="1"/>
        <v>36</v>
      </c>
    </row>
    <row r="86" spans="1:11" ht="15.75" customHeight="1">
      <c r="A86" s="55" t="s">
        <v>29</v>
      </c>
      <c r="B86" s="42" t="s">
        <v>28</v>
      </c>
      <c r="C86" s="42">
        <v>5</v>
      </c>
      <c r="D86" s="42">
        <v>6</v>
      </c>
      <c r="E86" s="42">
        <v>8</v>
      </c>
      <c r="F86" s="42">
        <v>6</v>
      </c>
      <c r="G86" s="42">
        <v>2</v>
      </c>
      <c r="H86" s="42">
        <v>3</v>
      </c>
      <c r="I86" s="42">
        <v>4</v>
      </c>
      <c r="J86" s="42">
        <v>2</v>
      </c>
      <c r="K86" s="41">
        <f t="shared" si="1"/>
        <v>36</v>
      </c>
    </row>
    <row r="87" spans="1:11" ht="15.75" customHeight="1">
      <c r="A87" s="55" t="s">
        <v>132</v>
      </c>
      <c r="B87" s="42" t="s">
        <v>46</v>
      </c>
      <c r="C87" s="42">
        <v>1</v>
      </c>
      <c r="D87" s="42">
        <v>6</v>
      </c>
      <c r="E87" s="42">
        <v>5</v>
      </c>
      <c r="F87" s="42">
        <v>4</v>
      </c>
      <c r="G87" s="42">
        <v>7</v>
      </c>
      <c r="H87" s="42">
        <v>3</v>
      </c>
      <c r="I87" s="42">
        <v>4</v>
      </c>
      <c r="J87" s="42">
        <v>5</v>
      </c>
      <c r="K87" s="41">
        <f t="shared" si="1"/>
        <v>35</v>
      </c>
    </row>
    <row r="88" spans="1:11" ht="15.75" customHeight="1">
      <c r="A88" s="60" t="s">
        <v>150</v>
      </c>
      <c r="B88" s="42" t="s">
        <v>77</v>
      </c>
      <c r="C88" s="42">
        <v>3</v>
      </c>
      <c r="D88" s="42">
        <v>4</v>
      </c>
      <c r="E88" s="42">
        <v>5</v>
      </c>
      <c r="F88" s="42">
        <v>4</v>
      </c>
      <c r="G88" s="42">
        <v>7</v>
      </c>
      <c r="H88" s="42">
        <v>4</v>
      </c>
      <c r="I88" s="42">
        <v>5</v>
      </c>
      <c r="J88" s="42">
        <v>3</v>
      </c>
      <c r="K88" s="41">
        <f t="shared" si="1"/>
        <v>35</v>
      </c>
    </row>
    <row r="89" spans="1:11" ht="15.75" customHeight="1">
      <c r="A89" s="55" t="s">
        <v>164</v>
      </c>
      <c r="B89" s="42" t="s">
        <v>200</v>
      </c>
      <c r="C89" s="42">
        <v>2</v>
      </c>
      <c r="D89" s="42">
        <v>6</v>
      </c>
      <c r="E89" s="42">
        <v>3</v>
      </c>
      <c r="F89" s="42">
        <v>6</v>
      </c>
      <c r="G89" s="42">
        <v>6</v>
      </c>
      <c r="H89" s="42">
        <v>4</v>
      </c>
      <c r="I89" s="42">
        <v>3</v>
      </c>
      <c r="J89" s="42">
        <v>4</v>
      </c>
      <c r="K89" s="41">
        <f t="shared" si="1"/>
        <v>34</v>
      </c>
    </row>
    <row r="90" spans="1:11" ht="15.75" customHeight="1">
      <c r="A90" s="55" t="s">
        <v>220</v>
      </c>
      <c r="B90" s="42" t="s">
        <v>31</v>
      </c>
      <c r="C90" s="42">
        <v>4</v>
      </c>
      <c r="D90" s="42">
        <v>8</v>
      </c>
      <c r="E90" s="42">
        <v>2</v>
      </c>
      <c r="F90" s="42">
        <v>5</v>
      </c>
      <c r="G90" s="42">
        <v>6</v>
      </c>
      <c r="H90" s="42">
        <v>4</v>
      </c>
      <c r="I90" s="42">
        <v>1</v>
      </c>
      <c r="J90" s="42">
        <v>3</v>
      </c>
      <c r="K90" s="41">
        <f t="shared" si="1"/>
        <v>33</v>
      </c>
    </row>
    <row r="91" spans="1:11" ht="15.75" customHeight="1">
      <c r="A91" s="55" t="s">
        <v>229</v>
      </c>
      <c r="B91" s="42" t="s">
        <v>61</v>
      </c>
      <c r="C91" s="42">
        <v>3</v>
      </c>
      <c r="D91" s="42">
        <v>5</v>
      </c>
      <c r="E91" s="42">
        <v>4</v>
      </c>
      <c r="F91" s="42">
        <v>5</v>
      </c>
      <c r="G91" s="42">
        <v>5</v>
      </c>
      <c r="H91" s="42">
        <v>4</v>
      </c>
      <c r="I91" s="42">
        <v>3</v>
      </c>
      <c r="J91" s="42">
        <v>2</v>
      </c>
      <c r="K91" s="41">
        <f t="shared" si="1"/>
        <v>31</v>
      </c>
    </row>
    <row r="92" spans="1:11" ht="15.75" customHeight="1">
      <c r="A92" s="55" t="s">
        <v>153</v>
      </c>
      <c r="B92" s="42" t="s">
        <v>31</v>
      </c>
      <c r="C92" s="42">
        <v>1</v>
      </c>
      <c r="D92" s="42">
        <v>4</v>
      </c>
      <c r="E92" s="42">
        <v>3</v>
      </c>
      <c r="F92" s="42">
        <v>6</v>
      </c>
      <c r="G92" s="42">
        <v>4</v>
      </c>
      <c r="H92" s="42">
        <v>4</v>
      </c>
      <c r="I92" s="42">
        <v>4</v>
      </c>
      <c r="J92" s="42">
        <v>4</v>
      </c>
      <c r="K92" s="41">
        <f t="shared" si="1"/>
        <v>30</v>
      </c>
    </row>
    <row r="93" spans="1:11" ht="15.75" customHeight="1">
      <c r="A93" s="55" t="s">
        <v>201</v>
      </c>
      <c r="B93" s="42" t="s">
        <v>158</v>
      </c>
      <c r="C93" s="42">
        <v>3</v>
      </c>
      <c r="D93" s="42">
        <v>3</v>
      </c>
      <c r="E93" s="42">
        <v>4</v>
      </c>
      <c r="F93" s="42">
        <v>4</v>
      </c>
      <c r="G93" s="42">
        <v>5</v>
      </c>
      <c r="H93" s="42">
        <v>2</v>
      </c>
      <c r="I93" s="42">
        <v>6</v>
      </c>
      <c r="J93" s="42">
        <v>2</v>
      </c>
      <c r="K93" s="41">
        <f t="shared" si="1"/>
        <v>29</v>
      </c>
    </row>
    <row r="94" spans="1:11" ht="15.75" customHeight="1">
      <c r="A94" s="55" t="s">
        <v>160</v>
      </c>
      <c r="B94" s="42" t="s">
        <v>200</v>
      </c>
      <c r="C94" s="42">
        <v>5</v>
      </c>
      <c r="D94" s="42">
        <v>5</v>
      </c>
      <c r="E94" s="42">
        <v>2</v>
      </c>
      <c r="F94" s="42">
        <v>1</v>
      </c>
      <c r="G94" s="42">
        <v>4</v>
      </c>
      <c r="H94" s="42">
        <v>2</v>
      </c>
      <c r="I94" s="42">
        <v>4</v>
      </c>
      <c r="J94" s="42">
        <v>3</v>
      </c>
      <c r="K94" s="41">
        <f t="shared" si="1"/>
        <v>26</v>
      </c>
    </row>
    <row r="95" spans="1:11" ht="15.75" customHeight="1">
      <c r="A95" s="55" t="s">
        <v>208</v>
      </c>
      <c r="B95" s="42" t="s">
        <v>46</v>
      </c>
      <c r="C95" s="42">
        <v>1</v>
      </c>
      <c r="D95" s="42">
        <v>4</v>
      </c>
      <c r="E95" s="42">
        <v>2</v>
      </c>
      <c r="F95" s="42">
        <v>6</v>
      </c>
      <c r="G95" s="42">
        <v>3</v>
      </c>
      <c r="H95" s="42">
        <v>1</v>
      </c>
      <c r="I95" s="42">
        <v>6</v>
      </c>
      <c r="J95" s="42">
        <v>2</v>
      </c>
      <c r="K95" s="41">
        <f t="shared" si="1"/>
        <v>25</v>
      </c>
    </row>
    <row r="96" spans="1:11" ht="15.75" customHeight="1">
      <c r="A96" s="55" t="s">
        <v>152</v>
      </c>
      <c r="B96" s="42" t="s">
        <v>46</v>
      </c>
      <c r="C96" s="42">
        <v>2</v>
      </c>
      <c r="D96" s="42">
        <v>5</v>
      </c>
      <c r="E96" s="42">
        <v>4</v>
      </c>
      <c r="F96" s="42">
        <v>3</v>
      </c>
      <c r="G96" s="42">
        <v>3</v>
      </c>
      <c r="H96" s="42">
        <v>5</v>
      </c>
      <c r="I96" s="42">
        <v>2</v>
      </c>
      <c r="J96" s="42">
        <v>0</v>
      </c>
      <c r="K96" s="41">
        <f t="shared" si="1"/>
        <v>24</v>
      </c>
    </row>
    <row r="97" spans="1:11" ht="15.75" customHeight="1">
      <c r="A97" s="55" t="s">
        <v>204</v>
      </c>
      <c r="B97" s="42" t="s">
        <v>31</v>
      </c>
      <c r="C97" s="42">
        <v>3</v>
      </c>
      <c r="D97" s="42">
        <v>4</v>
      </c>
      <c r="E97" s="42">
        <v>7</v>
      </c>
      <c r="F97" s="42">
        <v>2</v>
      </c>
      <c r="G97" s="42">
        <v>1</v>
      </c>
      <c r="H97" s="42">
        <v>2</v>
      </c>
      <c r="I97" s="42">
        <v>3</v>
      </c>
      <c r="J97" s="42">
        <v>0</v>
      </c>
      <c r="K97" s="41">
        <f t="shared" si="1"/>
        <v>22</v>
      </c>
    </row>
    <row r="98" spans="1:11" ht="15.75" customHeight="1">
      <c r="B98" s="23"/>
      <c r="C98" s="18"/>
      <c r="D98" s="18"/>
      <c r="E98" s="18"/>
      <c r="F98" s="18"/>
      <c r="G98" s="18"/>
      <c r="H98" s="18"/>
      <c r="I98" s="18"/>
      <c r="J98" s="18"/>
    </row>
    <row r="99" spans="1:11" ht="15.75" customHeight="1">
      <c r="B99" s="23"/>
      <c r="C99" s="18"/>
      <c r="D99" s="18"/>
      <c r="E99" s="18"/>
      <c r="F99" s="18"/>
      <c r="G99" s="18"/>
      <c r="H99" s="18"/>
      <c r="I99" s="18"/>
      <c r="J99" s="18"/>
    </row>
    <row r="100" spans="1:11" ht="15.75" customHeight="1">
      <c r="B100" s="23"/>
      <c r="C100" s="18"/>
      <c r="D100" s="18"/>
      <c r="E100" s="18"/>
      <c r="F100" s="18"/>
      <c r="G100" s="18"/>
      <c r="H100" s="18"/>
      <c r="I100" s="18"/>
      <c r="J100" s="18"/>
    </row>
    <row r="101" spans="1:11" ht="15.75" customHeight="1">
      <c r="B101" s="23"/>
      <c r="C101" s="18"/>
      <c r="D101" s="18"/>
      <c r="E101" s="18"/>
      <c r="F101" s="18"/>
      <c r="G101" s="18"/>
      <c r="H101" s="18"/>
      <c r="I101" s="18"/>
      <c r="J101" s="18"/>
    </row>
    <row r="102" spans="1:11" ht="15.75" customHeight="1">
      <c r="B102" s="23"/>
      <c r="C102" s="18"/>
      <c r="D102" s="18"/>
      <c r="E102" s="18"/>
      <c r="F102" s="18"/>
      <c r="G102" s="18"/>
      <c r="H102" s="18"/>
      <c r="I102" s="18"/>
      <c r="J102" s="18"/>
    </row>
    <row r="103" spans="1:11" ht="15.75" customHeight="1">
      <c r="B103" s="23"/>
      <c r="C103" s="18"/>
      <c r="D103" s="18"/>
      <c r="E103" s="18"/>
      <c r="F103" s="18"/>
      <c r="G103" s="18"/>
      <c r="H103" s="18"/>
      <c r="I103" s="18"/>
      <c r="J103" s="18"/>
    </row>
    <row r="104" spans="1:11" ht="15.75" customHeight="1">
      <c r="B104" s="23"/>
      <c r="C104" s="18"/>
      <c r="D104" s="18"/>
      <c r="E104" s="18"/>
      <c r="F104" s="18"/>
      <c r="G104" s="18"/>
      <c r="H104" s="18"/>
      <c r="I104" s="18"/>
      <c r="J104" s="18"/>
    </row>
    <row r="105" spans="1:11" ht="15.75" customHeight="1">
      <c r="B105" s="23"/>
      <c r="C105" s="18"/>
      <c r="D105" s="18"/>
      <c r="E105" s="18"/>
      <c r="F105" s="18"/>
      <c r="G105" s="18"/>
      <c r="H105" s="18"/>
      <c r="I105" s="18"/>
      <c r="J105" s="18"/>
    </row>
    <row r="106" spans="1:11" ht="15.75" customHeight="1">
      <c r="B106" s="23"/>
      <c r="C106" s="18"/>
      <c r="D106" s="18"/>
      <c r="E106" s="18"/>
      <c r="F106" s="18"/>
      <c r="G106" s="18"/>
      <c r="H106" s="18"/>
      <c r="I106" s="18"/>
      <c r="J106" s="18"/>
    </row>
    <row r="107" spans="1:11" ht="15.75" customHeight="1">
      <c r="B107" s="23"/>
      <c r="C107" s="18"/>
      <c r="D107" s="18"/>
      <c r="E107" s="18"/>
      <c r="F107" s="18"/>
      <c r="G107" s="18"/>
      <c r="H107" s="18"/>
      <c r="I107" s="18"/>
      <c r="J107" s="18"/>
    </row>
    <row r="108" spans="1:11" ht="15.75" customHeight="1">
      <c r="B108" s="23"/>
      <c r="C108" s="18"/>
      <c r="D108" s="18"/>
      <c r="E108" s="18"/>
      <c r="F108" s="18"/>
      <c r="G108" s="18"/>
      <c r="H108" s="18"/>
      <c r="I108" s="18"/>
      <c r="J108" s="18"/>
    </row>
    <row r="109" spans="1:11" ht="15.75" customHeight="1">
      <c r="B109" s="23"/>
      <c r="C109" s="18"/>
      <c r="D109" s="18"/>
      <c r="E109" s="18"/>
      <c r="F109" s="18"/>
      <c r="G109" s="18"/>
      <c r="H109" s="18"/>
      <c r="I109" s="18"/>
      <c r="J109" s="18"/>
    </row>
    <row r="110" spans="1:11" ht="15.75" customHeight="1">
      <c r="B110" s="23"/>
      <c r="C110" s="18"/>
      <c r="D110" s="18"/>
      <c r="E110" s="18"/>
      <c r="F110" s="18"/>
      <c r="G110" s="18"/>
      <c r="H110" s="18"/>
      <c r="I110" s="18"/>
      <c r="J110" s="18"/>
    </row>
    <row r="111" spans="1:11" ht="15.75" customHeight="1">
      <c r="B111" s="23"/>
      <c r="C111" s="18"/>
      <c r="D111" s="18"/>
      <c r="E111" s="18"/>
      <c r="F111" s="18"/>
      <c r="G111" s="18"/>
      <c r="H111" s="18"/>
      <c r="I111" s="18"/>
      <c r="J111" s="18"/>
    </row>
    <row r="112" spans="1:11" ht="15.75" customHeight="1">
      <c r="B112" s="23"/>
      <c r="C112" s="18"/>
      <c r="D112" s="18"/>
      <c r="E112" s="18"/>
      <c r="F112" s="18"/>
      <c r="G112" s="18"/>
      <c r="H112" s="18"/>
      <c r="I112" s="18"/>
      <c r="J112" s="18"/>
    </row>
    <row r="113" spans="2:10" ht="15.75" customHeight="1">
      <c r="B113" s="23"/>
      <c r="C113" s="18"/>
      <c r="D113" s="18"/>
      <c r="E113" s="18"/>
      <c r="F113" s="18"/>
      <c r="G113" s="18"/>
      <c r="H113" s="18"/>
      <c r="I113" s="18"/>
      <c r="J113" s="18"/>
    </row>
    <row r="114" spans="2:10" ht="15.75" customHeight="1">
      <c r="B114" s="23"/>
      <c r="C114" s="18"/>
      <c r="D114" s="18"/>
      <c r="E114" s="18"/>
      <c r="F114" s="18"/>
      <c r="G114" s="18"/>
      <c r="H114" s="18"/>
      <c r="I114" s="18"/>
      <c r="J114" s="18"/>
    </row>
    <row r="115" spans="2:10" ht="15.75" customHeight="1">
      <c r="B115" s="23"/>
      <c r="C115" s="18"/>
      <c r="D115" s="18"/>
      <c r="E115" s="18"/>
      <c r="F115" s="18"/>
      <c r="G115" s="18"/>
      <c r="H115" s="18"/>
      <c r="I115" s="18"/>
      <c r="J115" s="18"/>
    </row>
    <row r="116" spans="2:10" ht="15.75" customHeight="1">
      <c r="B116" s="23"/>
      <c r="C116" s="18"/>
      <c r="D116" s="18"/>
      <c r="E116" s="18"/>
      <c r="F116" s="18"/>
      <c r="G116" s="18"/>
      <c r="H116" s="18"/>
      <c r="I116" s="18"/>
      <c r="J116" s="18"/>
    </row>
    <row r="117" spans="2:10" ht="15.75" customHeight="1">
      <c r="B117" s="23"/>
      <c r="C117" s="18"/>
      <c r="D117" s="18"/>
      <c r="E117" s="18"/>
      <c r="F117" s="18"/>
      <c r="G117" s="18"/>
      <c r="H117" s="18"/>
      <c r="I117" s="18"/>
      <c r="J117" s="18"/>
    </row>
    <row r="118" spans="2:10" ht="15.75" customHeight="1">
      <c r="B118" s="23"/>
      <c r="C118" s="18"/>
      <c r="D118" s="18"/>
      <c r="E118" s="18"/>
      <c r="F118" s="18"/>
      <c r="G118" s="18"/>
      <c r="H118" s="18"/>
      <c r="I118" s="18"/>
      <c r="J118" s="18"/>
    </row>
    <row r="119" spans="2:10" ht="15.75" customHeight="1">
      <c r="B119" s="23"/>
      <c r="C119" s="18"/>
      <c r="D119" s="18"/>
      <c r="E119" s="18"/>
      <c r="F119" s="18"/>
      <c r="G119" s="18"/>
      <c r="H119" s="18"/>
      <c r="I119" s="18"/>
      <c r="J119" s="18"/>
    </row>
    <row r="120" spans="2:10" ht="15.75" customHeight="1">
      <c r="B120" s="23"/>
      <c r="C120" s="18"/>
      <c r="D120" s="18"/>
      <c r="E120" s="18"/>
      <c r="F120" s="18"/>
      <c r="G120" s="18"/>
      <c r="H120" s="18"/>
      <c r="I120" s="18"/>
      <c r="J120" s="18"/>
    </row>
    <row r="121" spans="2:10" ht="15.75" customHeight="1">
      <c r="B121" s="23"/>
      <c r="C121" s="18"/>
      <c r="D121" s="18"/>
      <c r="E121" s="18"/>
      <c r="F121" s="18"/>
      <c r="G121" s="18"/>
      <c r="H121" s="18"/>
      <c r="I121" s="18"/>
      <c r="J121" s="18"/>
    </row>
    <row r="122" spans="2:10" ht="15.75" customHeight="1">
      <c r="B122" s="23"/>
      <c r="C122" s="18"/>
      <c r="D122" s="18"/>
      <c r="E122" s="18"/>
      <c r="F122" s="18"/>
      <c r="G122" s="18"/>
      <c r="H122" s="18"/>
      <c r="I122" s="18"/>
      <c r="J122" s="18"/>
    </row>
    <row r="123" spans="2:10" ht="15.75" customHeight="1">
      <c r="B123" s="23"/>
      <c r="C123" s="18"/>
      <c r="D123" s="18"/>
      <c r="E123" s="18"/>
      <c r="F123" s="18"/>
      <c r="G123" s="18"/>
      <c r="H123" s="18"/>
      <c r="I123" s="18"/>
      <c r="J123" s="18"/>
    </row>
    <row r="124" spans="2:10" ht="15.75" customHeight="1">
      <c r="B124" s="23"/>
      <c r="C124" s="18"/>
      <c r="D124" s="18"/>
      <c r="E124" s="18"/>
      <c r="F124" s="18"/>
      <c r="G124" s="18"/>
      <c r="H124" s="18"/>
      <c r="I124" s="18"/>
      <c r="J124" s="18"/>
    </row>
    <row r="125" spans="2:10" ht="15.75" customHeight="1">
      <c r="B125" s="23"/>
      <c r="C125" s="18"/>
      <c r="D125" s="18"/>
      <c r="E125" s="18"/>
      <c r="F125" s="18"/>
      <c r="G125" s="18"/>
      <c r="H125" s="18"/>
      <c r="I125" s="18"/>
      <c r="J125" s="18"/>
    </row>
    <row r="126" spans="2:10" ht="15.75" customHeight="1">
      <c r="B126" s="23"/>
      <c r="C126" s="18"/>
      <c r="D126" s="18"/>
      <c r="E126" s="18"/>
      <c r="F126" s="18"/>
      <c r="G126" s="18"/>
      <c r="H126" s="18"/>
      <c r="I126" s="18"/>
      <c r="J126" s="18"/>
    </row>
    <row r="127" spans="2:10" ht="15.75" customHeight="1">
      <c r="B127" s="23"/>
      <c r="C127" s="18"/>
      <c r="D127" s="18"/>
      <c r="E127" s="18"/>
      <c r="F127" s="18"/>
      <c r="G127" s="18"/>
      <c r="H127" s="18"/>
      <c r="I127" s="18"/>
      <c r="J127" s="18"/>
    </row>
    <row r="128" spans="2:10" ht="15.75" customHeight="1">
      <c r="B128" s="23"/>
      <c r="C128" s="18"/>
      <c r="D128" s="18"/>
      <c r="E128" s="18"/>
      <c r="F128" s="18"/>
      <c r="G128" s="18"/>
      <c r="H128" s="18"/>
      <c r="I128" s="18"/>
      <c r="J128" s="18"/>
    </row>
    <row r="129" spans="2:10" ht="15.75" customHeight="1">
      <c r="B129" s="23"/>
      <c r="C129" s="18"/>
      <c r="D129" s="18"/>
      <c r="E129" s="18"/>
      <c r="F129" s="18"/>
      <c r="G129" s="18"/>
      <c r="H129" s="18"/>
      <c r="I129" s="18"/>
      <c r="J129" s="18"/>
    </row>
    <row r="130" spans="2:10" ht="15.75" customHeight="1">
      <c r="B130" s="23"/>
      <c r="C130" s="18"/>
      <c r="D130" s="18"/>
      <c r="E130" s="18"/>
      <c r="F130" s="18"/>
      <c r="G130" s="18"/>
      <c r="H130" s="18"/>
      <c r="I130" s="18"/>
      <c r="J130" s="18"/>
    </row>
    <row r="131" spans="2:10" ht="15.75" customHeight="1">
      <c r="B131" s="23"/>
      <c r="C131" s="18"/>
      <c r="D131" s="18"/>
      <c r="E131" s="18"/>
      <c r="F131" s="18"/>
      <c r="G131" s="18"/>
      <c r="H131" s="18"/>
      <c r="I131" s="18"/>
      <c r="J131" s="18"/>
    </row>
    <row r="132" spans="2:10" ht="15.75" customHeight="1">
      <c r="B132" s="23"/>
      <c r="C132" s="18"/>
      <c r="D132" s="18"/>
      <c r="E132" s="18"/>
      <c r="F132" s="18"/>
      <c r="G132" s="18"/>
      <c r="H132" s="18"/>
      <c r="I132" s="18"/>
      <c r="J132" s="18"/>
    </row>
    <row r="133" spans="2:10" ht="15.75" customHeight="1">
      <c r="B133" s="23"/>
      <c r="C133" s="18"/>
      <c r="D133" s="18"/>
      <c r="E133" s="18"/>
      <c r="F133" s="18"/>
      <c r="G133" s="18"/>
      <c r="H133" s="18"/>
      <c r="I133" s="18"/>
      <c r="J133" s="18"/>
    </row>
    <row r="134" spans="2:10" ht="15.75" customHeight="1">
      <c r="B134" s="23"/>
      <c r="C134" s="18"/>
      <c r="D134" s="18"/>
      <c r="E134" s="18"/>
      <c r="F134" s="18"/>
      <c r="G134" s="18"/>
      <c r="H134" s="18"/>
      <c r="I134" s="18"/>
      <c r="J134" s="18"/>
    </row>
    <row r="135" spans="2:10" ht="15.75" customHeight="1">
      <c r="B135" s="23"/>
      <c r="C135" s="18"/>
      <c r="D135" s="18"/>
      <c r="E135" s="18"/>
      <c r="F135" s="18"/>
      <c r="G135" s="18"/>
      <c r="H135" s="18"/>
      <c r="I135" s="18"/>
      <c r="J135" s="18"/>
    </row>
    <row r="136" spans="2:10" ht="15.75" customHeight="1">
      <c r="B136" s="23"/>
      <c r="C136" s="18"/>
      <c r="D136" s="18"/>
      <c r="E136" s="18"/>
      <c r="F136" s="18"/>
      <c r="G136" s="18"/>
      <c r="H136" s="18"/>
      <c r="I136" s="18"/>
      <c r="J136" s="18"/>
    </row>
    <row r="137" spans="2:10" ht="15.75" customHeight="1">
      <c r="B137" s="23"/>
      <c r="C137" s="18"/>
      <c r="D137" s="18"/>
      <c r="E137" s="18"/>
      <c r="F137" s="18"/>
      <c r="G137" s="18"/>
      <c r="H137" s="18"/>
      <c r="I137" s="18"/>
      <c r="J137" s="18"/>
    </row>
    <row r="138" spans="2:10" ht="15.75" customHeight="1">
      <c r="B138" s="23"/>
      <c r="C138" s="18"/>
      <c r="D138" s="18"/>
      <c r="E138" s="18"/>
      <c r="F138" s="18"/>
      <c r="G138" s="18"/>
      <c r="H138" s="18"/>
      <c r="I138" s="18"/>
      <c r="J138" s="18"/>
    </row>
    <row r="139" spans="2:10" ht="15.75" customHeight="1">
      <c r="B139" s="23"/>
      <c r="C139" s="18"/>
      <c r="D139" s="18"/>
      <c r="E139" s="18"/>
      <c r="F139" s="18"/>
      <c r="G139" s="18"/>
      <c r="H139" s="18"/>
      <c r="I139" s="18"/>
      <c r="J139" s="18"/>
    </row>
    <row r="140" spans="2:10" ht="15.75" customHeight="1">
      <c r="B140" s="23"/>
      <c r="C140" s="18"/>
      <c r="D140" s="18"/>
      <c r="E140" s="18"/>
      <c r="F140" s="18"/>
      <c r="G140" s="18"/>
      <c r="H140" s="18"/>
      <c r="I140" s="18"/>
      <c r="J140" s="18"/>
    </row>
    <row r="141" spans="2:10" ht="15.75" customHeight="1">
      <c r="B141" s="23"/>
      <c r="C141" s="18"/>
      <c r="D141" s="18"/>
      <c r="E141" s="18"/>
      <c r="F141" s="18"/>
      <c r="G141" s="18"/>
      <c r="H141" s="18"/>
      <c r="I141" s="18"/>
      <c r="J141" s="18"/>
    </row>
    <row r="142" spans="2:10" ht="15.75" customHeight="1">
      <c r="B142" s="23"/>
      <c r="C142" s="18"/>
      <c r="D142" s="18"/>
      <c r="E142" s="18"/>
      <c r="F142" s="18"/>
      <c r="G142" s="18"/>
      <c r="H142" s="18"/>
      <c r="I142" s="18"/>
      <c r="J142" s="18"/>
    </row>
    <row r="143" spans="2:10" ht="15.75" customHeight="1">
      <c r="B143" s="23"/>
      <c r="C143" s="18"/>
      <c r="D143" s="18"/>
      <c r="E143" s="18"/>
      <c r="F143" s="18"/>
      <c r="G143" s="18"/>
      <c r="H143" s="18"/>
      <c r="I143" s="18"/>
      <c r="J143" s="18"/>
    </row>
    <row r="144" spans="2:10" ht="15.75" customHeight="1">
      <c r="B144" s="23"/>
      <c r="C144" s="18"/>
      <c r="D144" s="18"/>
      <c r="E144" s="18"/>
      <c r="F144" s="18"/>
      <c r="G144" s="18"/>
      <c r="H144" s="18"/>
      <c r="I144" s="18"/>
      <c r="J144" s="18"/>
    </row>
    <row r="145" spans="2:10" ht="15.75" customHeight="1">
      <c r="B145" s="23"/>
      <c r="C145" s="18"/>
      <c r="D145" s="18"/>
      <c r="E145" s="18"/>
      <c r="F145" s="18"/>
      <c r="G145" s="18"/>
      <c r="H145" s="18"/>
      <c r="I145" s="18"/>
      <c r="J145" s="18"/>
    </row>
    <row r="146" spans="2:10" ht="15.75" customHeight="1">
      <c r="B146" s="23"/>
      <c r="C146" s="18"/>
      <c r="D146" s="18"/>
      <c r="E146" s="18"/>
      <c r="F146" s="18"/>
      <c r="G146" s="18"/>
      <c r="H146" s="18"/>
      <c r="I146" s="18"/>
      <c r="J146" s="18"/>
    </row>
    <row r="147" spans="2:10" ht="15.75" customHeight="1">
      <c r="B147" s="23"/>
      <c r="C147" s="18"/>
      <c r="D147" s="18"/>
      <c r="E147" s="18"/>
      <c r="F147" s="18"/>
      <c r="G147" s="18"/>
      <c r="H147" s="18"/>
      <c r="I147" s="18"/>
      <c r="J147" s="18"/>
    </row>
    <row r="148" spans="2:10" ht="15.75" customHeight="1">
      <c r="B148" s="23"/>
      <c r="C148" s="18"/>
      <c r="D148" s="18"/>
      <c r="E148" s="18"/>
      <c r="F148" s="18"/>
      <c r="G148" s="18"/>
      <c r="H148" s="18"/>
      <c r="I148" s="18"/>
      <c r="J148" s="18"/>
    </row>
    <row r="149" spans="2:10" ht="15.75" customHeight="1">
      <c r="B149" s="23"/>
      <c r="C149" s="18"/>
      <c r="D149" s="18"/>
      <c r="E149" s="18"/>
      <c r="F149" s="18"/>
      <c r="G149" s="18"/>
      <c r="H149" s="18"/>
      <c r="I149" s="18"/>
      <c r="J149" s="18"/>
    </row>
    <row r="150" spans="2:10" ht="15.75" customHeight="1">
      <c r="B150" s="23"/>
      <c r="C150" s="18"/>
      <c r="D150" s="18"/>
      <c r="E150" s="18"/>
      <c r="F150" s="18"/>
      <c r="G150" s="18"/>
      <c r="H150" s="18"/>
      <c r="I150" s="18"/>
      <c r="J150" s="18"/>
    </row>
    <row r="151" spans="2:10" ht="15.75" customHeight="1">
      <c r="B151" s="23"/>
      <c r="C151" s="18"/>
      <c r="D151" s="18"/>
      <c r="E151" s="18"/>
      <c r="F151" s="18"/>
      <c r="G151" s="18"/>
      <c r="H151" s="18"/>
      <c r="I151" s="18"/>
      <c r="J151" s="18"/>
    </row>
    <row r="152" spans="2:10" ht="15.75" customHeight="1">
      <c r="B152" s="23"/>
      <c r="C152" s="18"/>
      <c r="D152" s="18"/>
      <c r="E152" s="18"/>
      <c r="F152" s="18"/>
      <c r="G152" s="18"/>
      <c r="H152" s="18"/>
      <c r="I152" s="18"/>
      <c r="J152" s="18"/>
    </row>
    <row r="153" spans="2:10" ht="15.75" customHeight="1">
      <c r="B153" s="23"/>
      <c r="C153" s="18"/>
      <c r="D153" s="18"/>
      <c r="E153" s="18"/>
      <c r="F153" s="18"/>
      <c r="G153" s="18"/>
      <c r="H153" s="18"/>
      <c r="I153" s="18"/>
      <c r="J153" s="18"/>
    </row>
    <row r="154" spans="2:10" ht="15.75" customHeight="1">
      <c r="B154" s="23"/>
      <c r="C154" s="18"/>
      <c r="D154" s="18"/>
      <c r="E154" s="18"/>
      <c r="F154" s="18"/>
      <c r="G154" s="18"/>
      <c r="H154" s="18"/>
      <c r="I154" s="18"/>
      <c r="J154" s="18"/>
    </row>
    <row r="155" spans="2:10" ht="15.75" customHeight="1">
      <c r="B155" s="23"/>
      <c r="C155" s="18"/>
      <c r="D155" s="18"/>
      <c r="E155" s="18"/>
      <c r="F155" s="18"/>
      <c r="G155" s="18"/>
      <c r="H155" s="18"/>
      <c r="I155" s="18"/>
      <c r="J155" s="18"/>
    </row>
    <row r="156" spans="2:10" ht="15.75" customHeight="1">
      <c r="B156" s="23"/>
      <c r="C156" s="18"/>
      <c r="D156" s="18"/>
      <c r="E156" s="18"/>
      <c r="F156" s="18"/>
      <c r="G156" s="18"/>
      <c r="H156" s="18"/>
      <c r="I156" s="18"/>
      <c r="J156" s="18"/>
    </row>
    <row r="157" spans="2:10" ht="15.75" customHeight="1">
      <c r="B157" s="23"/>
      <c r="C157" s="18"/>
      <c r="D157" s="18"/>
      <c r="E157" s="18"/>
      <c r="F157" s="18"/>
      <c r="G157" s="18"/>
      <c r="H157" s="18"/>
      <c r="I157" s="18"/>
      <c r="J157" s="18"/>
    </row>
    <row r="158" spans="2:10" ht="15.75" customHeight="1">
      <c r="B158" s="23"/>
      <c r="C158" s="18"/>
      <c r="D158" s="18"/>
      <c r="E158" s="18"/>
      <c r="F158" s="18"/>
      <c r="G158" s="18"/>
      <c r="H158" s="18"/>
      <c r="I158" s="18"/>
      <c r="J158" s="18"/>
    </row>
    <row r="159" spans="2:10" ht="15.75" customHeight="1">
      <c r="B159" s="23"/>
      <c r="C159" s="18"/>
      <c r="D159" s="18"/>
      <c r="E159" s="18"/>
      <c r="F159" s="18"/>
      <c r="G159" s="18"/>
      <c r="H159" s="18"/>
      <c r="I159" s="18"/>
      <c r="J159" s="18"/>
    </row>
    <row r="160" spans="2:10" ht="15.75" customHeight="1">
      <c r="B160" s="23"/>
      <c r="C160" s="18"/>
      <c r="D160" s="18"/>
      <c r="E160" s="18"/>
      <c r="F160" s="18"/>
      <c r="G160" s="18"/>
      <c r="H160" s="18"/>
      <c r="I160" s="18"/>
      <c r="J160" s="18"/>
    </row>
    <row r="161" spans="2:10" ht="15.75" customHeight="1">
      <c r="B161" s="23"/>
      <c r="C161" s="18"/>
      <c r="D161" s="18"/>
      <c r="E161" s="18"/>
      <c r="F161" s="18"/>
      <c r="G161" s="18"/>
      <c r="H161" s="18"/>
      <c r="I161" s="18"/>
      <c r="J161" s="18"/>
    </row>
    <row r="162" spans="2:10" ht="15.75" customHeight="1">
      <c r="B162" s="23"/>
      <c r="C162" s="18"/>
      <c r="D162" s="18"/>
      <c r="E162" s="18"/>
      <c r="F162" s="18"/>
      <c r="G162" s="18"/>
      <c r="H162" s="18"/>
      <c r="I162" s="18"/>
      <c r="J162" s="18"/>
    </row>
    <row r="163" spans="2:10" ht="15.75" customHeight="1">
      <c r="B163" s="23"/>
      <c r="C163" s="18"/>
      <c r="D163" s="18"/>
      <c r="E163" s="18"/>
      <c r="F163" s="18"/>
      <c r="G163" s="18"/>
      <c r="H163" s="18"/>
      <c r="I163" s="18"/>
      <c r="J163" s="18"/>
    </row>
    <row r="164" spans="2:10" ht="15.75" customHeight="1">
      <c r="B164" s="23"/>
      <c r="C164" s="18"/>
      <c r="D164" s="18"/>
      <c r="E164" s="18"/>
      <c r="F164" s="18"/>
      <c r="G164" s="18"/>
      <c r="H164" s="18"/>
      <c r="I164" s="18"/>
      <c r="J164" s="18"/>
    </row>
    <row r="165" spans="2:10" ht="15.75" customHeight="1">
      <c r="B165" s="23"/>
      <c r="C165" s="18"/>
      <c r="D165" s="18"/>
      <c r="E165" s="18"/>
      <c r="F165" s="18"/>
      <c r="G165" s="18"/>
      <c r="H165" s="18"/>
      <c r="I165" s="18"/>
      <c r="J165" s="18"/>
    </row>
    <row r="166" spans="2:10" ht="15.75" customHeight="1">
      <c r="B166" s="23"/>
      <c r="C166" s="18"/>
      <c r="D166" s="18"/>
      <c r="E166" s="18"/>
      <c r="F166" s="18"/>
      <c r="G166" s="18"/>
      <c r="H166" s="18"/>
      <c r="I166" s="18"/>
      <c r="J166" s="18"/>
    </row>
    <row r="167" spans="2:10" ht="15.75" customHeight="1">
      <c r="B167" s="23"/>
      <c r="C167" s="18"/>
      <c r="D167" s="18"/>
      <c r="E167" s="18"/>
      <c r="F167" s="18"/>
      <c r="G167" s="18"/>
      <c r="H167" s="18"/>
      <c r="I167" s="18"/>
      <c r="J167" s="18"/>
    </row>
    <row r="168" spans="2:10" ht="15.75" customHeight="1">
      <c r="B168" s="23"/>
      <c r="C168" s="18"/>
      <c r="D168" s="18"/>
      <c r="E168" s="18"/>
      <c r="F168" s="18"/>
      <c r="G168" s="18"/>
      <c r="H168" s="18"/>
      <c r="I168" s="18"/>
      <c r="J168" s="18"/>
    </row>
    <row r="169" spans="2:10" ht="15.75" customHeight="1">
      <c r="B169" s="23"/>
      <c r="C169" s="18"/>
      <c r="D169" s="18"/>
      <c r="E169" s="18"/>
      <c r="F169" s="18"/>
      <c r="G169" s="18"/>
      <c r="H169" s="18"/>
      <c r="I169" s="18"/>
      <c r="J169" s="18"/>
    </row>
    <row r="170" spans="2:10" ht="15.75" customHeight="1">
      <c r="B170" s="23"/>
      <c r="C170" s="18"/>
      <c r="D170" s="18"/>
      <c r="E170" s="18"/>
      <c r="F170" s="18"/>
      <c r="G170" s="18"/>
      <c r="H170" s="18"/>
      <c r="I170" s="18"/>
      <c r="J170" s="18"/>
    </row>
    <row r="171" spans="2:10" ht="15.75" customHeight="1">
      <c r="B171" s="23"/>
      <c r="C171" s="18"/>
      <c r="D171" s="18"/>
      <c r="E171" s="18"/>
      <c r="F171" s="18"/>
      <c r="G171" s="18"/>
      <c r="H171" s="18"/>
      <c r="I171" s="18"/>
      <c r="J171" s="18"/>
    </row>
    <row r="172" spans="2:10" ht="15.75" customHeight="1">
      <c r="B172" s="23"/>
      <c r="C172" s="18"/>
      <c r="D172" s="18"/>
      <c r="E172" s="18"/>
      <c r="F172" s="18"/>
      <c r="G172" s="18"/>
      <c r="H172" s="18"/>
      <c r="I172" s="18"/>
      <c r="J172" s="18"/>
    </row>
    <row r="173" spans="2:10" ht="15.75" customHeight="1">
      <c r="B173" s="23"/>
      <c r="C173" s="18"/>
      <c r="D173" s="18"/>
      <c r="E173" s="18"/>
      <c r="F173" s="18"/>
      <c r="G173" s="18"/>
      <c r="H173" s="18"/>
      <c r="I173" s="18"/>
      <c r="J173" s="18"/>
    </row>
    <row r="174" spans="2:10" ht="15.75" customHeight="1">
      <c r="B174" s="23"/>
      <c r="C174" s="18"/>
      <c r="D174" s="18"/>
      <c r="E174" s="18"/>
      <c r="F174" s="18"/>
      <c r="G174" s="18"/>
      <c r="H174" s="18"/>
      <c r="I174" s="18"/>
      <c r="J174" s="18"/>
    </row>
    <row r="175" spans="2:10" ht="15.75" customHeight="1">
      <c r="B175" s="23"/>
      <c r="C175" s="18"/>
      <c r="D175" s="18"/>
      <c r="E175" s="18"/>
      <c r="F175" s="18"/>
      <c r="G175" s="18"/>
      <c r="H175" s="18"/>
      <c r="I175" s="18"/>
      <c r="J175" s="18"/>
    </row>
    <row r="176" spans="2:10" ht="15.75" customHeight="1">
      <c r="B176" s="23"/>
      <c r="C176" s="18"/>
      <c r="D176" s="18"/>
      <c r="E176" s="18"/>
      <c r="F176" s="18"/>
      <c r="G176" s="18"/>
      <c r="H176" s="18"/>
      <c r="I176" s="18"/>
      <c r="J176" s="18"/>
    </row>
    <row r="177" spans="2:10" ht="15.75" customHeight="1">
      <c r="B177" s="23"/>
      <c r="C177" s="18"/>
      <c r="D177" s="18"/>
      <c r="E177" s="18"/>
      <c r="F177" s="18"/>
      <c r="G177" s="18"/>
      <c r="H177" s="18"/>
      <c r="I177" s="18"/>
      <c r="J177" s="18"/>
    </row>
    <row r="178" spans="2:10" ht="15.75" customHeight="1">
      <c r="B178" s="23"/>
      <c r="C178" s="18"/>
      <c r="D178" s="18"/>
      <c r="E178" s="18"/>
      <c r="F178" s="18"/>
      <c r="G178" s="18"/>
      <c r="H178" s="18"/>
      <c r="I178" s="18"/>
      <c r="J178" s="18"/>
    </row>
    <row r="179" spans="2:10" ht="15.75" customHeight="1">
      <c r="B179" s="23"/>
      <c r="C179" s="18"/>
      <c r="D179" s="18"/>
      <c r="E179" s="18"/>
      <c r="F179" s="18"/>
      <c r="G179" s="18"/>
      <c r="H179" s="18"/>
      <c r="I179" s="18"/>
      <c r="J179" s="18"/>
    </row>
    <row r="180" spans="2:10" ht="15.75" customHeight="1">
      <c r="B180" s="23"/>
      <c r="C180" s="18"/>
      <c r="D180" s="18"/>
      <c r="E180" s="18"/>
      <c r="F180" s="18"/>
      <c r="G180" s="18"/>
      <c r="H180" s="18"/>
      <c r="I180" s="18"/>
      <c r="J180" s="18"/>
    </row>
    <row r="181" spans="2:10" ht="15.75" customHeight="1">
      <c r="B181" s="23"/>
      <c r="C181" s="18"/>
      <c r="D181" s="18"/>
      <c r="E181" s="18"/>
      <c r="F181" s="18"/>
      <c r="G181" s="18"/>
      <c r="H181" s="18"/>
      <c r="I181" s="18"/>
      <c r="J181" s="18"/>
    </row>
    <row r="182" spans="2:10" ht="15.75" customHeight="1">
      <c r="B182" s="23"/>
      <c r="C182" s="18"/>
      <c r="D182" s="18"/>
      <c r="E182" s="18"/>
      <c r="F182" s="18"/>
      <c r="G182" s="18"/>
      <c r="H182" s="18"/>
      <c r="I182" s="18"/>
      <c r="J182" s="18"/>
    </row>
    <row r="183" spans="2:10" ht="15.75" customHeight="1">
      <c r="B183" s="23"/>
      <c r="C183" s="18"/>
      <c r="D183" s="18"/>
      <c r="E183" s="18"/>
      <c r="F183" s="18"/>
      <c r="G183" s="18"/>
      <c r="H183" s="18"/>
      <c r="I183" s="18"/>
      <c r="J183" s="18"/>
    </row>
    <row r="184" spans="2:10" ht="15.75" customHeight="1">
      <c r="B184" s="23"/>
      <c r="C184" s="18"/>
      <c r="D184" s="18"/>
      <c r="E184" s="18"/>
      <c r="F184" s="18"/>
      <c r="G184" s="18"/>
      <c r="H184" s="18"/>
      <c r="I184" s="18"/>
      <c r="J184" s="18"/>
    </row>
    <row r="185" spans="2:10" ht="15.75" customHeight="1">
      <c r="B185" s="23"/>
      <c r="C185" s="18"/>
      <c r="D185" s="18"/>
      <c r="E185" s="18"/>
      <c r="F185" s="18"/>
      <c r="G185" s="18"/>
      <c r="H185" s="18"/>
      <c r="I185" s="18"/>
      <c r="J185" s="18"/>
    </row>
    <row r="186" spans="2:10" ht="15.75" customHeight="1">
      <c r="B186" s="23"/>
      <c r="C186" s="18"/>
      <c r="D186" s="18"/>
      <c r="E186" s="18"/>
      <c r="F186" s="18"/>
      <c r="G186" s="18"/>
      <c r="H186" s="18"/>
      <c r="I186" s="18"/>
      <c r="J186" s="18"/>
    </row>
    <row r="187" spans="2:10" ht="15.75" customHeight="1">
      <c r="B187" s="23"/>
      <c r="C187" s="18"/>
      <c r="D187" s="18"/>
      <c r="E187" s="18"/>
      <c r="F187" s="18"/>
      <c r="G187" s="18"/>
      <c r="H187" s="18"/>
      <c r="I187" s="18"/>
      <c r="J187" s="18"/>
    </row>
    <row r="188" spans="2:10" ht="15.75" customHeight="1">
      <c r="B188" s="23"/>
      <c r="C188" s="18"/>
      <c r="D188" s="18"/>
      <c r="E188" s="18"/>
      <c r="F188" s="18"/>
      <c r="G188" s="18"/>
      <c r="H188" s="18"/>
      <c r="I188" s="18"/>
      <c r="J188" s="18"/>
    </row>
    <row r="189" spans="2:10" ht="15.75" customHeight="1">
      <c r="B189" s="23"/>
      <c r="C189" s="18"/>
      <c r="D189" s="18"/>
      <c r="E189" s="18"/>
      <c r="F189" s="18"/>
      <c r="G189" s="18"/>
      <c r="H189" s="18"/>
      <c r="I189" s="18"/>
      <c r="J189" s="18"/>
    </row>
    <row r="190" spans="2:10" ht="15.75" customHeight="1">
      <c r="B190" s="23"/>
      <c r="C190" s="18"/>
      <c r="D190" s="18"/>
      <c r="E190" s="18"/>
      <c r="F190" s="18"/>
      <c r="G190" s="18"/>
      <c r="H190" s="18"/>
      <c r="I190" s="18"/>
      <c r="J190" s="18"/>
    </row>
    <row r="191" spans="2:10" ht="15.75" customHeight="1">
      <c r="B191" s="23"/>
      <c r="C191" s="18"/>
      <c r="D191" s="18"/>
      <c r="E191" s="18"/>
      <c r="F191" s="18"/>
      <c r="G191" s="18"/>
      <c r="H191" s="18"/>
      <c r="I191" s="18"/>
      <c r="J191" s="18"/>
    </row>
    <row r="192" spans="2:10" ht="15.75" customHeight="1">
      <c r="B192" s="23"/>
      <c r="C192" s="18"/>
      <c r="D192" s="18"/>
      <c r="E192" s="18"/>
      <c r="F192" s="18"/>
      <c r="G192" s="18"/>
      <c r="H192" s="18"/>
      <c r="I192" s="18"/>
      <c r="J192" s="18"/>
    </row>
    <row r="193" spans="2:10" ht="15.75" customHeight="1">
      <c r="B193" s="23"/>
      <c r="C193" s="18"/>
      <c r="D193" s="18"/>
      <c r="E193" s="18"/>
      <c r="F193" s="18"/>
      <c r="G193" s="18"/>
      <c r="H193" s="18"/>
      <c r="I193" s="18"/>
      <c r="J193" s="18"/>
    </row>
    <row r="194" spans="2:10" ht="15.75" customHeight="1">
      <c r="B194" s="23"/>
      <c r="C194" s="18"/>
      <c r="D194" s="18"/>
      <c r="E194" s="18"/>
      <c r="F194" s="18"/>
      <c r="G194" s="18"/>
      <c r="H194" s="18"/>
      <c r="I194" s="18"/>
      <c r="J194" s="18"/>
    </row>
    <row r="195" spans="2:10" ht="15.75" customHeight="1">
      <c r="B195" s="23"/>
      <c r="C195" s="18"/>
      <c r="D195" s="18"/>
      <c r="E195" s="18"/>
      <c r="F195" s="18"/>
      <c r="G195" s="18"/>
      <c r="H195" s="18"/>
      <c r="I195" s="18"/>
      <c r="J195" s="18"/>
    </row>
    <row r="196" spans="2:10" ht="15.75" customHeight="1">
      <c r="B196" s="23"/>
      <c r="C196" s="18"/>
      <c r="D196" s="18"/>
      <c r="E196" s="18"/>
      <c r="F196" s="18"/>
      <c r="G196" s="18"/>
      <c r="H196" s="18"/>
      <c r="I196" s="18"/>
      <c r="J196" s="18"/>
    </row>
    <row r="197" spans="2:10" ht="15.75" customHeight="1">
      <c r="B197" s="23"/>
      <c r="C197" s="18"/>
      <c r="D197" s="18"/>
      <c r="E197" s="18"/>
      <c r="F197" s="18"/>
      <c r="G197" s="18"/>
      <c r="H197" s="18"/>
      <c r="I197" s="18"/>
      <c r="J197" s="18"/>
    </row>
    <row r="198" spans="2:10" ht="15.75" customHeight="1">
      <c r="B198" s="23"/>
      <c r="C198" s="18"/>
      <c r="D198" s="18"/>
      <c r="E198" s="18"/>
      <c r="F198" s="18"/>
      <c r="G198" s="18"/>
      <c r="H198" s="18"/>
      <c r="I198" s="18"/>
      <c r="J198" s="18"/>
    </row>
    <row r="199" spans="2:10" ht="15.75" customHeight="1">
      <c r="B199" s="23"/>
      <c r="C199" s="18"/>
      <c r="D199" s="18"/>
      <c r="E199" s="18"/>
      <c r="F199" s="18"/>
      <c r="G199" s="18"/>
      <c r="H199" s="18"/>
      <c r="I199" s="18"/>
      <c r="J199" s="18"/>
    </row>
    <row r="200" spans="2:10" ht="15.75" customHeight="1">
      <c r="B200" s="23"/>
      <c r="C200" s="18"/>
      <c r="D200" s="18"/>
      <c r="E200" s="18"/>
      <c r="F200" s="18"/>
      <c r="G200" s="18"/>
      <c r="H200" s="18"/>
      <c r="I200" s="18"/>
      <c r="J200" s="18"/>
    </row>
    <row r="201" spans="2:10" ht="15.75" customHeight="1">
      <c r="B201" s="23"/>
      <c r="C201" s="18"/>
      <c r="D201" s="18"/>
      <c r="E201" s="18"/>
      <c r="F201" s="18"/>
      <c r="G201" s="18"/>
      <c r="H201" s="18"/>
      <c r="I201" s="18"/>
      <c r="J201" s="18"/>
    </row>
    <row r="202" spans="2:10" ht="15.75" customHeight="1">
      <c r="B202" s="23"/>
      <c r="C202" s="18"/>
      <c r="D202" s="18"/>
      <c r="E202" s="18"/>
      <c r="F202" s="18"/>
      <c r="G202" s="18"/>
      <c r="H202" s="18"/>
      <c r="I202" s="18"/>
      <c r="J202" s="18"/>
    </row>
    <row r="203" spans="2:10" ht="15.75" customHeight="1">
      <c r="B203" s="23"/>
      <c r="C203" s="18"/>
      <c r="D203" s="18"/>
      <c r="E203" s="18"/>
      <c r="F203" s="18"/>
      <c r="G203" s="18"/>
      <c r="H203" s="18"/>
      <c r="I203" s="18"/>
      <c r="J203" s="18"/>
    </row>
    <row r="204" spans="2:10" ht="15.75" customHeight="1">
      <c r="B204" s="23"/>
      <c r="C204" s="18"/>
      <c r="D204" s="18"/>
      <c r="E204" s="18"/>
      <c r="F204" s="18"/>
      <c r="G204" s="18"/>
      <c r="H204" s="18"/>
      <c r="I204" s="18"/>
      <c r="J204" s="18"/>
    </row>
    <row r="205" spans="2:10" ht="15.75" customHeight="1">
      <c r="B205" s="23"/>
      <c r="C205" s="18"/>
      <c r="D205" s="18"/>
      <c r="E205" s="18"/>
      <c r="F205" s="18"/>
      <c r="G205" s="18"/>
      <c r="H205" s="18"/>
      <c r="I205" s="18"/>
      <c r="J205" s="18"/>
    </row>
    <row r="206" spans="2:10" ht="15.75" customHeight="1">
      <c r="B206" s="23"/>
      <c r="C206" s="18"/>
      <c r="D206" s="18"/>
      <c r="E206" s="18"/>
      <c r="F206" s="18"/>
      <c r="G206" s="18"/>
      <c r="H206" s="18"/>
      <c r="I206" s="18"/>
      <c r="J206" s="18"/>
    </row>
    <row r="207" spans="2:10" ht="15.75" customHeight="1">
      <c r="B207" s="23"/>
      <c r="C207" s="18"/>
      <c r="D207" s="18"/>
      <c r="E207" s="18"/>
      <c r="F207" s="18"/>
      <c r="G207" s="18"/>
      <c r="H207" s="18"/>
      <c r="I207" s="18"/>
      <c r="J207" s="18"/>
    </row>
    <row r="208" spans="2:10" ht="15.75" customHeight="1">
      <c r="B208" s="23"/>
      <c r="C208" s="18"/>
      <c r="D208" s="18"/>
      <c r="E208" s="18"/>
      <c r="F208" s="18"/>
      <c r="G208" s="18"/>
      <c r="H208" s="18"/>
      <c r="I208" s="18"/>
      <c r="J208" s="18"/>
    </row>
    <row r="209" spans="2:10" ht="15.75" customHeight="1">
      <c r="B209" s="23"/>
      <c r="C209" s="18"/>
      <c r="D209" s="18"/>
      <c r="E209" s="18"/>
      <c r="F209" s="18"/>
      <c r="G209" s="18"/>
      <c r="H209" s="18"/>
      <c r="I209" s="18"/>
      <c r="J209" s="18"/>
    </row>
    <row r="210" spans="2:10" ht="15.75" customHeight="1">
      <c r="B210" s="23"/>
      <c r="C210" s="18"/>
      <c r="D210" s="18"/>
      <c r="E210" s="18"/>
      <c r="F210" s="18"/>
      <c r="G210" s="18"/>
      <c r="H210" s="18"/>
      <c r="I210" s="18"/>
      <c r="J210" s="18"/>
    </row>
    <row r="211" spans="2:10" ht="15.75" customHeight="1">
      <c r="B211" s="23"/>
      <c r="C211" s="18"/>
      <c r="D211" s="18"/>
      <c r="E211" s="18"/>
      <c r="F211" s="18"/>
      <c r="G211" s="18"/>
      <c r="H211" s="18"/>
      <c r="I211" s="18"/>
      <c r="J211" s="18"/>
    </row>
    <row r="212" spans="2:10" ht="15.75" customHeight="1">
      <c r="B212" s="23"/>
      <c r="C212" s="18"/>
      <c r="D212" s="18"/>
      <c r="E212" s="18"/>
      <c r="F212" s="18"/>
      <c r="G212" s="18"/>
      <c r="H212" s="18"/>
      <c r="I212" s="18"/>
      <c r="J212" s="18"/>
    </row>
    <row r="213" spans="2:10" ht="15.75" customHeight="1">
      <c r="B213" s="23"/>
      <c r="C213" s="18"/>
      <c r="D213" s="18"/>
      <c r="E213" s="18"/>
      <c r="F213" s="18"/>
      <c r="G213" s="18"/>
      <c r="H213" s="18"/>
      <c r="I213" s="18"/>
      <c r="J213" s="18"/>
    </row>
    <row r="214" spans="2:10" ht="15.75" customHeight="1">
      <c r="B214" s="23"/>
      <c r="C214" s="18"/>
      <c r="D214" s="18"/>
      <c r="E214" s="18"/>
      <c r="F214" s="18"/>
      <c r="G214" s="18"/>
      <c r="H214" s="18"/>
      <c r="I214" s="18"/>
      <c r="J214" s="18"/>
    </row>
    <row r="215" spans="2:10" ht="15.75" customHeight="1">
      <c r="B215" s="23"/>
      <c r="C215" s="18"/>
      <c r="D215" s="18"/>
      <c r="E215" s="18"/>
      <c r="F215" s="18"/>
      <c r="G215" s="18"/>
      <c r="H215" s="18"/>
      <c r="I215" s="18"/>
      <c r="J215" s="18"/>
    </row>
    <row r="216" spans="2:10" ht="15.75" customHeight="1">
      <c r="B216" s="23"/>
      <c r="C216" s="18"/>
      <c r="D216" s="18"/>
      <c r="E216" s="18"/>
      <c r="F216" s="18"/>
      <c r="G216" s="18"/>
      <c r="H216" s="18"/>
      <c r="I216" s="18"/>
      <c r="J216" s="18"/>
    </row>
    <row r="217" spans="2:10" ht="15.75" customHeight="1">
      <c r="B217" s="23"/>
      <c r="C217" s="18"/>
      <c r="D217" s="18"/>
      <c r="E217" s="18"/>
      <c r="F217" s="18"/>
      <c r="G217" s="18"/>
      <c r="H217" s="18"/>
      <c r="I217" s="18"/>
      <c r="J217" s="18"/>
    </row>
    <row r="218" spans="2:10" ht="15.75" customHeight="1">
      <c r="B218" s="23"/>
      <c r="C218" s="18"/>
      <c r="D218" s="18"/>
      <c r="E218" s="18"/>
      <c r="F218" s="18"/>
      <c r="G218" s="18"/>
      <c r="H218" s="18"/>
      <c r="I218" s="18"/>
      <c r="J218" s="18"/>
    </row>
    <row r="219" spans="2:10" ht="15.75" customHeight="1">
      <c r="B219" s="23"/>
      <c r="C219" s="18"/>
      <c r="D219" s="18"/>
      <c r="E219" s="18"/>
      <c r="F219" s="18"/>
      <c r="G219" s="18"/>
      <c r="H219" s="18"/>
      <c r="I219" s="18"/>
      <c r="J219" s="18"/>
    </row>
    <row r="220" spans="2:10" ht="15.75" customHeight="1">
      <c r="B220" s="23"/>
      <c r="C220" s="18"/>
      <c r="D220" s="18"/>
      <c r="E220" s="18"/>
      <c r="F220" s="18"/>
      <c r="G220" s="18"/>
      <c r="H220" s="18"/>
      <c r="I220" s="18"/>
      <c r="J220" s="18"/>
    </row>
    <row r="221" spans="2:10" ht="15.75" customHeight="1">
      <c r="B221" s="23"/>
      <c r="C221" s="18"/>
      <c r="D221" s="18"/>
      <c r="E221" s="18"/>
      <c r="F221" s="18"/>
      <c r="G221" s="18"/>
      <c r="H221" s="18"/>
      <c r="I221" s="18"/>
      <c r="J221" s="18"/>
    </row>
    <row r="222" spans="2:10" ht="15.75" customHeight="1">
      <c r="B222" s="23"/>
      <c r="C222" s="18"/>
      <c r="D222" s="18"/>
      <c r="E222" s="18"/>
      <c r="F222" s="18"/>
      <c r="G222" s="18"/>
      <c r="H222" s="18"/>
      <c r="I222" s="18"/>
      <c r="J222" s="18"/>
    </row>
    <row r="223" spans="2:10" ht="15.75" customHeight="1">
      <c r="B223" s="23"/>
      <c r="C223" s="18"/>
      <c r="D223" s="18"/>
      <c r="E223" s="18"/>
      <c r="F223" s="18"/>
      <c r="G223" s="18"/>
      <c r="H223" s="18"/>
      <c r="I223" s="18"/>
      <c r="J223" s="18"/>
    </row>
    <row r="224" spans="2:10" ht="15.75" customHeight="1">
      <c r="B224" s="23"/>
      <c r="C224" s="18"/>
      <c r="D224" s="18"/>
      <c r="E224" s="18"/>
      <c r="F224" s="18"/>
      <c r="G224" s="18"/>
      <c r="H224" s="18"/>
      <c r="I224" s="18"/>
      <c r="J224" s="18"/>
    </row>
    <row r="225" spans="2:10" ht="15.75" customHeight="1">
      <c r="B225" s="23"/>
      <c r="C225" s="18"/>
      <c r="D225" s="18"/>
      <c r="E225" s="18"/>
      <c r="F225" s="18"/>
      <c r="G225" s="18"/>
      <c r="H225" s="18"/>
      <c r="I225" s="18"/>
      <c r="J225" s="18"/>
    </row>
    <row r="226" spans="2:10" ht="15.75" customHeight="1">
      <c r="B226" s="23"/>
      <c r="C226" s="18"/>
      <c r="D226" s="18"/>
      <c r="E226" s="18"/>
      <c r="F226" s="18"/>
      <c r="G226" s="18"/>
      <c r="H226" s="18"/>
      <c r="I226" s="18"/>
      <c r="J226" s="18"/>
    </row>
    <row r="227" spans="2:10" ht="15.75" customHeight="1">
      <c r="B227" s="23"/>
      <c r="C227" s="18"/>
      <c r="D227" s="18"/>
      <c r="E227" s="18"/>
      <c r="F227" s="18"/>
      <c r="G227" s="18"/>
      <c r="H227" s="18"/>
      <c r="I227" s="18"/>
      <c r="J227" s="18"/>
    </row>
    <row r="228" spans="2:10" ht="15.75" customHeight="1">
      <c r="B228" s="23"/>
      <c r="C228" s="18"/>
      <c r="D228" s="18"/>
      <c r="E228" s="18"/>
      <c r="F228" s="18"/>
      <c r="G228" s="18"/>
      <c r="H228" s="18"/>
      <c r="I228" s="18"/>
      <c r="J228" s="18"/>
    </row>
    <row r="229" spans="2:10" ht="15.75" customHeight="1">
      <c r="B229" s="23"/>
      <c r="C229" s="18"/>
      <c r="D229" s="18"/>
      <c r="E229" s="18"/>
      <c r="F229" s="18"/>
      <c r="G229" s="18"/>
      <c r="H229" s="18"/>
      <c r="I229" s="18"/>
      <c r="J229" s="18"/>
    </row>
    <row r="230" spans="2:10" ht="15.75" customHeight="1">
      <c r="B230" s="23"/>
      <c r="C230" s="18"/>
      <c r="D230" s="18"/>
      <c r="E230" s="18"/>
      <c r="F230" s="18"/>
      <c r="G230" s="18"/>
      <c r="H230" s="18"/>
      <c r="I230" s="18"/>
      <c r="J230" s="18"/>
    </row>
    <row r="231" spans="2:10" ht="15.75" customHeight="1">
      <c r="B231" s="23"/>
      <c r="C231" s="18"/>
      <c r="D231" s="18"/>
      <c r="E231" s="18"/>
      <c r="F231" s="18"/>
      <c r="G231" s="18"/>
      <c r="H231" s="18"/>
      <c r="I231" s="18"/>
      <c r="J231" s="18"/>
    </row>
    <row r="232" spans="2:10" ht="15.75" customHeight="1">
      <c r="B232" s="23"/>
      <c r="C232" s="18"/>
      <c r="D232" s="18"/>
      <c r="E232" s="18"/>
      <c r="F232" s="18"/>
      <c r="G232" s="18"/>
      <c r="H232" s="18"/>
      <c r="I232" s="18"/>
      <c r="J232" s="18"/>
    </row>
    <row r="233" spans="2:10" ht="15.75" customHeight="1">
      <c r="B233" s="23"/>
      <c r="C233" s="18"/>
      <c r="D233" s="18"/>
      <c r="E233" s="18"/>
      <c r="F233" s="18"/>
      <c r="G233" s="18"/>
      <c r="H233" s="18"/>
      <c r="I233" s="18"/>
      <c r="J233" s="18"/>
    </row>
    <row r="234" spans="2:10" ht="15.75" customHeight="1">
      <c r="B234" s="23"/>
      <c r="C234" s="18"/>
      <c r="D234" s="18"/>
      <c r="E234" s="18"/>
      <c r="F234" s="18"/>
      <c r="G234" s="18"/>
      <c r="H234" s="18"/>
      <c r="I234" s="18"/>
      <c r="J234" s="18"/>
    </row>
    <row r="235" spans="2:10" ht="15.75" customHeight="1">
      <c r="B235" s="23"/>
      <c r="C235" s="18"/>
      <c r="D235" s="18"/>
      <c r="E235" s="18"/>
      <c r="F235" s="18"/>
      <c r="G235" s="18"/>
      <c r="H235" s="18"/>
      <c r="I235" s="18"/>
      <c r="J235" s="18"/>
    </row>
    <row r="236" spans="2:10" ht="15.75" customHeight="1">
      <c r="B236" s="23"/>
      <c r="C236" s="18"/>
      <c r="D236" s="18"/>
      <c r="E236" s="18"/>
      <c r="F236" s="18"/>
      <c r="G236" s="18"/>
      <c r="H236" s="18"/>
      <c r="I236" s="18"/>
      <c r="J236" s="18"/>
    </row>
    <row r="237" spans="2:10" ht="15.75" customHeight="1">
      <c r="B237" s="23"/>
      <c r="C237" s="18"/>
      <c r="D237" s="18"/>
      <c r="E237" s="18"/>
      <c r="F237" s="18"/>
      <c r="G237" s="18"/>
      <c r="H237" s="18"/>
      <c r="I237" s="18"/>
      <c r="J237" s="18"/>
    </row>
    <row r="238" spans="2:10" ht="15.75" customHeight="1">
      <c r="B238" s="23"/>
      <c r="C238" s="18"/>
      <c r="D238" s="18"/>
      <c r="E238" s="18"/>
      <c r="F238" s="18"/>
      <c r="G238" s="18"/>
      <c r="H238" s="18"/>
      <c r="I238" s="18"/>
      <c r="J238" s="18"/>
    </row>
    <row r="239" spans="2:10" ht="15.75" customHeight="1">
      <c r="B239" s="23"/>
      <c r="C239" s="18"/>
      <c r="D239" s="18"/>
      <c r="E239" s="18"/>
      <c r="F239" s="18"/>
      <c r="G239" s="18"/>
      <c r="H239" s="18"/>
      <c r="I239" s="18"/>
      <c r="J239" s="18"/>
    </row>
    <row r="240" spans="2:10" ht="15.75" customHeight="1">
      <c r="B240" s="23"/>
      <c r="C240" s="18"/>
      <c r="D240" s="18"/>
      <c r="E240" s="18"/>
      <c r="F240" s="18"/>
      <c r="G240" s="18"/>
      <c r="H240" s="18"/>
      <c r="I240" s="18"/>
      <c r="J240" s="18"/>
    </row>
    <row r="241" spans="2:10" ht="15.75" customHeight="1">
      <c r="B241" s="23"/>
      <c r="C241" s="18"/>
      <c r="D241" s="18"/>
      <c r="E241" s="18"/>
      <c r="F241" s="18"/>
      <c r="G241" s="18"/>
      <c r="H241" s="18"/>
      <c r="I241" s="18"/>
      <c r="J241" s="18"/>
    </row>
    <row r="242" spans="2:10" ht="15.75" customHeight="1">
      <c r="B242" s="23"/>
      <c r="C242" s="18"/>
      <c r="D242" s="18"/>
      <c r="E242" s="18"/>
      <c r="F242" s="18"/>
      <c r="G242" s="18"/>
      <c r="H242" s="18"/>
      <c r="I242" s="18"/>
      <c r="J242" s="18"/>
    </row>
    <row r="243" spans="2:10" ht="15.75" customHeight="1">
      <c r="B243" s="23"/>
      <c r="C243" s="18"/>
      <c r="D243" s="18"/>
      <c r="E243" s="18"/>
      <c r="F243" s="18"/>
      <c r="G243" s="18"/>
      <c r="H243" s="18"/>
      <c r="I243" s="18"/>
      <c r="J243" s="18"/>
    </row>
    <row r="244" spans="2:10" ht="15.75" customHeight="1">
      <c r="B244" s="23"/>
      <c r="C244" s="18"/>
      <c r="D244" s="18"/>
      <c r="E244" s="18"/>
      <c r="F244" s="18"/>
      <c r="G244" s="18"/>
      <c r="H244" s="18"/>
      <c r="I244" s="18"/>
      <c r="J244" s="18"/>
    </row>
    <row r="245" spans="2:10" ht="15.75" customHeight="1">
      <c r="B245" s="23"/>
      <c r="C245" s="18"/>
      <c r="D245" s="18"/>
      <c r="E245" s="18"/>
      <c r="F245" s="18"/>
      <c r="G245" s="18"/>
      <c r="H245" s="18"/>
      <c r="I245" s="18"/>
      <c r="J245" s="18"/>
    </row>
    <row r="246" spans="2:10" ht="15.75" customHeight="1">
      <c r="B246" s="23"/>
      <c r="C246" s="18"/>
      <c r="D246" s="18"/>
      <c r="E246" s="18"/>
      <c r="F246" s="18"/>
      <c r="G246" s="18"/>
      <c r="H246" s="18"/>
      <c r="I246" s="18"/>
      <c r="J246" s="18"/>
    </row>
    <row r="247" spans="2:10" ht="15.75" customHeight="1">
      <c r="B247" s="23"/>
      <c r="C247" s="18"/>
      <c r="D247" s="18"/>
      <c r="E247" s="18"/>
      <c r="F247" s="18"/>
      <c r="G247" s="18"/>
      <c r="H247" s="18"/>
      <c r="I247" s="18"/>
      <c r="J247" s="18"/>
    </row>
    <row r="248" spans="2:10" ht="15.75" customHeight="1">
      <c r="B248" s="23"/>
      <c r="C248" s="18"/>
      <c r="D248" s="18"/>
      <c r="E248" s="18"/>
      <c r="F248" s="18"/>
      <c r="G248" s="18"/>
      <c r="H248" s="18"/>
      <c r="I248" s="18"/>
      <c r="J248" s="18"/>
    </row>
    <row r="249" spans="2:10" ht="15.75" customHeight="1">
      <c r="B249" s="23"/>
      <c r="C249" s="18"/>
      <c r="D249" s="18"/>
      <c r="E249" s="18"/>
      <c r="F249" s="18"/>
      <c r="G249" s="18"/>
      <c r="H249" s="18"/>
      <c r="I249" s="18"/>
      <c r="J249" s="18"/>
    </row>
    <row r="250" spans="2:10" ht="15.75" customHeight="1">
      <c r="B250" s="23"/>
      <c r="C250" s="18"/>
      <c r="D250" s="18"/>
      <c r="E250" s="18"/>
      <c r="F250" s="18"/>
      <c r="G250" s="18"/>
      <c r="H250" s="18"/>
      <c r="I250" s="18"/>
      <c r="J250" s="18"/>
    </row>
    <row r="251" spans="2:10" ht="15.75" customHeight="1">
      <c r="B251" s="23"/>
      <c r="C251" s="18"/>
      <c r="D251" s="18"/>
      <c r="E251" s="18"/>
      <c r="F251" s="18"/>
      <c r="G251" s="18"/>
      <c r="H251" s="18"/>
      <c r="I251" s="18"/>
      <c r="J251" s="18"/>
    </row>
    <row r="252" spans="2:10" ht="15.75" customHeight="1">
      <c r="B252" s="23"/>
      <c r="C252" s="18"/>
      <c r="D252" s="18"/>
      <c r="E252" s="18"/>
      <c r="F252" s="18"/>
      <c r="G252" s="18"/>
      <c r="H252" s="18"/>
      <c r="I252" s="18"/>
      <c r="J252" s="18"/>
    </row>
    <row r="253" spans="2:10" ht="15.75" customHeight="1">
      <c r="B253" s="23"/>
      <c r="C253" s="18"/>
      <c r="D253" s="18"/>
      <c r="E253" s="18"/>
      <c r="F253" s="18"/>
      <c r="G253" s="18"/>
      <c r="H253" s="18"/>
      <c r="I253" s="18"/>
      <c r="J253" s="18"/>
    </row>
    <row r="254" spans="2:10" ht="15.75" customHeight="1">
      <c r="B254" s="23"/>
      <c r="C254" s="18"/>
      <c r="D254" s="18"/>
      <c r="E254" s="18"/>
      <c r="F254" s="18"/>
      <c r="G254" s="18"/>
      <c r="H254" s="18"/>
      <c r="I254" s="18"/>
      <c r="J254" s="18"/>
    </row>
    <row r="255" spans="2:10" ht="15.75" customHeight="1">
      <c r="B255" s="23"/>
      <c r="C255" s="18"/>
      <c r="D255" s="18"/>
      <c r="E255" s="18"/>
      <c r="F255" s="18"/>
      <c r="G255" s="18"/>
      <c r="H255" s="18"/>
      <c r="I255" s="18"/>
      <c r="J255" s="18"/>
    </row>
    <row r="256" spans="2:10" ht="15.75" customHeight="1">
      <c r="B256" s="23"/>
      <c r="C256" s="18"/>
      <c r="D256" s="18"/>
      <c r="E256" s="18"/>
      <c r="F256" s="18"/>
      <c r="G256" s="18"/>
      <c r="H256" s="18"/>
      <c r="I256" s="18"/>
      <c r="J256" s="18"/>
    </row>
    <row r="257" spans="2:10" ht="15.75" customHeight="1">
      <c r="B257" s="23"/>
      <c r="C257" s="18"/>
      <c r="D257" s="18"/>
      <c r="E257" s="18"/>
      <c r="F257" s="18"/>
      <c r="G257" s="18"/>
      <c r="H257" s="18"/>
      <c r="I257" s="18"/>
      <c r="J257" s="18"/>
    </row>
    <row r="258" spans="2:10" ht="15.75" customHeight="1">
      <c r="B258" s="23"/>
      <c r="C258" s="18"/>
      <c r="D258" s="18"/>
      <c r="E258" s="18"/>
      <c r="F258" s="18"/>
      <c r="G258" s="18"/>
      <c r="H258" s="18"/>
      <c r="I258" s="18"/>
      <c r="J258" s="18"/>
    </row>
    <row r="259" spans="2:10" ht="15.75" customHeight="1">
      <c r="B259" s="23"/>
      <c r="C259" s="18"/>
      <c r="D259" s="18"/>
      <c r="E259" s="18"/>
      <c r="F259" s="18"/>
      <c r="G259" s="18"/>
      <c r="H259" s="18"/>
      <c r="I259" s="18"/>
      <c r="J259" s="18"/>
    </row>
    <row r="260" spans="2:10" ht="15.75" customHeight="1">
      <c r="B260" s="23"/>
      <c r="C260" s="18"/>
      <c r="D260" s="18"/>
      <c r="E260" s="18"/>
      <c r="F260" s="18"/>
      <c r="G260" s="18"/>
      <c r="H260" s="18"/>
      <c r="I260" s="18"/>
      <c r="J260" s="18"/>
    </row>
    <row r="261" spans="2:10" ht="15.75" customHeight="1">
      <c r="B261" s="23"/>
      <c r="C261" s="18"/>
      <c r="D261" s="18"/>
      <c r="E261" s="18"/>
      <c r="F261" s="18"/>
      <c r="G261" s="18"/>
      <c r="H261" s="18"/>
      <c r="I261" s="18"/>
      <c r="J261" s="18"/>
    </row>
    <row r="262" spans="2:10" ht="15.75" customHeight="1">
      <c r="B262" s="23"/>
      <c r="C262" s="18"/>
      <c r="D262" s="18"/>
      <c r="E262" s="18"/>
      <c r="F262" s="18"/>
      <c r="G262" s="18"/>
      <c r="H262" s="18"/>
      <c r="I262" s="18"/>
      <c r="J262" s="18"/>
    </row>
    <row r="263" spans="2:10" ht="15.75" customHeight="1">
      <c r="B263" s="23"/>
      <c r="C263" s="18"/>
      <c r="D263" s="18"/>
      <c r="E263" s="18"/>
      <c r="F263" s="18"/>
      <c r="G263" s="18"/>
      <c r="H263" s="18"/>
      <c r="I263" s="18"/>
      <c r="J263" s="18"/>
    </row>
    <row r="264" spans="2:10" ht="15.75" customHeight="1">
      <c r="B264" s="23"/>
      <c r="C264" s="18"/>
      <c r="D264" s="18"/>
      <c r="E264" s="18"/>
      <c r="F264" s="18"/>
      <c r="G264" s="18"/>
      <c r="H264" s="18"/>
      <c r="I264" s="18"/>
      <c r="J264" s="18"/>
    </row>
    <row r="265" spans="2:10" ht="15.75" customHeight="1">
      <c r="B265" s="23"/>
      <c r="C265" s="18"/>
      <c r="D265" s="18"/>
      <c r="E265" s="18"/>
      <c r="F265" s="18"/>
      <c r="G265" s="18"/>
      <c r="H265" s="18"/>
      <c r="I265" s="18"/>
      <c r="J265" s="18"/>
    </row>
    <row r="266" spans="2:10" ht="15.75" customHeight="1">
      <c r="B266" s="23"/>
      <c r="C266" s="18"/>
      <c r="D266" s="18"/>
      <c r="E266" s="18"/>
      <c r="F266" s="18"/>
      <c r="G266" s="18"/>
      <c r="H266" s="18"/>
      <c r="I266" s="18"/>
      <c r="J266" s="18"/>
    </row>
    <row r="267" spans="2:10" ht="15.75" customHeight="1">
      <c r="B267" s="23"/>
      <c r="C267" s="18"/>
      <c r="D267" s="18"/>
      <c r="E267" s="18"/>
      <c r="F267" s="18"/>
      <c r="G267" s="18"/>
      <c r="H267" s="18"/>
      <c r="I267" s="18"/>
      <c r="J267" s="18"/>
    </row>
    <row r="268" spans="2:10" ht="15.75" customHeight="1">
      <c r="B268" s="23"/>
      <c r="C268" s="18"/>
      <c r="D268" s="18"/>
      <c r="E268" s="18"/>
      <c r="F268" s="18"/>
      <c r="G268" s="18"/>
      <c r="H268" s="18"/>
      <c r="I268" s="18"/>
      <c r="J268" s="18"/>
    </row>
    <row r="269" spans="2:10" ht="15.75" customHeight="1">
      <c r="B269" s="23"/>
      <c r="C269" s="18"/>
      <c r="D269" s="18"/>
      <c r="E269" s="18"/>
      <c r="F269" s="18"/>
      <c r="G269" s="18"/>
      <c r="H269" s="18"/>
      <c r="I269" s="18"/>
      <c r="J269" s="18"/>
    </row>
    <row r="270" spans="2:10" ht="15.75" customHeight="1">
      <c r="B270" s="23"/>
      <c r="C270" s="18"/>
      <c r="D270" s="18"/>
      <c r="E270" s="18"/>
      <c r="F270" s="18"/>
      <c r="G270" s="18"/>
      <c r="H270" s="18"/>
      <c r="I270" s="18"/>
      <c r="J270" s="18"/>
    </row>
    <row r="271" spans="2:10" ht="15.75" customHeight="1">
      <c r="B271" s="23"/>
      <c r="C271" s="18"/>
      <c r="D271" s="18"/>
      <c r="E271" s="18"/>
      <c r="F271" s="18"/>
      <c r="G271" s="18"/>
      <c r="H271" s="18"/>
      <c r="I271" s="18"/>
      <c r="J271" s="18"/>
    </row>
    <row r="272" spans="2:10" ht="15.75" customHeight="1">
      <c r="B272" s="23"/>
      <c r="C272" s="18"/>
      <c r="D272" s="18"/>
      <c r="E272" s="18"/>
      <c r="F272" s="18"/>
      <c r="G272" s="18"/>
      <c r="H272" s="18"/>
      <c r="I272" s="18"/>
      <c r="J272" s="18"/>
    </row>
    <row r="273" spans="2:10" ht="15.75" customHeight="1">
      <c r="B273" s="23"/>
      <c r="C273" s="18"/>
      <c r="D273" s="18"/>
      <c r="E273" s="18"/>
      <c r="F273" s="18"/>
      <c r="G273" s="18"/>
      <c r="H273" s="18"/>
      <c r="I273" s="18"/>
      <c r="J273" s="18"/>
    </row>
    <row r="274" spans="2:10" ht="15.75" customHeight="1">
      <c r="B274" s="23"/>
      <c r="C274" s="18"/>
      <c r="D274" s="18"/>
      <c r="E274" s="18"/>
      <c r="F274" s="18"/>
      <c r="G274" s="18"/>
      <c r="H274" s="18"/>
      <c r="I274" s="18"/>
      <c r="J274" s="18"/>
    </row>
    <row r="275" spans="2:10" ht="15.75" customHeight="1">
      <c r="B275" s="23"/>
      <c r="C275" s="18"/>
      <c r="D275" s="18"/>
      <c r="E275" s="18"/>
      <c r="F275" s="18"/>
      <c r="G275" s="18"/>
      <c r="H275" s="18"/>
      <c r="I275" s="18"/>
      <c r="J275" s="18"/>
    </row>
    <row r="276" spans="2:10" ht="15.75" customHeight="1">
      <c r="B276" s="23"/>
      <c r="C276" s="18"/>
      <c r="D276" s="18"/>
      <c r="E276" s="18"/>
      <c r="F276" s="18"/>
      <c r="G276" s="18"/>
      <c r="H276" s="18"/>
      <c r="I276" s="18"/>
      <c r="J276" s="18"/>
    </row>
    <row r="277" spans="2:10" ht="15.75" customHeight="1">
      <c r="B277" s="23"/>
      <c r="C277" s="18"/>
      <c r="D277" s="18"/>
      <c r="E277" s="18"/>
      <c r="F277" s="18"/>
      <c r="G277" s="18"/>
      <c r="H277" s="18"/>
      <c r="I277" s="18"/>
      <c r="J277" s="18"/>
    </row>
    <row r="278" spans="2:10" ht="15.75" customHeight="1">
      <c r="B278" s="23"/>
      <c r="C278" s="18"/>
      <c r="D278" s="18"/>
      <c r="E278" s="18"/>
      <c r="F278" s="18"/>
      <c r="G278" s="18"/>
      <c r="H278" s="18"/>
      <c r="I278" s="18"/>
      <c r="J278" s="18"/>
    </row>
    <row r="279" spans="2:10" ht="15.75" customHeight="1">
      <c r="B279" s="23"/>
      <c r="C279" s="18"/>
      <c r="D279" s="18"/>
      <c r="E279" s="18"/>
      <c r="F279" s="18"/>
      <c r="G279" s="18"/>
      <c r="H279" s="18"/>
      <c r="I279" s="18"/>
      <c r="J279" s="18"/>
    </row>
    <row r="280" spans="2:10" ht="15.75" customHeight="1">
      <c r="B280" s="23"/>
      <c r="C280" s="18"/>
      <c r="D280" s="18"/>
      <c r="E280" s="18"/>
      <c r="F280" s="18"/>
      <c r="G280" s="18"/>
      <c r="H280" s="18"/>
      <c r="I280" s="18"/>
      <c r="J280" s="18"/>
    </row>
    <row r="281" spans="2:10" ht="15.75" customHeight="1">
      <c r="B281" s="23"/>
      <c r="C281" s="18"/>
      <c r="D281" s="18"/>
      <c r="E281" s="18"/>
      <c r="F281" s="18"/>
      <c r="G281" s="18"/>
      <c r="H281" s="18"/>
      <c r="I281" s="18"/>
      <c r="J281" s="18"/>
    </row>
    <row r="282" spans="2:10" ht="15.75" customHeight="1">
      <c r="B282" s="23"/>
      <c r="C282" s="18"/>
      <c r="D282" s="18"/>
      <c r="E282" s="18"/>
      <c r="F282" s="18"/>
      <c r="G282" s="18"/>
      <c r="H282" s="18"/>
      <c r="I282" s="18"/>
      <c r="J282" s="18"/>
    </row>
    <row r="283" spans="2:10" ht="15.75" customHeight="1">
      <c r="B283" s="23"/>
      <c r="C283" s="18"/>
      <c r="D283" s="18"/>
      <c r="E283" s="18"/>
      <c r="F283" s="18"/>
      <c r="G283" s="18"/>
      <c r="H283" s="18"/>
      <c r="I283" s="18"/>
      <c r="J283" s="18"/>
    </row>
    <row r="284" spans="2:10" ht="15.75" customHeight="1">
      <c r="B284" s="23"/>
      <c r="C284" s="18"/>
      <c r="D284" s="18"/>
      <c r="E284" s="18"/>
      <c r="F284" s="18"/>
      <c r="G284" s="18"/>
      <c r="H284" s="18"/>
      <c r="I284" s="18"/>
      <c r="J284" s="18"/>
    </row>
    <row r="285" spans="2:10" ht="15.75" customHeight="1">
      <c r="B285" s="23"/>
      <c r="C285" s="18"/>
      <c r="D285" s="18"/>
      <c r="E285" s="18"/>
      <c r="F285" s="18"/>
      <c r="G285" s="18"/>
      <c r="H285" s="18"/>
      <c r="I285" s="18"/>
      <c r="J285" s="18"/>
    </row>
    <row r="286" spans="2:10" ht="15.75" customHeight="1">
      <c r="B286" s="23"/>
      <c r="C286" s="18"/>
      <c r="D286" s="18"/>
      <c r="E286" s="18"/>
      <c r="F286" s="18"/>
      <c r="G286" s="18"/>
      <c r="H286" s="18"/>
      <c r="I286" s="18"/>
      <c r="J286" s="18"/>
    </row>
    <row r="287" spans="2:10" ht="15.75" customHeight="1">
      <c r="B287" s="23"/>
      <c r="C287" s="18"/>
      <c r="D287" s="18"/>
      <c r="E287" s="18"/>
      <c r="F287" s="18"/>
      <c r="G287" s="18"/>
      <c r="H287" s="18"/>
      <c r="I287" s="18"/>
      <c r="J287" s="18"/>
    </row>
    <row r="288" spans="2:10" ht="15.75" customHeight="1">
      <c r="B288" s="23"/>
      <c r="C288" s="18"/>
      <c r="D288" s="18"/>
      <c r="E288" s="18"/>
      <c r="F288" s="18"/>
      <c r="G288" s="18"/>
      <c r="H288" s="18"/>
      <c r="I288" s="18"/>
      <c r="J288" s="18"/>
    </row>
    <row r="289" spans="2:10" ht="15.75" customHeight="1">
      <c r="B289" s="23"/>
      <c r="C289" s="18"/>
      <c r="D289" s="18"/>
      <c r="E289" s="18"/>
      <c r="F289" s="18"/>
      <c r="G289" s="18"/>
      <c r="H289" s="18"/>
      <c r="I289" s="18"/>
      <c r="J289" s="18"/>
    </row>
    <row r="290" spans="2:10" ht="15.75" customHeight="1">
      <c r="B290" s="23"/>
      <c r="C290" s="18"/>
      <c r="D290" s="18"/>
      <c r="E290" s="18"/>
      <c r="F290" s="18"/>
      <c r="G290" s="18"/>
      <c r="H290" s="18"/>
      <c r="I290" s="18"/>
      <c r="J290" s="18"/>
    </row>
    <row r="291" spans="2:10" ht="15.75" customHeight="1">
      <c r="B291" s="23"/>
      <c r="C291" s="18"/>
      <c r="D291" s="18"/>
      <c r="E291" s="18"/>
      <c r="F291" s="18"/>
      <c r="G291" s="18"/>
      <c r="H291" s="18"/>
      <c r="I291" s="18"/>
      <c r="J291" s="18"/>
    </row>
    <row r="292" spans="2:10" ht="15.75" customHeight="1">
      <c r="B292" s="23"/>
      <c r="C292" s="18"/>
      <c r="D292" s="18"/>
      <c r="E292" s="18"/>
      <c r="F292" s="18"/>
      <c r="G292" s="18"/>
      <c r="H292" s="18"/>
      <c r="I292" s="18"/>
      <c r="J292" s="18"/>
    </row>
    <row r="293" spans="2:10" ht="15.75" customHeight="1">
      <c r="B293" s="23"/>
      <c r="C293" s="18"/>
      <c r="D293" s="18"/>
      <c r="E293" s="18"/>
      <c r="F293" s="18"/>
      <c r="G293" s="18"/>
      <c r="H293" s="18"/>
      <c r="I293" s="18"/>
      <c r="J293" s="18"/>
    </row>
    <row r="294" spans="2:10" ht="15.75" customHeight="1">
      <c r="B294" s="23"/>
      <c r="C294" s="18"/>
      <c r="D294" s="18"/>
      <c r="E294" s="18"/>
      <c r="F294" s="18"/>
      <c r="G294" s="18"/>
      <c r="H294" s="18"/>
      <c r="I294" s="18"/>
      <c r="J294" s="18"/>
    </row>
    <row r="295" spans="2:10" ht="15.75" customHeight="1">
      <c r="B295" s="23"/>
      <c r="C295" s="18"/>
      <c r="D295" s="18"/>
      <c r="E295" s="18"/>
      <c r="F295" s="18"/>
      <c r="G295" s="18"/>
      <c r="H295" s="18"/>
      <c r="I295" s="18"/>
      <c r="J295" s="18"/>
    </row>
    <row r="296" spans="2:10" ht="15.75" customHeight="1">
      <c r="B296" s="23"/>
      <c r="C296" s="18"/>
      <c r="D296" s="18"/>
      <c r="E296" s="18"/>
      <c r="F296" s="18"/>
      <c r="G296" s="18"/>
      <c r="H296" s="18"/>
      <c r="I296" s="18"/>
      <c r="J296" s="18"/>
    </row>
    <row r="297" spans="2:10" ht="15.75" customHeight="1">
      <c r="B297" s="23"/>
      <c r="C297" s="18"/>
      <c r="D297" s="18"/>
      <c r="E297" s="18"/>
      <c r="F297" s="18"/>
      <c r="G297" s="18"/>
      <c r="H297" s="18"/>
      <c r="I297" s="18"/>
      <c r="J297" s="18"/>
    </row>
    <row r="298" spans="2:10" ht="15.75" customHeight="1">
      <c r="B298" s="23"/>
      <c r="C298" s="18"/>
      <c r="D298" s="18"/>
      <c r="E298" s="18"/>
      <c r="F298" s="18"/>
      <c r="G298" s="18"/>
      <c r="H298" s="18"/>
      <c r="I298" s="18"/>
      <c r="J298" s="18"/>
    </row>
    <row r="299" spans="2:10" ht="15.75" customHeight="1">
      <c r="B299" s="23"/>
      <c r="C299" s="18"/>
      <c r="D299" s="18"/>
      <c r="E299" s="18"/>
      <c r="F299" s="18"/>
      <c r="G299" s="18"/>
      <c r="H299" s="18"/>
      <c r="I299" s="18"/>
      <c r="J299" s="18"/>
    </row>
    <row r="300" spans="2:10" ht="15.75" customHeight="1">
      <c r="B300" s="23"/>
      <c r="C300" s="18"/>
      <c r="D300" s="18"/>
      <c r="E300" s="18"/>
      <c r="F300" s="18"/>
      <c r="G300" s="18"/>
      <c r="H300" s="18"/>
      <c r="I300" s="18"/>
      <c r="J300" s="18"/>
    </row>
    <row r="301" spans="2:10" ht="15.75" customHeight="1">
      <c r="B301" s="23"/>
      <c r="C301" s="18"/>
      <c r="D301" s="18"/>
      <c r="E301" s="18"/>
      <c r="F301" s="18"/>
      <c r="G301" s="18"/>
      <c r="H301" s="18"/>
      <c r="I301" s="18"/>
      <c r="J301" s="18"/>
    </row>
    <row r="302" spans="2:10" ht="15.75" customHeight="1">
      <c r="B302" s="23"/>
      <c r="C302" s="18"/>
      <c r="D302" s="18"/>
      <c r="E302" s="18"/>
      <c r="F302" s="18"/>
      <c r="G302" s="18"/>
      <c r="H302" s="18"/>
      <c r="I302" s="18"/>
      <c r="J302" s="18"/>
    </row>
    <row r="303" spans="2:10" ht="15.75" customHeight="1">
      <c r="B303" s="23"/>
      <c r="C303" s="18"/>
      <c r="D303" s="18"/>
      <c r="E303" s="18"/>
      <c r="F303" s="18"/>
      <c r="G303" s="18"/>
      <c r="H303" s="18"/>
      <c r="I303" s="18"/>
      <c r="J303" s="18"/>
    </row>
    <row r="304" spans="2:10" ht="15.75" customHeight="1">
      <c r="B304" s="23"/>
      <c r="C304" s="18"/>
      <c r="D304" s="18"/>
      <c r="E304" s="18"/>
      <c r="F304" s="18"/>
      <c r="G304" s="18"/>
      <c r="H304" s="18"/>
      <c r="I304" s="18"/>
      <c r="J304" s="18"/>
    </row>
    <row r="305" spans="2:10" ht="15.75" customHeight="1">
      <c r="B305" s="23"/>
      <c r="C305" s="18"/>
      <c r="D305" s="18"/>
      <c r="E305" s="18"/>
      <c r="F305" s="18"/>
      <c r="G305" s="18"/>
      <c r="H305" s="18"/>
      <c r="I305" s="18"/>
      <c r="J305" s="18"/>
    </row>
    <row r="306" spans="2:10" ht="15.75" customHeight="1">
      <c r="B306" s="23"/>
      <c r="C306" s="18"/>
      <c r="D306" s="18"/>
      <c r="E306" s="18"/>
      <c r="F306" s="18"/>
      <c r="G306" s="18"/>
      <c r="H306" s="18"/>
      <c r="I306" s="18"/>
      <c r="J306" s="18"/>
    </row>
    <row r="307" spans="2:10" ht="15.75" customHeight="1">
      <c r="B307" s="23"/>
      <c r="C307" s="18"/>
      <c r="D307" s="18"/>
      <c r="E307" s="18"/>
      <c r="F307" s="18"/>
      <c r="G307" s="18"/>
      <c r="H307" s="18"/>
      <c r="I307" s="18"/>
      <c r="J307" s="18"/>
    </row>
    <row r="308" spans="2:10" ht="15.75" customHeight="1">
      <c r="B308" s="23"/>
      <c r="C308" s="18"/>
      <c r="D308" s="18"/>
      <c r="E308" s="18"/>
      <c r="F308" s="18"/>
      <c r="G308" s="18"/>
      <c r="H308" s="18"/>
      <c r="I308" s="18"/>
      <c r="J308" s="18"/>
    </row>
    <row r="309" spans="2:10" ht="15.75" customHeight="1">
      <c r="B309" s="23"/>
      <c r="C309" s="18"/>
      <c r="D309" s="18"/>
      <c r="E309" s="18"/>
      <c r="F309" s="18"/>
      <c r="G309" s="18"/>
      <c r="H309" s="18"/>
      <c r="I309" s="18"/>
      <c r="J309" s="18"/>
    </row>
    <row r="310" spans="2:10" ht="15.75" customHeight="1">
      <c r="B310" s="23"/>
      <c r="C310" s="18"/>
      <c r="D310" s="18"/>
      <c r="E310" s="18"/>
      <c r="F310" s="18"/>
      <c r="G310" s="18"/>
      <c r="H310" s="18"/>
      <c r="I310" s="18"/>
      <c r="J310" s="18"/>
    </row>
    <row r="311" spans="2:10" ht="15.75" customHeight="1">
      <c r="B311" s="23"/>
      <c r="C311" s="18"/>
      <c r="D311" s="18"/>
      <c r="E311" s="18"/>
      <c r="F311" s="18"/>
      <c r="G311" s="18"/>
      <c r="H311" s="18"/>
      <c r="I311" s="18"/>
      <c r="J311" s="18"/>
    </row>
    <row r="312" spans="2:10" ht="15.75" customHeight="1">
      <c r="B312" s="23"/>
      <c r="C312" s="18"/>
      <c r="D312" s="18"/>
      <c r="E312" s="18"/>
      <c r="F312" s="18"/>
      <c r="G312" s="18"/>
      <c r="H312" s="18"/>
      <c r="I312" s="18"/>
      <c r="J312" s="18"/>
    </row>
    <row r="313" spans="2:10" ht="15.75" customHeight="1">
      <c r="B313" s="23"/>
      <c r="C313" s="18"/>
      <c r="D313" s="18"/>
      <c r="E313" s="18"/>
      <c r="F313" s="18"/>
      <c r="G313" s="18"/>
      <c r="H313" s="18"/>
      <c r="I313" s="18"/>
      <c r="J313" s="18"/>
    </row>
    <row r="314" spans="2:10" ht="15.75" customHeight="1">
      <c r="B314" s="23"/>
      <c r="C314" s="18"/>
      <c r="D314" s="18"/>
      <c r="E314" s="18"/>
      <c r="F314" s="18"/>
      <c r="G314" s="18"/>
      <c r="H314" s="18"/>
      <c r="I314" s="18"/>
      <c r="J314" s="18"/>
    </row>
    <row r="315" spans="2:10" ht="15.75" customHeight="1">
      <c r="B315" s="23"/>
      <c r="C315" s="18"/>
      <c r="D315" s="18"/>
      <c r="E315" s="18"/>
      <c r="F315" s="18"/>
      <c r="G315" s="18"/>
      <c r="H315" s="18"/>
      <c r="I315" s="18"/>
      <c r="J315" s="18"/>
    </row>
    <row r="316" spans="2:10" ht="15.75" customHeight="1">
      <c r="B316" s="23"/>
      <c r="C316" s="18"/>
      <c r="D316" s="18"/>
      <c r="E316" s="18"/>
      <c r="F316" s="18"/>
      <c r="G316" s="18"/>
      <c r="H316" s="18"/>
      <c r="I316" s="18"/>
      <c r="J316" s="18"/>
    </row>
    <row r="317" spans="2:10" ht="15.75" customHeight="1">
      <c r="B317" s="23"/>
      <c r="C317" s="18"/>
      <c r="D317" s="18"/>
      <c r="E317" s="18"/>
      <c r="F317" s="18"/>
      <c r="G317" s="18"/>
      <c r="H317" s="18"/>
      <c r="I317" s="18"/>
      <c r="J317" s="18"/>
    </row>
    <row r="318" spans="2:10" ht="15.75" customHeight="1">
      <c r="B318" s="23"/>
      <c r="C318" s="18"/>
      <c r="D318" s="18"/>
      <c r="E318" s="18"/>
      <c r="F318" s="18"/>
      <c r="G318" s="18"/>
      <c r="H318" s="18"/>
      <c r="I318" s="18"/>
      <c r="J318" s="18"/>
    </row>
    <row r="319" spans="2:10" ht="15.75" customHeight="1">
      <c r="B319" s="23"/>
      <c r="C319" s="18"/>
      <c r="D319" s="18"/>
      <c r="E319" s="18"/>
      <c r="F319" s="18"/>
      <c r="G319" s="18"/>
      <c r="H319" s="18"/>
      <c r="I319" s="18"/>
      <c r="J319" s="18"/>
    </row>
    <row r="320" spans="2:10" ht="15.75" customHeight="1">
      <c r="B320" s="23"/>
      <c r="C320" s="18"/>
      <c r="D320" s="18"/>
      <c r="E320" s="18"/>
      <c r="F320" s="18"/>
      <c r="G320" s="18"/>
      <c r="H320" s="18"/>
      <c r="I320" s="18"/>
      <c r="J320" s="18"/>
    </row>
    <row r="321" spans="2:10" ht="15.75" customHeight="1">
      <c r="B321" s="23"/>
      <c r="C321" s="18"/>
      <c r="D321" s="18"/>
      <c r="E321" s="18"/>
      <c r="F321" s="18"/>
      <c r="G321" s="18"/>
      <c r="H321" s="18"/>
      <c r="I321" s="18"/>
      <c r="J321" s="18"/>
    </row>
    <row r="322" spans="2:10" ht="15.75" customHeight="1">
      <c r="B322" s="23"/>
      <c r="C322" s="18"/>
      <c r="D322" s="18"/>
      <c r="E322" s="18"/>
      <c r="F322" s="18"/>
      <c r="G322" s="18"/>
      <c r="H322" s="18"/>
      <c r="I322" s="18"/>
      <c r="J322" s="18"/>
    </row>
    <row r="323" spans="2:10" ht="15.75" customHeight="1">
      <c r="B323" s="23"/>
      <c r="C323" s="18"/>
      <c r="D323" s="18"/>
      <c r="E323" s="18"/>
      <c r="F323" s="18"/>
      <c r="G323" s="18"/>
      <c r="H323" s="18"/>
      <c r="I323" s="18"/>
      <c r="J323" s="18"/>
    </row>
    <row r="324" spans="2:10" ht="15.75" customHeight="1">
      <c r="B324" s="23"/>
      <c r="C324" s="18"/>
      <c r="D324" s="18"/>
      <c r="E324" s="18"/>
      <c r="F324" s="18"/>
      <c r="G324" s="18"/>
      <c r="H324" s="18"/>
      <c r="I324" s="18"/>
      <c r="J324" s="18"/>
    </row>
    <row r="325" spans="2:10" ht="15.75" customHeight="1">
      <c r="B325" s="23"/>
      <c r="C325" s="18"/>
      <c r="D325" s="18"/>
      <c r="E325" s="18"/>
      <c r="F325" s="18"/>
      <c r="G325" s="18"/>
      <c r="H325" s="18"/>
      <c r="I325" s="18"/>
      <c r="J325" s="18"/>
    </row>
    <row r="326" spans="2:10" ht="15.75" customHeight="1">
      <c r="B326" s="23"/>
      <c r="C326" s="18"/>
      <c r="D326" s="18"/>
      <c r="E326" s="18"/>
      <c r="F326" s="18"/>
      <c r="G326" s="18"/>
      <c r="H326" s="18"/>
      <c r="I326" s="18"/>
      <c r="J326" s="18"/>
    </row>
    <row r="327" spans="2:10" ht="15.75" customHeight="1">
      <c r="B327" s="23"/>
      <c r="C327" s="18"/>
      <c r="D327" s="18"/>
      <c r="E327" s="18"/>
      <c r="F327" s="18"/>
      <c r="G327" s="18"/>
      <c r="H327" s="18"/>
      <c r="I327" s="18"/>
      <c r="J327" s="18"/>
    </row>
    <row r="328" spans="2:10" ht="15.75" customHeight="1">
      <c r="B328" s="23"/>
      <c r="C328" s="18"/>
      <c r="D328" s="18"/>
      <c r="E328" s="18"/>
      <c r="F328" s="18"/>
      <c r="G328" s="18"/>
      <c r="H328" s="18"/>
      <c r="I328" s="18"/>
      <c r="J328" s="18"/>
    </row>
    <row r="329" spans="2:10" ht="15.75" customHeight="1">
      <c r="B329" s="23"/>
      <c r="C329" s="18"/>
      <c r="D329" s="18"/>
      <c r="E329" s="18"/>
      <c r="F329" s="18"/>
      <c r="G329" s="18"/>
      <c r="H329" s="18"/>
      <c r="I329" s="18"/>
      <c r="J329" s="18"/>
    </row>
    <row r="330" spans="2:10" ht="15.75" customHeight="1">
      <c r="B330" s="23"/>
      <c r="C330" s="18"/>
      <c r="D330" s="18"/>
      <c r="E330" s="18"/>
      <c r="F330" s="18"/>
      <c r="G330" s="18"/>
      <c r="H330" s="18"/>
      <c r="I330" s="18"/>
      <c r="J330" s="18"/>
    </row>
    <row r="331" spans="2:10" ht="15.75" customHeight="1">
      <c r="B331" s="23"/>
      <c r="C331" s="18"/>
      <c r="D331" s="18"/>
      <c r="E331" s="18"/>
      <c r="F331" s="18"/>
      <c r="G331" s="18"/>
      <c r="H331" s="18"/>
      <c r="I331" s="18"/>
      <c r="J331" s="18"/>
    </row>
    <row r="332" spans="2:10" ht="15.75" customHeight="1">
      <c r="B332" s="23"/>
      <c r="C332" s="18"/>
      <c r="D332" s="18"/>
      <c r="E332" s="18"/>
      <c r="F332" s="18"/>
      <c r="G332" s="18"/>
      <c r="H332" s="18"/>
      <c r="I332" s="18"/>
      <c r="J332" s="18"/>
    </row>
    <row r="333" spans="2:10" ht="15.75" customHeight="1">
      <c r="B333" s="23"/>
      <c r="C333" s="18"/>
      <c r="D333" s="18"/>
      <c r="E333" s="18"/>
      <c r="F333" s="18"/>
      <c r="G333" s="18"/>
      <c r="H333" s="18"/>
      <c r="I333" s="18"/>
      <c r="J333" s="18"/>
    </row>
    <row r="334" spans="2:10" ht="15.75" customHeight="1">
      <c r="B334" s="23"/>
      <c r="C334" s="18"/>
      <c r="D334" s="18"/>
      <c r="E334" s="18"/>
      <c r="F334" s="18"/>
      <c r="G334" s="18"/>
      <c r="H334" s="18"/>
      <c r="I334" s="18"/>
      <c r="J334" s="18"/>
    </row>
    <row r="335" spans="2:10" ht="15.75" customHeight="1">
      <c r="B335" s="23"/>
      <c r="C335" s="18"/>
      <c r="D335" s="18"/>
      <c r="E335" s="18"/>
      <c r="F335" s="18"/>
      <c r="G335" s="18"/>
      <c r="H335" s="18"/>
      <c r="I335" s="18"/>
      <c r="J335" s="18"/>
    </row>
    <row r="336" spans="2:10" ht="15.75" customHeight="1">
      <c r="B336" s="23"/>
      <c r="C336" s="18"/>
      <c r="D336" s="18"/>
      <c r="E336" s="18"/>
      <c r="F336" s="18"/>
      <c r="G336" s="18"/>
      <c r="H336" s="18"/>
      <c r="I336" s="18"/>
      <c r="J336" s="18"/>
    </row>
    <row r="337" spans="2:10" ht="15.75" customHeight="1">
      <c r="B337" s="23"/>
      <c r="C337" s="18"/>
      <c r="D337" s="18"/>
      <c r="E337" s="18"/>
      <c r="F337" s="18"/>
      <c r="G337" s="18"/>
      <c r="H337" s="18"/>
      <c r="I337" s="18"/>
      <c r="J337" s="18"/>
    </row>
    <row r="338" spans="2:10" ht="15.75" customHeight="1">
      <c r="B338" s="23"/>
      <c r="C338" s="18"/>
      <c r="D338" s="18"/>
      <c r="E338" s="18"/>
      <c r="F338" s="18"/>
      <c r="G338" s="18"/>
      <c r="H338" s="18"/>
      <c r="I338" s="18"/>
      <c r="J338" s="18"/>
    </row>
    <row r="339" spans="2:10" ht="15.75" customHeight="1">
      <c r="B339" s="23"/>
      <c r="C339" s="18"/>
      <c r="D339" s="18"/>
      <c r="E339" s="18"/>
      <c r="F339" s="18"/>
      <c r="G339" s="18"/>
      <c r="H339" s="18"/>
      <c r="I339" s="18"/>
      <c r="J339" s="18"/>
    </row>
    <row r="340" spans="2:10" ht="15.75" customHeight="1">
      <c r="B340" s="23"/>
      <c r="C340" s="18"/>
      <c r="D340" s="18"/>
      <c r="E340" s="18"/>
      <c r="F340" s="18"/>
      <c r="G340" s="18"/>
      <c r="H340" s="18"/>
      <c r="I340" s="18"/>
      <c r="J340" s="18"/>
    </row>
    <row r="341" spans="2:10" ht="15.75" customHeight="1">
      <c r="B341" s="23"/>
      <c r="C341" s="18"/>
      <c r="D341" s="18"/>
      <c r="E341" s="18"/>
      <c r="F341" s="18"/>
      <c r="G341" s="18"/>
      <c r="H341" s="18"/>
      <c r="I341" s="18"/>
      <c r="J341" s="18"/>
    </row>
    <row r="342" spans="2:10" ht="15.75" customHeight="1">
      <c r="B342" s="23"/>
      <c r="C342" s="18"/>
      <c r="D342" s="18"/>
      <c r="E342" s="18"/>
      <c r="F342" s="18"/>
      <c r="G342" s="18"/>
      <c r="H342" s="18"/>
      <c r="I342" s="18"/>
      <c r="J342" s="18"/>
    </row>
    <row r="343" spans="2:10" ht="15.75" customHeight="1">
      <c r="B343" s="23"/>
      <c r="C343" s="18"/>
      <c r="D343" s="18"/>
      <c r="E343" s="18"/>
      <c r="F343" s="18"/>
      <c r="G343" s="18"/>
      <c r="H343" s="18"/>
      <c r="I343" s="18"/>
      <c r="J343" s="18"/>
    </row>
    <row r="344" spans="2:10" ht="15.75" customHeight="1">
      <c r="B344" s="23"/>
      <c r="C344" s="18"/>
      <c r="D344" s="18"/>
      <c r="E344" s="18"/>
      <c r="F344" s="18"/>
      <c r="G344" s="18"/>
      <c r="H344" s="18"/>
      <c r="I344" s="18"/>
      <c r="J344" s="18"/>
    </row>
    <row r="345" spans="2:10" ht="15.75" customHeight="1">
      <c r="B345" s="23"/>
      <c r="C345" s="18"/>
      <c r="D345" s="18"/>
      <c r="E345" s="18"/>
      <c r="F345" s="18"/>
      <c r="G345" s="18"/>
      <c r="H345" s="18"/>
      <c r="I345" s="18"/>
      <c r="J345" s="18"/>
    </row>
    <row r="346" spans="2:10" ht="15.75" customHeight="1">
      <c r="B346" s="23"/>
      <c r="C346" s="18"/>
      <c r="D346" s="18"/>
      <c r="E346" s="18"/>
      <c r="F346" s="18"/>
      <c r="G346" s="18"/>
      <c r="H346" s="18"/>
      <c r="I346" s="18"/>
      <c r="J346" s="18"/>
    </row>
    <row r="347" spans="2:10" ht="15.75" customHeight="1">
      <c r="B347" s="23"/>
      <c r="C347" s="18"/>
      <c r="D347" s="18"/>
      <c r="E347" s="18"/>
      <c r="F347" s="18"/>
      <c r="G347" s="18"/>
      <c r="H347" s="18"/>
      <c r="I347" s="18"/>
      <c r="J347" s="18"/>
    </row>
    <row r="348" spans="2:10" ht="15.75" customHeight="1">
      <c r="B348" s="23"/>
      <c r="C348" s="18"/>
      <c r="D348" s="18"/>
      <c r="E348" s="18"/>
      <c r="F348" s="18"/>
      <c r="G348" s="18"/>
      <c r="H348" s="18"/>
      <c r="I348" s="18"/>
      <c r="J348" s="18"/>
    </row>
    <row r="349" spans="2:10" ht="15.75" customHeight="1">
      <c r="B349" s="23"/>
      <c r="C349" s="18"/>
      <c r="D349" s="18"/>
      <c r="E349" s="18"/>
      <c r="F349" s="18"/>
      <c r="G349" s="18"/>
      <c r="H349" s="18"/>
      <c r="I349" s="18"/>
      <c r="J349" s="18"/>
    </row>
    <row r="350" spans="2:10" ht="15.75" customHeight="1">
      <c r="B350" s="23"/>
      <c r="C350" s="18"/>
      <c r="D350" s="18"/>
      <c r="E350" s="18"/>
      <c r="F350" s="18"/>
      <c r="G350" s="18"/>
      <c r="H350" s="18"/>
      <c r="I350" s="18"/>
      <c r="J350" s="18"/>
    </row>
    <row r="351" spans="2:10" ht="15.75" customHeight="1">
      <c r="B351" s="23"/>
      <c r="C351" s="18"/>
      <c r="D351" s="18"/>
      <c r="E351" s="18"/>
      <c r="F351" s="18"/>
      <c r="G351" s="18"/>
      <c r="H351" s="18"/>
      <c r="I351" s="18"/>
      <c r="J351" s="18"/>
    </row>
    <row r="352" spans="2:10" ht="15.75" customHeight="1">
      <c r="B352" s="23"/>
      <c r="C352" s="18"/>
      <c r="D352" s="18"/>
      <c r="E352" s="18"/>
      <c r="F352" s="18"/>
      <c r="G352" s="18"/>
      <c r="H352" s="18"/>
      <c r="I352" s="18"/>
      <c r="J352" s="18"/>
    </row>
    <row r="353" spans="2:10" ht="15.75" customHeight="1">
      <c r="B353" s="23"/>
      <c r="C353" s="18"/>
      <c r="D353" s="18"/>
      <c r="E353" s="18"/>
      <c r="F353" s="18"/>
      <c r="G353" s="18"/>
      <c r="H353" s="18"/>
      <c r="I353" s="18"/>
      <c r="J353" s="18"/>
    </row>
    <row r="354" spans="2:10" ht="15.75" customHeight="1">
      <c r="B354" s="23"/>
      <c r="C354" s="18"/>
      <c r="D354" s="18"/>
      <c r="E354" s="18"/>
      <c r="F354" s="18"/>
      <c r="G354" s="18"/>
      <c r="H354" s="18"/>
      <c r="I354" s="18"/>
      <c r="J354" s="18"/>
    </row>
    <row r="355" spans="2:10" ht="15.75" customHeight="1">
      <c r="B355" s="23"/>
      <c r="C355" s="18"/>
      <c r="D355" s="18"/>
      <c r="E355" s="18"/>
      <c r="F355" s="18"/>
      <c r="G355" s="18"/>
      <c r="H355" s="18"/>
      <c r="I355" s="18"/>
      <c r="J355" s="18"/>
    </row>
    <row r="356" spans="2:10" ht="15.75" customHeight="1">
      <c r="B356" s="23"/>
      <c r="C356" s="18"/>
      <c r="D356" s="18"/>
      <c r="E356" s="18"/>
      <c r="F356" s="18"/>
      <c r="G356" s="18"/>
      <c r="H356" s="18"/>
      <c r="I356" s="18"/>
      <c r="J356" s="18"/>
    </row>
    <row r="357" spans="2:10" ht="15.75" customHeight="1">
      <c r="B357" s="23"/>
      <c r="C357" s="18"/>
      <c r="D357" s="18"/>
      <c r="E357" s="18"/>
      <c r="F357" s="18"/>
      <c r="G357" s="18"/>
      <c r="H357" s="18"/>
      <c r="I357" s="18"/>
      <c r="J357" s="18"/>
    </row>
    <row r="358" spans="2:10" ht="15.75" customHeight="1">
      <c r="B358" s="23"/>
      <c r="C358" s="18"/>
      <c r="D358" s="18"/>
      <c r="E358" s="18"/>
      <c r="F358" s="18"/>
      <c r="G358" s="18"/>
      <c r="H358" s="18"/>
      <c r="I358" s="18"/>
      <c r="J358" s="18"/>
    </row>
    <row r="359" spans="2:10" ht="15.75" customHeight="1">
      <c r="B359" s="23"/>
      <c r="C359" s="18"/>
      <c r="D359" s="18"/>
      <c r="E359" s="18"/>
      <c r="F359" s="18"/>
      <c r="G359" s="18"/>
      <c r="H359" s="18"/>
      <c r="I359" s="18"/>
      <c r="J359" s="18"/>
    </row>
    <row r="360" spans="2:10" ht="15.75" customHeight="1">
      <c r="B360" s="23"/>
      <c r="C360" s="18"/>
      <c r="D360" s="18"/>
      <c r="E360" s="18"/>
      <c r="F360" s="18"/>
      <c r="G360" s="18"/>
      <c r="H360" s="18"/>
      <c r="I360" s="18"/>
      <c r="J360" s="18"/>
    </row>
    <row r="361" spans="2:10" ht="15.75" customHeight="1">
      <c r="B361" s="23"/>
      <c r="C361" s="18"/>
      <c r="D361" s="18"/>
      <c r="E361" s="18"/>
      <c r="F361" s="18"/>
      <c r="G361" s="18"/>
      <c r="H361" s="18"/>
      <c r="I361" s="18"/>
      <c r="J361" s="18"/>
    </row>
    <row r="362" spans="2:10" ht="15.75" customHeight="1">
      <c r="B362" s="23"/>
      <c r="C362" s="18"/>
      <c r="D362" s="18"/>
      <c r="E362" s="18"/>
      <c r="F362" s="18"/>
      <c r="G362" s="18"/>
      <c r="H362" s="18"/>
      <c r="I362" s="18"/>
      <c r="J362" s="18"/>
    </row>
    <row r="363" spans="2:10" ht="15.75" customHeight="1">
      <c r="B363" s="23"/>
      <c r="C363" s="18"/>
      <c r="D363" s="18"/>
      <c r="E363" s="18"/>
      <c r="F363" s="18"/>
      <c r="G363" s="18"/>
      <c r="H363" s="18"/>
      <c r="I363" s="18"/>
      <c r="J363" s="18"/>
    </row>
    <row r="364" spans="2:10" ht="15.75" customHeight="1">
      <c r="B364" s="23"/>
      <c r="C364" s="18"/>
      <c r="D364" s="18"/>
      <c r="E364" s="18"/>
      <c r="F364" s="18"/>
      <c r="G364" s="18"/>
      <c r="H364" s="18"/>
      <c r="I364" s="18"/>
      <c r="J364" s="18"/>
    </row>
    <row r="365" spans="2:10" ht="15.75" customHeight="1">
      <c r="B365" s="23"/>
      <c r="C365" s="18"/>
      <c r="D365" s="18"/>
      <c r="E365" s="18"/>
      <c r="F365" s="18"/>
      <c r="G365" s="18"/>
      <c r="H365" s="18"/>
      <c r="I365" s="18"/>
      <c r="J365" s="18"/>
    </row>
    <row r="366" spans="2:10" ht="15.75" customHeight="1">
      <c r="B366" s="23"/>
      <c r="C366" s="18"/>
      <c r="D366" s="18"/>
      <c r="E366" s="18"/>
      <c r="F366" s="18"/>
      <c r="G366" s="18"/>
      <c r="H366" s="18"/>
      <c r="I366" s="18"/>
      <c r="J366" s="18"/>
    </row>
    <row r="367" spans="2:10" ht="15.75" customHeight="1">
      <c r="B367" s="23"/>
      <c r="C367" s="18"/>
      <c r="D367" s="18"/>
      <c r="E367" s="18"/>
      <c r="F367" s="18"/>
      <c r="G367" s="18"/>
      <c r="H367" s="18"/>
      <c r="I367" s="18"/>
      <c r="J367" s="18"/>
    </row>
    <row r="368" spans="2:10" ht="15.75" customHeight="1">
      <c r="B368" s="23"/>
      <c r="C368" s="18"/>
      <c r="D368" s="18"/>
      <c r="E368" s="18"/>
      <c r="F368" s="18"/>
      <c r="G368" s="18"/>
      <c r="H368" s="18"/>
      <c r="I368" s="18"/>
      <c r="J368" s="18"/>
    </row>
    <row r="369" spans="2:10" ht="15.75" customHeight="1">
      <c r="B369" s="23"/>
      <c r="C369" s="18"/>
      <c r="D369" s="18"/>
      <c r="E369" s="18"/>
      <c r="F369" s="18"/>
      <c r="G369" s="18"/>
      <c r="H369" s="18"/>
      <c r="I369" s="18"/>
      <c r="J369" s="18"/>
    </row>
    <row r="370" spans="2:10" ht="15.75" customHeight="1">
      <c r="B370" s="23"/>
      <c r="C370" s="18"/>
      <c r="D370" s="18"/>
      <c r="E370" s="18"/>
      <c r="F370" s="18"/>
      <c r="G370" s="18"/>
      <c r="H370" s="18"/>
      <c r="I370" s="18"/>
      <c r="J370" s="18"/>
    </row>
    <row r="371" spans="2:10" ht="15.75" customHeight="1">
      <c r="B371" s="23"/>
      <c r="C371" s="18"/>
      <c r="D371" s="18"/>
      <c r="E371" s="18"/>
      <c r="F371" s="18"/>
      <c r="G371" s="18"/>
      <c r="H371" s="18"/>
      <c r="I371" s="18"/>
      <c r="J371" s="18"/>
    </row>
    <row r="372" spans="2:10" ht="15.75" customHeight="1">
      <c r="B372" s="23"/>
      <c r="C372" s="18"/>
      <c r="D372" s="18"/>
      <c r="E372" s="18"/>
      <c r="F372" s="18"/>
      <c r="G372" s="18"/>
      <c r="H372" s="18"/>
      <c r="I372" s="18"/>
      <c r="J372" s="18"/>
    </row>
    <row r="373" spans="2:10" ht="15.75" customHeight="1">
      <c r="B373" s="23"/>
      <c r="C373" s="18"/>
      <c r="D373" s="18"/>
      <c r="E373" s="18"/>
      <c r="F373" s="18"/>
      <c r="G373" s="18"/>
      <c r="H373" s="18"/>
      <c r="I373" s="18"/>
      <c r="J373" s="18"/>
    </row>
    <row r="374" spans="2:10" ht="15.75" customHeight="1">
      <c r="B374" s="23"/>
      <c r="C374" s="18"/>
      <c r="D374" s="18"/>
      <c r="E374" s="18"/>
      <c r="F374" s="18"/>
      <c r="G374" s="18"/>
      <c r="H374" s="18"/>
      <c r="I374" s="18"/>
      <c r="J374" s="18"/>
    </row>
    <row r="375" spans="2:10" ht="15.75" customHeight="1">
      <c r="B375" s="23"/>
      <c r="C375" s="18"/>
      <c r="D375" s="18"/>
      <c r="E375" s="18"/>
      <c r="F375" s="18"/>
      <c r="G375" s="18"/>
      <c r="H375" s="18"/>
      <c r="I375" s="18"/>
      <c r="J375" s="18"/>
    </row>
    <row r="376" spans="2:10" ht="15.75" customHeight="1">
      <c r="B376" s="23"/>
      <c r="C376" s="18"/>
      <c r="D376" s="18"/>
      <c r="E376" s="18"/>
      <c r="F376" s="18"/>
      <c r="G376" s="18"/>
      <c r="H376" s="18"/>
      <c r="I376" s="18"/>
      <c r="J376" s="18"/>
    </row>
    <row r="377" spans="2:10" ht="15.75" customHeight="1">
      <c r="B377" s="23"/>
      <c r="C377" s="18"/>
      <c r="D377" s="18"/>
      <c r="E377" s="18"/>
      <c r="F377" s="18"/>
      <c r="G377" s="18"/>
      <c r="H377" s="18"/>
      <c r="I377" s="18"/>
      <c r="J377" s="18"/>
    </row>
    <row r="378" spans="2:10" ht="15.75" customHeight="1">
      <c r="B378" s="23"/>
      <c r="C378" s="18"/>
      <c r="D378" s="18"/>
      <c r="E378" s="18"/>
      <c r="F378" s="18"/>
      <c r="G378" s="18"/>
      <c r="H378" s="18"/>
      <c r="I378" s="18"/>
      <c r="J378" s="18"/>
    </row>
    <row r="379" spans="2:10" ht="15.75" customHeight="1">
      <c r="B379" s="23"/>
      <c r="C379" s="18"/>
      <c r="D379" s="18"/>
      <c r="E379" s="18"/>
      <c r="F379" s="18"/>
      <c r="G379" s="18"/>
      <c r="H379" s="18"/>
      <c r="I379" s="18"/>
      <c r="J379" s="18"/>
    </row>
    <row r="380" spans="2:10" ht="15.75" customHeight="1">
      <c r="B380" s="23"/>
      <c r="C380" s="18"/>
      <c r="D380" s="18"/>
      <c r="E380" s="18"/>
      <c r="F380" s="18"/>
      <c r="G380" s="18"/>
      <c r="H380" s="18"/>
      <c r="I380" s="18"/>
      <c r="J380" s="18"/>
    </row>
    <row r="381" spans="2:10" ht="15.75" customHeight="1">
      <c r="B381" s="23"/>
      <c r="C381" s="18"/>
      <c r="D381" s="18"/>
      <c r="E381" s="18"/>
      <c r="F381" s="18"/>
      <c r="G381" s="18"/>
      <c r="H381" s="18"/>
      <c r="I381" s="18"/>
      <c r="J381" s="18"/>
    </row>
    <row r="382" spans="2:10" ht="15.75" customHeight="1">
      <c r="B382" s="23"/>
      <c r="C382" s="18"/>
      <c r="D382" s="18"/>
      <c r="E382" s="18"/>
      <c r="F382" s="18"/>
      <c r="G382" s="18"/>
      <c r="H382" s="18"/>
      <c r="I382" s="18"/>
      <c r="J382" s="18"/>
    </row>
    <row r="383" spans="2:10" ht="15.75" customHeight="1">
      <c r="B383" s="23"/>
      <c r="C383" s="18"/>
      <c r="D383" s="18"/>
      <c r="E383" s="18"/>
      <c r="F383" s="18"/>
      <c r="G383" s="18"/>
      <c r="H383" s="18"/>
      <c r="I383" s="18"/>
      <c r="J383" s="18"/>
    </row>
    <row r="384" spans="2:10" ht="15.75" customHeight="1">
      <c r="B384" s="23"/>
      <c r="C384" s="18"/>
      <c r="D384" s="18"/>
      <c r="E384" s="18"/>
      <c r="F384" s="18"/>
      <c r="G384" s="18"/>
      <c r="H384" s="18"/>
      <c r="I384" s="18"/>
      <c r="J384" s="18"/>
    </row>
    <row r="385" spans="2:10" ht="15.75" customHeight="1">
      <c r="B385" s="23"/>
      <c r="C385" s="18"/>
      <c r="D385" s="18"/>
      <c r="E385" s="18"/>
      <c r="F385" s="18"/>
      <c r="G385" s="18"/>
      <c r="H385" s="18"/>
      <c r="I385" s="18"/>
      <c r="J385" s="18"/>
    </row>
    <row r="386" spans="2:10" ht="15.75" customHeight="1">
      <c r="B386" s="23"/>
      <c r="C386" s="18"/>
      <c r="D386" s="18"/>
      <c r="E386" s="18"/>
      <c r="F386" s="18"/>
      <c r="G386" s="18"/>
      <c r="H386" s="18"/>
      <c r="I386" s="18"/>
      <c r="J386" s="18"/>
    </row>
    <row r="387" spans="2:10" ht="15.75" customHeight="1">
      <c r="B387" s="23"/>
      <c r="C387" s="18"/>
      <c r="D387" s="18"/>
      <c r="E387" s="18"/>
      <c r="F387" s="18"/>
      <c r="G387" s="18"/>
      <c r="H387" s="18"/>
      <c r="I387" s="18"/>
      <c r="J387" s="18"/>
    </row>
    <row r="388" spans="2:10" ht="15.75" customHeight="1">
      <c r="B388" s="23"/>
      <c r="C388" s="18"/>
      <c r="D388" s="18"/>
      <c r="E388" s="18"/>
      <c r="F388" s="18"/>
      <c r="G388" s="18"/>
      <c r="H388" s="18"/>
      <c r="I388" s="18"/>
      <c r="J388" s="18"/>
    </row>
    <row r="389" spans="2:10" ht="15.75" customHeight="1">
      <c r="B389" s="23"/>
      <c r="C389" s="18"/>
      <c r="D389" s="18"/>
      <c r="E389" s="18"/>
      <c r="F389" s="18"/>
      <c r="G389" s="18"/>
      <c r="H389" s="18"/>
      <c r="I389" s="18"/>
      <c r="J389" s="18"/>
    </row>
    <row r="390" spans="2:10" ht="15.75" customHeight="1">
      <c r="B390" s="23"/>
      <c r="C390" s="18"/>
      <c r="D390" s="18"/>
      <c r="E390" s="18"/>
      <c r="F390" s="18"/>
      <c r="G390" s="18"/>
      <c r="H390" s="18"/>
      <c r="I390" s="18"/>
      <c r="J390" s="18"/>
    </row>
    <row r="391" spans="2:10" ht="15.75" customHeight="1">
      <c r="B391" s="23"/>
      <c r="C391" s="18"/>
      <c r="D391" s="18"/>
      <c r="E391" s="18"/>
      <c r="F391" s="18"/>
      <c r="G391" s="18"/>
      <c r="H391" s="18"/>
      <c r="I391" s="18"/>
      <c r="J391" s="18"/>
    </row>
    <row r="392" spans="2:10" ht="15.75" customHeight="1">
      <c r="B392" s="23"/>
      <c r="C392" s="18"/>
      <c r="D392" s="18"/>
      <c r="E392" s="18"/>
      <c r="F392" s="18"/>
      <c r="G392" s="18"/>
      <c r="H392" s="18"/>
      <c r="I392" s="18"/>
      <c r="J392" s="18"/>
    </row>
    <row r="393" spans="2:10" ht="15.75" customHeight="1">
      <c r="B393" s="23"/>
      <c r="C393" s="18"/>
      <c r="D393" s="18"/>
      <c r="E393" s="18"/>
      <c r="F393" s="18"/>
      <c r="G393" s="18"/>
      <c r="H393" s="18"/>
      <c r="I393" s="18"/>
      <c r="J393" s="18"/>
    </row>
    <row r="394" spans="2:10" ht="15.75" customHeight="1">
      <c r="B394" s="23"/>
      <c r="C394" s="18"/>
      <c r="D394" s="18"/>
      <c r="E394" s="18"/>
      <c r="F394" s="18"/>
      <c r="G394" s="18"/>
      <c r="H394" s="18"/>
      <c r="I394" s="18"/>
      <c r="J394" s="18"/>
    </row>
    <row r="395" spans="2:10" ht="15.75" customHeight="1">
      <c r="B395" s="23"/>
      <c r="C395" s="18"/>
      <c r="D395" s="18"/>
      <c r="E395" s="18"/>
      <c r="F395" s="18"/>
      <c r="G395" s="18"/>
      <c r="H395" s="18"/>
      <c r="I395" s="18"/>
      <c r="J395" s="18"/>
    </row>
    <row r="396" spans="2:10" ht="15.75" customHeight="1">
      <c r="B396" s="23"/>
      <c r="C396" s="18"/>
      <c r="D396" s="18"/>
      <c r="E396" s="18"/>
      <c r="F396" s="18"/>
      <c r="G396" s="18"/>
      <c r="H396" s="18"/>
      <c r="I396" s="18"/>
      <c r="J396" s="18"/>
    </row>
    <row r="397" spans="2:10" ht="15.75" customHeight="1">
      <c r="B397" s="23"/>
      <c r="C397" s="18"/>
      <c r="D397" s="18"/>
      <c r="E397" s="18"/>
      <c r="F397" s="18"/>
      <c r="G397" s="18"/>
      <c r="H397" s="18"/>
      <c r="I397" s="18"/>
      <c r="J397" s="18"/>
    </row>
    <row r="398" spans="2:10" ht="15.75" customHeight="1">
      <c r="B398" s="23"/>
      <c r="C398" s="18"/>
      <c r="D398" s="18"/>
      <c r="E398" s="18"/>
      <c r="F398" s="18"/>
      <c r="G398" s="18"/>
      <c r="H398" s="18"/>
      <c r="I398" s="18"/>
      <c r="J398" s="18"/>
    </row>
    <row r="399" spans="2:10" ht="15.75" customHeight="1">
      <c r="B399" s="23"/>
      <c r="C399" s="18"/>
      <c r="D399" s="18"/>
      <c r="E399" s="18"/>
      <c r="F399" s="18"/>
      <c r="G399" s="18"/>
      <c r="H399" s="18"/>
      <c r="I399" s="18"/>
      <c r="J399" s="18"/>
    </row>
    <row r="400" spans="2:10" ht="15.75" customHeight="1">
      <c r="B400" s="23"/>
      <c r="C400" s="18"/>
      <c r="D400" s="18"/>
      <c r="E400" s="18"/>
      <c r="F400" s="18"/>
      <c r="G400" s="18"/>
      <c r="H400" s="18"/>
      <c r="I400" s="18"/>
      <c r="J400" s="18"/>
    </row>
    <row r="401" spans="2:10" ht="15.75" customHeight="1">
      <c r="B401" s="23"/>
      <c r="C401" s="18"/>
      <c r="D401" s="18"/>
      <c r="E401" s="18"/>
      <c r="F401" s="18"/>
      <c r="G401" s="18"/>
      <c r="H401" s="18"/>
      <c r="I401" s="18"/>
      <c r="J401" s="18"/>
    </row>
    <row r="402" spans="2:10" ht="15.75" customHeight="1">
      <c r="B402" s="23"/>
      <c r="C402" s="18"/>
      <c r="D402" s="18"/>
      <c r="E402" s="18"/>
      <c r="F402" s="18"/>
      <c r="G402" s="18"/>
      <c r="H402" s="18"/>
      <c r="I402" s="18"/>
      <c r="J402" s="18"/>
    </row>
    <row r="403" spans="2:10" ht="15.75" customHeight="1">
      <c r="B403" s="23"/>
      <c r="C403" s="18"/>
      <c r="D403" s="18"/>
      <c r="E403" s="18"/>
      <c r="F403" s="18"/>
      <c r="G403" s="18"/>
      <c r="H403" s="18"/>
      <c r="I403" s="18"/>
      <c r="J403" s="18"/>
    </row>
    <row r="404" spans="2:10" ht="15.75" customHeight="1">
      <c r="B404" s="23"/>
      <c r="C404" s="18"/>
      <c r="D404" s="18"/>
      <c r="E404" s="18"/>
      <c r="F404" s="18"/>
      <c r="G404" s="18"/>
      <c r="H404" s="18"/>
      <c r="I404" s="18"/>
      <c r="J404" s="18"/>
    </row>
    <row r="405" spans="2:10" ht="15.75" customHeight="1">
      <c r="B405" s="23"/>
      <c r="C405" s="18"/>
      <c r="D405" s="18"/>
      <c r="E405" s="18"/>
      <c r="F405" s="18"/>
      <c r="G405" s="18"/>
      <c r="H405" s="18"/>
      <c r="I405" s="18"/>
      <c r="J405" s="18"/>
    </row>
    <row r="406" spans="2:10" ht="15.75" customHeight="1">
      <c r="B406" s="23"/>
      <c r="C406" s="18"/>
      <c r="D406" s="18"/>
      <c r="E406" s="18"/>
      <c r="F406" s="18"/>
      <c r="G406" s="18"/>
      <c r="H406" s="18"/>
      <c r="I406" s="18"/>
      <c r="J406" s="18"/>
    </row>
    <row r="407" spans="2:10" ht="15.75" customHeight="1">
      <c r="B407" s="23"/>
      <c r="C407" s="18"/>
      <c r="D407" s="18"/>
      <c r="E407" s="18"/>
      <c r="F407" s="18"/>
      <c r="G407" s="18"/>
      <c r="H407" s="18"/>
      <c r="I407" s="18"/>
      <c r="J407" s="18"/>
    </row>
    <row r="408" spans="2:10" ht="15.75" customHeight="1">
      <c r="B408" s="23"/>
      <c r="C408" s="18"/>
      <c r="D408" s="18"/>
      <c r="E408" s="18"/>
      <c r="F408" s="18"/>
      <c r="G408" s="18"/>
      <c r="H408" s="18"/>
      <c r="I408" s="18"/>
      <c r="J408" s="18"/>
    </row>
    <row r="409" spans="2:10" ht="15.75" customHeight="1">
      <c r="B409" s="23"/>
      <c r="C409" s="18"/>
      <c r="D409" s="18"/>
      <c r="E409" s="18"/>
      <c r="F409" s="18"/>
      <c r="G409" s="18"/>
      <c r="H409" s="18"/>
      <c r="I409" s="18"/>
      <c r="J409" s="18"/>
    </row>
    <row r="410" spans="2:10" ht="15.75" customHeight="1">
      <c r="B410" s="23"/>
      <c r="C410" s="18"/>
      <c r="D410" s="18"/>
      <c r="E410" s="18"/>
      <c r="F410" s="18"/>
      <c r="G410" s="18"/>
      <c r="H410" s="18"/>
      <c r="I410" s="18"/>
      <c r="J410" s="18"/>
    </row>
    <row r="411" spans="2:10" ht="15.75" customHeight="1">
      <c r="B411" s="23"/>
      <c r="C411" s="18"/>
      <c r="D411" s="18"/>
      <c r="E411" s="18"/>
      <c r="F411" s="18"/>
      <c r="G411" s="18"/>
      <c r="H411" s="18"/>
      <c r="I411" s="18"/>
      <c r="J411" s="18"/>
    </row>
    <row r="412" spans="2:10" ht="15.75" customHeight="1">
      <c r="B412" s="23"/>
      <c r="C412" s="18"/>
      <c r="D412" s="18"/>
      <c r="E412" s="18"/>
      <c r="F412" s="18"/>
      <c r="G412" s="18"/>
      <c r="H412" s="18"/>
      <c r="I412" s="18"/>
      <c r="J412" s="18"/>
    </row>
    <row r="413" spans="2:10" ht="15.75" customHeight="1">
      <c r="B413" s="23"/>
      <c r="C413" s="18"/>
      <c r="D413" s="18"/>
      <c r="E413" s="18"/>
      <c r="F413" s="18"/>
      <c r="G413" s="18"/>
      <c r="H413" s="18"/>
      <c r="I413" s="18"/>
      <c r="J413" s="18"/>
    </row>
    <row r="414" spans="2:10" ht="15.75" customHeight="1">
      <c r="B414" s="23"/>
      <c r="C414" s="18"/>
      <c r="D414" s="18"/>
      <c r="E414" s="18"/>
      <c r="F414" s="18"/>
      <c r="G414" s="18"/>
      <c r="H414" s="18"/>
      <c r="I414" s="18"/>
      <c r="J414" s="18"/>
    </row>
    <row r="415" spans="2:10" ht="15.75" customHeight="1">
      <c r="B415" s="23"/>
      <c r="C415" s="18"/>
      <c r="D415" s="18"/>
      <c r="E415" s="18"/>
      <c r="F415" s="18"/>
      <c r="G415" s="18"/>
      <c r="H415" s="18"/>
      <c r="I415" s="18"/>
      <c r="J415" s="18"/>
    </row>
    <row r="416" spans="2:10" ht="15.75" customHeight="1">
      <c r="B416" s="23"/>
      <c r="C416" s="18"/>
      <c r="D416" s="18"/>
      <c r="E416" s="18"/>
      <c r="F416" s="18"/>
      <c r="G416" s="18"/>
      <c r="H416" s="18"/>
      <c r="I416" s="18"/>
      <c r="J416" s="18"/>
    </row>
    <row r="417" spans="2:10" ht="15.75" customHeight="1">
      <c r="B417" s="23"/>
      <c r="C417" s="18"/>
      <c r="D417" s="18"/>
      <c r="E417" s="18"/>
      <c r="F417" s="18"/>
      <c r="G417" s="18"/>
      <c r="H417" s="18"/>
      <c r="I417" s="18"/>
      <c r="J417" s="18"/>
    </row>
    <row r="418" spans="2:10" ht="15.75" customHeight="1">
      <c r="B418" s="23"/>
      <c r="C418" s="18"/>
      <c r="D418" s="18"/>
      <c r="E418" s="18"/>
      <c r="F418" s="18"/>
      <c r="G418" s="18"/>
      <c r="H418" s="18"/>
      <c r="I418" s="18"/>
      <c r="J418" s="18"/>
    </row>
    <row r="419" spans="2:10" ht="15.75" customHeight="1">
      <c r="B419" s="23"/>
      <c r="C419" s="18"/>
      <c r="D419" s="18"/>
      <c r="E419" s="18"/>
      <c r="F419" s="18"/>
      <c r="G419" s="18"/>
      <c r="H419" s="18"/>
      <c r="I419" s="18"/>
      <c r="J419" s="18"/>
    </row>
    <row r="420" spans="2:10" ht="15.75" customHeight="1">
      <c r="B420" s="23"/>
      <c r="C420" s="18"/>
      <c r="D420" s="18"/>
      <c r="E420" s="18"/>
      <c r="F420" s="18"/>
      <c r="G420" s="18"/>
      <c r="H420" s="18"/>
      <c r="I420" s="18"/>
      <c r="J420" s="18"/>
    </row>
    <row r="421" spans="2:10" ht="15.75" customHeight="1">
      <c r="B421" s="23"/>
      <c r="C421" s="18"/>
      <c r="D421" s="18"/>
      <c r="E421" s="18"/>
      <c r="F421" s="18"/>
      <c r="G421" s="18"/>
      <c r="H421" s="18"/>
      <c r="I421" s="18"/>
      <c r="J421" s="18"/>
    </row>
    <row r="422" spans="2:10" ht="15.75" customHeight="1">
      <c r="B422" s="23"/>
      <c r="C422" s="18"/>
      <c r="D422" s="18"/>
      <c r="E422" s="18"/>
      <c r="F422" s="18"/>
      <c r="G422" s="18"/>
      <c r="H422" s="18"/>
      <c r="I422" s="18"/>
      <c r="J422" s="18"/>
    </row>
    <row r="423" spans="2:10" ht="15.75" customHeight="1">
      <c r="B423" s="23"/>
      <c r="C423" s="18"/>
      <c r="D423" s="18"/>
      <c r="E423" s="18"/>
      <c r="F423" s="18"/>
      <c r="G423" s="18"/>
      <c r="H423" s="18"/>
      <c r="I423" s="18"/>
      <c r="J423" s="18"/>
    </row>
    <row r="424" spans="2:10" ht="15.75" customHeight="1">
      <c r="B424" s="23"/>
      <c r="C424" s="18"/>
      <c r="D424" s="18"/>
      <c r="E424" s="18"/>
      <c r="F424" s="18"/>
      <c r="G424" s="18"/>
      <c r="H424" s="18"/>
      <c r="I424" s="18"/>
      <c r="J424" s="18"/>
    </row>
    <row r="425" spans="2:10" ht="15.75" customHeight="1">
      <c r="B425" s="23"/>
      <c r="C425" s="18"/>
      <c r="D425" s="18"/>
      <c r="E425" s="18"/>
      <c r="F425" s="18"/>
      <c r="G425" s="18"/>
      <c r="H425" s="18"/>
      <c r="I425" s="18"/>
      <c r="J425" s="18"/>
    </row>
    <row r="426" spans="2:10" ht="15.75" customHeight="1">
      <c r="B426" s="23"/>
      <c r="C426" s="18"/>
      <c r="D426" s="18"/>
      <c r="E426" s="18"/>
      <c r="F426" s="18"/>
      <c r="G426" s="18"/>
      <c r="H426" s="18"/>
      <c r="I426" s="18"/>
      <c r="J426" s="18"/>
    </row>
    <row r="427" spans="2:10" ht="15.75" customHeight="1">
      <c r="B427" s="23"/>
      <c r="C427" s="18"/>
      <c r="D427" s="18"/>
      <c r="E427" s="18"/>
      <c r="F427" s="18"/>
      <c r="G427" s="18"/>
      <c r="H427" s="18"/>
      <c r="I427" s="18"/>
      <c r="J427" s="18"/>
    </row>
    <row r="428" spans="2:10" ht="15.75" customHeight="1">
      <c r="B428" s="23"/>
      <c r="C428" s="18"/>
      <c r="D428" s="18"/>
      <c r="E428" s="18"/>
      <c r="F428" s="18"/>
      <c r="G428" s="18"/>
      <c r="H428" s="18"/>
      <c r="I428" s="18"/>
      <c r="J428" s="18"/>
    </row>
    <row r="429" spans="2:10" ht="15.75" customHeight="1">
      <c r="B429" s="23"/>
      <c r="C429" s="18"/>
      <c r="D429" s="18"/>
      <c r="E429" s="18"/>
      <c r="F429" s="18"/>
      <c r="G429" s="18"/>
      <c r="H429" s="18"/>
      <c r="I429" s="18"/>
      <c r="J429" s="18"/>
    </row>
    <row r="430" spans="2:10" ht="15.75" customHeight="1">
      <c r="B430" s="23"/>
      <c r="C430" s="18"/>
      <c r="D430" s="18"/>
      <c r="E430" s="18"/>
      <c r="F430" s="18"/>
      <c r="G430" s="18"/>
      <c r="H430" s="18"/>
      <c r="I430" s="18"/>
      <c r="J430" s="18"/>
    </row>
    <row r="431" spans="2:10" ht="15.75" customHeight="1">
      <c r="B431" s="23"/>
      <c r="C431" s="18"/>
      <c r="D431" s="18"/>
      <c r="E431" s="18"/>
      <c r="F431" s="18"/>
      <c r="G431" s="18"/>
      <c r="H431" s="18"/>
      <c r="I431" s="18"/>
      <c r="J431" s="18"/>
    </row>
    <row r="432" spans="2:10" ht="15.75" customHeight="1">
      <c r="B432" s="23"/>
      <c r="C432" s="18"/>
      <c r="D432" s="18"/>
      <c r="E432" s="18"/>
      <c r="F432" s="18"/>
      <c r="G432" s="18"/>
      <c r="H432" s="18"/>
      <c r="I432" s="18"/>
      <c r="J432" s="18"/>
    </row>
    <row r="433" spans="2:10" ht="15.75" customHeight="1">
      <c r="B433" s="23"/>
      <c r="C433" s="18"/>
      <c r="D433" s="18"/>
      <c r="E433" s="18"/>
      <c r="F433" s="18"/>
      <c r="G433" s="18"/>
      <c r="H433" s="18"/>
      <c r="I433" s="18"/>
      <c r="J433" s="18"/>
    </row>
    <row r="434" spans="2:10" ht="15.75" customHeight="1">
      <c r="B434" s="23"/>
      <c r="C434" s="18"/>
      <c r="D434" s="18"/>
      <c r="E434" s="18"/>
      <c r="F434" s="18"/>
      <c r="G434" s="18"/>
      <c r="H434" s="18"/>
      <c r="I434" s="18"/>
      <c r="J434" s="18"/>
    </row>
    <row r="435" spans="2:10" ht="15.75" customHeight="1">
      <c r="B435" s="23"/>
      <c r="C435" s="18"/>
      <c r="D435" s="18"/>
      <c r="E435" s="18"/>
      <c r="F435" s="18"/>
      <c r="G435" s="18"/>
      <c r="H435" s="18"/>
      <c r="I435" s="18"/>
      <c r="J435" s="18"/>
    </row>
    <row r="436" spans="2:10" ht="15.75" customHeight="1">
      <c r="B436" s="23"/>
      <c r="C436" s="18"/>
      <c r="D436" s="18"/>
      <c r="E436" s="18"/>
      <c r="F436" s="18"/>
      <c r="G436" s="18"/>
      <c r="H436" s="18"/>
      <c r="I436" s="18"/>
      <c r="J436" s="18"/>
    </row>
    <row r="437" spans="2:10" ht="15.75" customHeight="1">
      <c r="B437" s="23"/>
      <c r="C437" s="18"/>
      <c r="D437" s="18"/>
      <c r="E437" s="18"/>
      <c r="F437" s="18"/>
      <c r="G437" s="18"/>
      <c r="H437" s="18"/>
      <c r="I437" s="18"/>
      <c r="J437" s="18"/>
    </row>
    <row r="438" spans="2:10" ht="15.75" customHeight="1">
      <c r="B438" s="23"/>
      <c r="C438" s="18"/>
      <c r="D438" s="18"/>
      <c r="E438" s="18"/>
      <c r="F438" s="18"/>
      <c r="G438" s="18"/>
      <c r="H438" s="18"/>
      <c r="I438" s="18"/>
      <c r="J438" s="18"/>
    </row>
    <row r="439" spans="2:10" ht="15.75" customHeight="1">
      <c r="B439" s="23"/>
      <c r="C439" s="18"/>
      <c r="D439" s="18"/>
      <c r="E439" s="18"/>
      <c r="F439" s="18"/>
      <c r="G439" s="18"/>
      <c r="H439" s="18"/>
      <c r="I439" s="18"/>
      <c r="J439" s="18"/>
    </row>
    <row r="440" spans="2:10" ht="15.75" customHeight="1">
      <c r="B440" s="23"/>
      <c r="C440" s="18"/>
      <c r="D440" s="18"/>
      <c r="E440" s="18"/>
      <c r="F440" s="18"/>
      <c r="G440" s="18"/>
      <c r="H440" s="18"/>
      <c r="I440" s="18"/>
      <c r="J440" s="18"/>
    </row>
    <row r="441" spans="2:10" ht="15.75" customHeight="1">
      <c r="B441" s="23"/>
      <c r="C441" s="18"/>
      <c r="D441" s="18"/>
      <c r="E441" s="18"/>
      <c r="F441" s="18"/>
      <c r="G441" s="18"/>
      <c r="H441" s="18"/>
      <c r="I441" s="18"/>
      <c r="J441" s="18"/>
    </row>
    <row r="442" spans="2:10" ht="15.75" customHeight="1">
      <c r="B442" s="23"/>
      <c r="C442" s="18"/>
      <c r="D442" s="18"/>
      <c r="E442" s="18"/>
      <c r="F442" s="18"/>
      <c r="G442" s="18"/>
      <c r="H442" s="18"/>
      <c r="I442" s="18"/>
      <c r="J442" s="18"/>
    </row>
    <row r="443" spans="2:10" ht="15.75" customHeight="1">
      <c r="B443" s="23"/>
      <c r="C443" s="18"/>
      <c r="D443" s="18"/>
      <c r="E443" s="18"/>
      <c r="F443" s="18"/>
      <c r="G443" s="18"/>
      <c r="H443" s="18"/>
      <c r="I443" s="18"/>
      <c r="J443" s="18"/>
    </row>
    <row r="444" spans="2:10" ht="15.75" customHeight="1">
      <c r="B444" s="23"/>
      <c r="C444" s="18"/>
      <c r="D444" s="18"/>
      <c r="E444" s="18"/>
      <c r="F444" s="18"/>
      <c r="G444" s="18"/>
      <c r="H444" s="18"/>
      <c r="I444" s="18"/>
      <c r="J444" s="18"/>
    </row>
    <row r="445" spans="2:10" ht="15.75" customHeight="1">
      <c r="B445" s="23"/>
      <c r="C445" s="18"/>
      <c r="D445" s="18"/>
      <c r="E445" s="18"/>
      <c r="F445" s="18"/>
      <c r="G445" s="18"/>
      <c r="H445" s="18"/>
      <c r="I445" s="18"/>
      <c r="J445" s="18"/>
    </row>
    <row r="446" spans="2:10" ht="15.75" customHeight="1">
      <c r="B446" s="23"/>
      <c r="C446" s="18"/>
      <c r="D446" s="18"/>
      <c r="E446" s="18"/>
      <c r="F446" s="18"/>
      <c r="G446" s="18"/>
      <c r="H446" s="18"/>
      <c r="I446" s="18"/>
      <c r="J446" s="18"/>
    </row>
    <row r="447" spans="2:10" ht="15.75" customHeight="1">
      <c r="B447" s="23"/>
      <c r="C447" s="18"/>
      <c r="D447" s="18"/>
      <c r="E447" s="18"/>
      <c r="F447" s="18"/>
      <c r="G447" s="18"/>
      <c r="H447" s="18"/>
      <c r="I447" s="18"/>
      <c r="J447" s="18"/>
    </row>
    <row r="448" spans="2:10" ht="15.75" customHeight="1">
      <c r="B448" s="23"/>
      <c r="C448" s="18"/>
      <c r="D448" s="18"/>
      <c r="E448" s="18"/>
      <c r="F448" s="18"/>
      <c r="G448" s="18"/>
      <c r="H448" s="18"/>
      <c r="I448" s="18"/>
      <c r="J448" s="18"/>
    </row>
    <row r="449" spans="2:10" ht="15.75" customHeight="1">
      <c r="B449" s="23"/>
      <c r="C449" s="18"/>
      <c r="D449" s="18"/>
      <c r="E449" s="18"/>
      <c r="F449" s="18"/>
      <c r="G449" s="18"/>
      <c r="H449" s="18"/>
      <c r="I449" s="18"/>
      <c r="J449" s="18"/>
    </row>
    <row r="450" spans="2:10" ht="15.75" customHeight="1">
      <c r="B450" s="23"/>
      <c r="C450" s="18"/>
      <c r="D450" s="18"/>
      <c r="E450" s="18"/>
      <c r="F450" s="18"/>
      <c r="G450" s="18"/>
      <c r="H450" s="18"/>
      <c r="I450" s="18"/>
      <c r="J450" s="18"/>
    </row>
    <row r="451" spans="2:10" ht="15.75" customHeight="1">
      <c r="B451" s="23"/>
      <c r="C451" s="18"/>
      <c r="D451" s="18"/>
      <c r="E451" s="18"/>
      <c r="F451" s="18"/>
      <c r="G451" s="18"/>
      <c r="H451" s="18"/>
      <c r="I451" s="18"/>
      <c r="J451" s="18"/>
    </row>
    <row r="452" spans="2:10" ht="15.75" customHeight="1">
      <c r="B452" s="23"/>
      <c r="C452" s="18"/>
      <c r="D452" s="18"/>
      <c r="E452" s="18"/>
      <c r="F452" s="18"/>
      <c r="G452" s="18"/>
      <c r="H452" s="18"/>
      <c r="I452" s="18"/>
      <c r="J452" s="18"/>
    </row>
    <row r="453" spans="2:10" ht="15.75" customHeight="1">
      <c r="B453" s="23"/>
      <c r="C453" s="18"/>
      <c r="D453" s="18"/>
      <c r="E453" s="18"/>
      <c r="F453" s="18"/>
      <c r="G453" s="18"/>
      <c r="H453" s="18"/>
      <c r="I453" s="18"/>
      <c r="J453" s="18"/>
    </row>
    <row r="454" spans="2:10" ht="15.75" customHeight="1">
      <c r="B454" s="23"/>
      <c r="C454" s="18"/>
      <c r="D454" s="18"/>
      <c r="E454" s="18"/>
      <c r="F454" s="18"/>
      <c r="G454" s="18"/>
      <c r="H454" s="18"/>
      <c r="I454" s="18"/>
      <c r="J454" s="18"/>
    </row>
    <row r="455" spans="2:10" ht="15.75" customHeight="1">
      <c r="B455" s="23"/>
      <c r="C455" s="18"/>
      <c r="D455" s="18"/>
      <c r="E455" s="18"/>
      <c r="F455" s="18"/>
      <c r="G455" s="18"/>
      <c r="H455" s="18"/>
      <c r="I455" s="18"/>
      <c r="J455" s="18"/>
    </row>
    <row r="456" spans="2:10" ht="15.75" customHeight="1">
      <c r="B456" s="23"/>
      <c r="C456" s="18"/>
      <c r="D456" s="18"/>
      <c r="E456" s="18"/>
      <c r="F456" s="18"/>
      <c r="G456" s="18"/>
      <c r="H456" s="18"/>
      <c r="I456" s="18"/>
      <c r="J456" s="18"/>
    </row>
    <row r="457" spans="2:10" ht="15.75" customHeight="1">
      <c r="B457" s="23"/>
      <c r="C457" s="18"/>
      <c r="D457" s="18"/>
      <c r="E457" s="18"/>
      <c r="F457" s="18"/>
      <c r="G457" s="18"/>
      <c r="H457" s="18"/>
      <c r="I457" s="18"/>
      <c r="J457" s="18"/>
    </row>
    <row r="458" spans="2:10" ht="15.75" customHeight="1">
      <c r="B458" s="23"/>
      <c r="C458" s="18"/>
      <c r="D458" s="18"/>
      <c r="E458" s="18"/>
      <c r="F458" s="18"/>
      <c r="G458" s="18"/>
      <c r="H458" s="18"/>
      <c r="I458" s="18"/>
      <c r="J458" s="18"/>
    </row>
    <row r="459" spans="2:10" ht="15.75" customHeight="1">
      <c r="B459" s="23"/>
      <c r="C459" s="18"/>
      <c r="D459" s="18"/>
      <c r="E459" s="18"/>
      <c r="F459" s="18"/>
      <c r="G459" s="18"/>
      <c r="H459" s="18"/>
      <c r="I459" s="18"/>
      <c r="J459" s="18"/>
    </row>
    <row r="460" spans="2:10" ht="15.75" customHeight="1">
      <c r="B460" s="23"/>
      <c r="C460" s="18"/>
      <c r="D460" s="18"/>
      <c r="E460" s="18"/>
      <c r="F460" s="18"/>
      <c r="G460" s="18"/>
      <c r="H460" s="18"/>
      <c r="I460" s="18"/>
      <c r="J460" s="18"/>
    </row>
    <row r="461" spans="2:10" ht="15.75" customHeight="1">
      <c r="B461" s="23"/>
      <c r="C461" s="18"/>
      <c r="D461" s="18"/>
      <c r="E461" s="18"/>
      <c r="F461" s="18"/>
      <c r="G461" s="18"/>
      <c r="H461" s="18"/>
      <c r="I461" s="18"/>
      <c r="J461" s="18"/>
    </row>
    <row r="462" spans="2:10" ht="15.75" customHeight="1">
      <c r="B462" s="23"/>
      <c r="C462" s="18"/>
      <c r="D462" s="18"/>
      <c r="E462" s="18"/>
      <c r="F462" s="18"/>
      <c r="G462" s="18"/>
      <c r="H462" s="18"/>
      <c r="I462" s="18"/>
      <c r="J462" s="18"/>
    </row>
    <row r="463" spans="2:10" ht="15.75" customHeight="1">
      <c r="B463" s="23"/>
      <c r="C463" s="18"/>
      <c r="D463" s="18"/>
      <c r="E463" s="18"/>
      <c r="F463" s="18"/>
      <c r="G463" s="18"/>
      <c r="H463" s="18"/>
      <c r="I463" s="18"/>
      <c r="J463" s="18"/>
    </row>
    <row r="464" spans="2:10" ht="15.75" customHeight="1">
      <c r="B464" s="23"/>
      <c r="C464" s="18"/>
      <c r="D464" s="18"/>
      <c r="E464" s="18"/>
      <c r="F464" s="18"/>
      <c r="G464" s="18"/>
      <c r="H464" s="18"/>
      <c r="I464" s="18"/>
      <c r="J464" s="18"/>
    </row>
    <row r="465" spans="2:10" ht="15.75" customHeight="1">
      <c r="B465" s="23"/>
      <c r="C465" s="18"/>
      <c r="D465" s="18"/>
      <c r="E465" s="18"/>
      <c r="F465" s="18"/>
      <c r="G465" s="18"/>
      <c r="H465" s="18"/>
      <c r="I465" s="18"/>
      <c r="J465" s="18"/>
    </row>
    <row r="466" spans="2:10" ht="15.75" customHeight="1">
      <c r="B466" s="23"/>
      <c r="C466" s="18"/>
      <c r="D466" s="18"/>
      <c r="E466" s="18"/>
      <c r="F466" s="18"/>
      <c r="G466" s="18"/>
      <c r="H466" s="18"/>
      <c r="I466" s="18"/>
      <c r="J466" s="18"/>
    </row>
    <row r="467" spans="2:10" ht="15.75" customHeight="1">
      <c r="B467" s="23"/>
      <c r="C467" s="18"/>
      <c r="D467" s="18"/>
      <c r="E467" s="18"/>
      <c r="F467" s="18"/>
      <c r="G467" s="18"/>
      <c r="H467" s="18"/>
      <c r="I467" s="18"/>
      <c r="J467" s="18"/>
    </row>
    <row r="468" spans="2:10" ht="15.75" customHeight="1">
      <c r="B468" s="23"/>
      <c r="C468" s="18"/>
      <c r="D468" s="18"/>
      <c r="E468" s="18"/>
      <c r="F468" s="18"/>
      <c r="G468" s="18"/>
      <c r="H468" s="18"/>
      <c r="I468" s="18"/>
      <c r="J468" s="18"/>
    </row>
    <row r="469" spans="2:10" ht="15.75" customHeight="1">
      <c r="B469" s="23"/>
      <c r="C469" s="18"/>
      <c r="D469" s="18"/>
      <c r="E469" s="18"/>
      <c r="F469" s="18"/>
      <c r="G469" s="18"/>
      <c r="H469" s="18"/>
      <c r="I469" s="18"/>
      <c r="J469" s="18"/>
    </row>
    <row r="470" spans="2:10" ht="15.75" customHeight="1">
      <c r="B470" s="23"/>
      <c r="C470" s="18"/>
      <c r="D470" s="18"/>
      <c r="E470" s="18"/>
      <c r="F470" s="18"/>
      <c r="G470" s="18"/>
      <c r="H470" s="18"/>
      <c r="I470" s="18"/>
      <c r="J470" s="18"/>
    </row>
    <row r="471" spans="2:10" ht="15.75" customHeight="1">
      <c r="B471" s="23"/>
      <c r="C471" s="18"/>
      <c r="D471" s="18"/>
      <c r="E471" s="18"/>
      <c r="F471" s="18"/>
      <c r="G471" s="18"/>
      <c r="H471" s="18"/>
      <c r="I471" s="18"/>
      <c r="J471" s="18"/>
    </row>
    <row r="472" spans="2:10" ht="15.75" customHeight="1">
      <c r="B472" s="23"/>
      <c r="C472" s="18"/>
      <c r="D472" s="18"/>
      <c r="E472" s="18"/>
      <c r="F472" s="18"/>
      <c r="G472" s="18"/>
      <c r="H472" s="18"/>
      <c r="I472" s="18"/>
      <c r="J472" s="18"/>
    </row>
    <row r="473" spans="2:10" ht="15.75" customHeight="1">
      <c r="B473" s="23"/>
      <c r="C473" s="18"/>
      <c r="D473" s="18"/>
      <c r="E473" s="18"/>
      <c r="F473" s="18"/>
      <c r="G473" s="18"/>
      <c r="H473" s="18"/>
      <c r="I473" s="18"/>
      <c r="J473" s="18"/>
    </row>
    <row r="474" spans="2:10" ht="15.75" customHeight="1">
      <c r="B474" s="23"/>
      <c r="C474" s="18"/>
      <c r="D474" s="18"/>
      <c r="E474" s="18"/>
      <c r="F474" s="18"/>
      <c r="G474" s="18"/>
      <c r="H474" s="18"/>
      <c r="I474" s="18"/>
      <c r="J474" s="18"/>
    </row>
    <row r="475" spans="2:10" ht="15.75" customHeight="1">
      <c r="B475" s="23"/>
      <c r="C475" s="18"/>
      <c r="D475" s="18"/>
      <c r="E475" s="18"/>
      <c r="F475" s="18"/>
      <c r="G475" s="18"/>
      <c r="H475" s="18"/>
      <c r="I475" s="18"/>
      <c r="J475" s="18"/>
    </row>
    <row r="476" spans="2:10" ht="15.75" customHeight="1">
      <c r="B476" s="23"/>
      <c r="C476" s="18"/>
      <c r="D476" s="18"/>
      <c r="E476" s="18"/>
      <c r="F476" s="18"/>
      <c r="G476" s="18"/>
      <c r="H476" s="18"/>
      <c r="I476" s="18"/>
      <c r="J476" s="18"/>
    </row>
    <row r="477" spans="2:10" ht="15.75" customHeight="1">
      <c r="B477" s="23"/>
      <c r="C477" s="18"/>
      <c r="D477" s="18"/>
      <c r="E477" s="18"/>
      <c r="F477" s="18"/>
      <c r="G477" s="18"/>
      <c r="H477" s="18"/>
      <c r="I477" s="18"/>
      <c r="J477" s="18"/>
    </row>
    <row r="478" spans="2:10" ht="15.75" customHeight="1">
      <c r="B478" s="23"/>
      <c r="C478" s="18"/>
      <c r="D478" s="18"/>
      <c r="E478" s="18"/>
      <c r="F478" s="18"/>
      <c r="G478" s="18"/>
      <c r="H478" s="18"/>
      <c r="I478" s="18"/>
      <c r="J478" s="18"/>
    </row>
    <row r="479" spans="2:10" ht="15.75" customHeight="1">
      <c r="B479" s="23"/>
      <c r="C479" s="18"/>
      <c r="D479" s="18"/>
      <c r="E479" s="18"/>
      <c r="F479" s="18"/>
      <c r="G479" s="18"/>
      <c r="H479" s="18"/>
      <c r="I479" s="18"/>
      <c r="J479" s="18"/>
    </row>
    <row r="480" spans="2:10" ht="15.75" customHeight="1">
      <c r="B480" s="23"/>
      <c r="C480" s="18"/>
      <c r="D480" s="18"/>
      <c r="E480" s="18"/>
      <c r="F480" s="18"/>
      <c r="G480" s="18"/>
      <c r="H480" s="18"/>
      <c r="I480" s="18"/>
      <c r="J480" s="18"/>
    </row>
    <row r="481" spans="2:10" ht="15.75" customHeight="1">
      <c r="B481" s="23"/>
      <c r="C481" s="18"/>
      <c r="D481" s="18"/>
      <c r="E481" s="18"/>
      <c r="F481" s="18"/>
      <c r="G481" s="18"/>
      <c r="H481" s="18"/>
      <c r="I481" s="18"/>
      <c r="J481" s="18"/>
    </row>
    <row r="482" spans="2:10" ht="15.75" customHeight="1">
      <c r="B482" s="23"/>
      <c r="C482" s="18"/>
      <c r="D482" s="18"/>
      <c r="E482" s="18"/>
      <c r="F482" s="18"/>
      <c r="G482" s="18"/>
      <c r="H482" s="18"/>
      <c r="I482" s="18"/>
      <c r="J482" s="18"/>
    </row>
    <row r="483" spans="2:10" ht="15.75" customHeight="1">
      <c r="B483" s="23"/>
      <c r="C483" s="18"/>
      <c r="D483" s="18"/>
      <c r="E483" s="18"/>
      <c r="F483" s="18"/>
      <c r="G483" s="18"/>
      <c r="H483" s="18"/>
      <c r="I483" s="18"/>
      <c r="J483" s="18"/>
    </row>
    <row r="484" spans="2:10" ht="15.75" customHeight="1">
      <c r="B484" s="23"/>
      <c r="C484" s="18"/>
      <c r="D484" s="18"/>
      <c r="E484" s="18"/>
      <c r="F484" s="18"/>
      <c r="G484" s="18"/>
      <c r="H484" s="18"/>
      <c r="I484" s="18"/>
      <c r="J484" s="18"/>
    </row>
    <row r="485" spans="2:10" ht="15.75" customHeight="1">
      <c r="B485" s="23"/>
      <c r="C485" s="18"/>
      <c r="D485" s="18"/>
      <c r="E485" s="18"/>
      <c r="F485" s="18"/>
      <c r="G485" s="18"/>
      <c r="H485" s="18"/>
      <c r="I485" s="18"/>
      <c r="J485" s="18"/>
    </row>
    <row r="486" spans="2:10" ht="15.75" customHeight="1">
      <c r="B486" s="23"/>
      <c r="C486" s="18"/>
      <c r="D486" s="18"/>
      <c r="E486" s="18"/>
      <c r="F486" s="18"/>
      <c r="G486" s="18"/>
      <c r="H486" s="18"/>
      <c r="I486" s="18"/>
      <c r="J486" s="18"/>
    </row>
    <row r="487" spans="2:10" ht="15.75" customHeight="1">
      <c r="B487" s="23"/>
      <c r="C487" s="18"/>
      <c r="D487" s="18"/>
      <c r="E487" s="18"/>
      <c r="F487" s="18"/>
      <c r="G487" s="18"/>
      <c r="H487" s="18"/>
      <c r="I487" s="18"/>
      <c r="J487" s="18"/>
    </row>
    <row r="488" spans="2:10" ht="15.75" customHeight="1">
      <c r="B488" s="23"/>
      <c r="C488" s="18"/>
      <c r="D488" s="18"/>
      <c r="E488" s="18"/>
      <c r="F488" s="18"/>
      <c r="G488" s="18"/>
      <c r="H488" s="18"/>
      <c r="I488" s="18"/>
      <c r="J488" s="18"/>
    </row>
    <row r="489" spans="2:10" ht="15.75" customHeight="1">
      <c r="B489" s="23"/>
      <c r="C489" s="18"/>
      <c r="D489" s="18"/>
      <c r="E489" s="18"/>
      <c r="F489" s="18"/>
      <c r="G489" s="18"/>
      <c r="H489" s="18"/>
      <c r="I489" s="18"/>
      <c r="J489" s="18"/>
    </row>
    <row r="490" spans="2:10" ht="15.75" customHeight="1">
      <c r="B490" s="23"/>
      <c r="C490" s="18"/>
      <c r="D490" s="18"/>
      <c r="E490" s="18"/>
      <c r="F490" s="18"/>
      <c r="G490" s="18"/>
      <c r="H490" s="18"/>
      <c r="I490" s="18"/>
      <c r="J490" s="18"/>
    </row>
    <row r="491" spans="2:10" ht="15.75" customHeight="1">
      <c r="B491" s="23"/>
      <c r="C491" s="18"/>
      <c r="D491" s="18"/>
      <c r="E491" s="18"/>
      <c r="F491" s="18"/>
      <c r="G491" s="18"/>
      <c r="H491" s="18"/>
      <c r="I491" s="18"/>
      <c r="J491" s="18"/>
    </row>
    <row r="492" spans="2:10" ht="15.75" customHeight="1">
      <c r="B492" s="23"/>
      <c r="C492" s="18"/>
      <c r="D492" s="18"/>
      <c r="E492" s="18"/>
      <c r="F492" s="18"/>
      <c r="G492" s="18"/>
      <c r="H492" s="18"/>
      <c r="I492" s="18"/>
      <c r="J492" s="18"/>
    </row>
    <row r="493" spans="2:10" ht="15.75" customHeight="1">
      <c r="B493" s="23"/>
      <c r="C493" s="18"/>
      <c r="D493" s="18"/>
      <c r="E493" s="18"/>
      <c r="F493" s="18"/>
      <c r="G493" s="18"/>
      <c r="H493" s="18"/>
      <c r="I493" s="18"/>
      <c r="J493" s="18"/>
    </row>
    <row r="494" spans="2:10" ht="15.75" customHeight="1">
      <c r="B494" s="23"/>
      <c r="C494" s="18"/>
      <c r="D494" s="18"/>
      <c r="E494" s="18"/>
      <c r="F494" s="18"/>
      <c r="G494" s="18"/>
      <c r="H494" s="18"/>
      <c r="I494" s="18"/>
      <c r="J494" s="18"/>
    </row>
    <row r="495" spans="2:10" ht="15.75" customHeight="1">
      <c r="B495" s="23"/>
      <c r="C495" s="18"/>
      <c r="D495" s="18"/>
      <c r="E495" s="18"/>
      <c r="F495" s="18"/>
      <c r="G495" s="18"/>
      <c r="H495" s="18"/>
      <c r="I495" s="18"/>
      <c r="J495" s="18"/>
    </row>
    <row r="496" spans="2:10" ht="15.75" customHeight="1">
      <c r="B496" s="23"/>
      <c r="C496" s="18"/>
      <c r="D496" s="18"/>
      <c r="E496" s="18"/>
      <c r="F496" s="18"/>
      <c r="G496" s="18"/>
      <c r="H496" s="18"/>
      <c r="I496" s="18"/>
      <c r="J496" s="18"/>
    </row>
    <row r="497" spans="2:10" ht="15.75" customHeight="1">
      <c r="B497" s="23"/>
      <c r="C497" s="18"/>
      <c r="D497" s="18"/>
      <c r="E497" s="18"/>
      <c r="F497" s="18"/>
      <c r="G497" s="18"/>
      <c r="H497" s="18"/>
      <c r="I497" s="18"/>
      <c r="J497" s="18"/>
    </row>
    <row r="498" spans="2:10" ht="15.75" customHeight="1">
      <c r="B498" s="23"/>
      <c r="C498" s="18"/>
      <c r="D498" s="18"/>
      <c r="E498" s="18"/>
      <c r="F498" s="18"/>
      <c r="G498" s="18"/>
      <c r="H498" s="18"/>
      <c r="I498" s="18"/>
      <c r="J498" s="18"/>
    </row>
    <row r="499" spans="2:10" ht="15.75" customHeight="1">
      <c r="B499" s="23"/>
      <c r="C499" s="18"/>
      <c r="D499" s="18"/>
      <c r="E499" s="18"/>
      <c r="F499" s="18"/>
      <c r="G499" s="18"/>
      <c r="H499" s="18"/>
      <c r="I499" s="18"/>
      <c r="J499" s="18"/>
    </row>
    <row r="500" spans="2:10" ht="15.75" customHeight="1">
      <c r="B500" s="23"/>
      <c r="C500" s="18"/>
      <c r="D500" s="18"/>
      <c r="E500" s="18"/>
      <c r="F500" s="18"/>
      <c r="G500" s="18"/>
      <c r="H500" s="18"/>
      <c r="I500" s="18"/>
      <c r="J500" s="18"/>
    </row>
    <row r="501" spans="2:10" ht="15.75" customHeight="1">
      <c r="B501" s="23"/>
      <c r="C501" s="18"/>
      <c r="D501" s="18"/>
      <c r="E501" s="18"/>
      <c r="F501" s="18"/>
      <c r="G501" s="18"/>
      <c r="H501" s="18"/>
      <c r="I501" s="18"/>
      <c r="J501" s="18"/>
    </row>
    <row r="502" spans="2:10" ht="15.75" customHeight="1">
      <c r="B502" s="23"/>
      <c r="C502" s="18"/>
      <c r="D502" s="18"/>
      <c r="E502" s="18"/>
      <c r="F502" s="18"/>
      <c r="G502" s="18"/>
      <c r="H502" s="18"/>
      <c r="I502" s="18"/>
      <c r="J502" s="18"/>
    </row>
    <row r="503" spans="2:10" ht="15.75" customHeight="1">
      <c r="B503" s="23"/>
      <c r="C503" s="18"/>
      <c r="D503" s="18"/>
      <c r="E503" s="18"/>
      <c r="F503" s="18"/>
      <c r="G503" s="18"/>
      <c r="H503" s="18"/>
      <c r="I503" s="18"/>
      <c r="J503" s="18"/>
    </row>
    <row r="504" spans="2:10" ht="15.75" customHeight="1">
      <c r="B504" s="23"/>
      <c r="C504" s="18"/>
      <c r="D504" s="18"/>
      <c r="E504" s="18"/>
      <c r="F504" s="18"/>
      <c r="G504" s="18"/>
      <c r="H504" s="18"/>
      <c r="I504" s="18"/>
      <c r="J504" s="18"/>
    </row>
    <row r="505" spans="2:10" ht="15.75" customHeight="1">
      <c r="B505" s="23"/>
      <c r="C505" s="18"/>
      <c r="D505" s="18"/>
      <c r="E505" s="18"/>
      <c r="F505" s="18"/>
      <c r="G505" s="18"/>
      <c r="H505" s="18"/>
      <c r="I505" s="18"/>
      <c r="J505" s="18"/>
    </row>
    <row r="506" spans="2:10" ht="15.75" customHeight="1">
      <c r="B506" s="23"/>
      <c r="C506" s="18"/>
      <c r="D506" s="18"/>
      <c r="E506" s="18"/>
      <c r="F506" s="18"/>
      <c r="G506" s="18"/>
      <c r="H506" s="18"/>
      <c r="I506" s="18"/>
      <c r="J506" s="18"/>
    </row>
    <row r="507" spans="2:10" ht="15.75" customHeight="1">
      <c r="B507" s="23"/>
      <c r="C507" s="18"/>
      <c r="D507" s="18"/>
      <c r="E507" s="18"/>
      <c r="F507" s="18"/>
      <c r="G507" s="18"/>
      <c r="H507" s="18"/>
      <c r="I507" s="18"/>
      <c r="J507" s="18"/>
    </row>
    <row r="508" spans="2:10" ht="15.75" customHeight="1">
      <c r="B508" s="23"/>
      <c r="C508" s="18"/>
      <c r="D508" s="18"/>
      <c r="E508" s="18"/>
      <c r="F508" s="18"/>
      <c r="G508" s="18"/>
      <c r="H508" s="18"/>
      <c r="I508" s="18"/>
      <c r="J508" s="18"/>
    </row>
    <row r="509" spans="2:10" ht="15.75" customHeight="1">
      <c r="B509" s="23"/>
      <c r="C509" s="18"/>
      <c r="D509" s="18"/>
      <c r="E509" s="18"/>
      <c r="F509" s="18"/>
      <c r="G509" s="18"/>
      <c r="H509" s="18"/>
      <c r="I509" s="18"/>
      <c r="J509" s="18"/>
    </row>
    <row r="510" spans="2:10" ht="15.75" customHeight="1">
      <c r="B510" s="23"/>
      <c r="C510" s="18"/>
      <c r="D510" s="18"/>
      <c r="E510" s="18"/>
      <c r="F510" s="18"/>
      <c r="G510" s="18"/>
      <c r="H510" s="18"/>
      <c r="I510" s="18"/>
      <c r="J510" s="18"/>
    </row>
    <row r="511" spans="2:10" ht="15.75" customHeight="1">
      <c r="B511" s="23"/>
      <c r="C511" s="18"/>
      <c r="D511" s="18"/>
      <c r="E511" s="18"/>
      <c r="F511" s="18"/>
      <c r="G511" s="18"/>
      <c r="H511" s="18"/>
      <c r="I511" s="18"/>
      <c r="J511" s="18"/>
    </row>
    <row r="512" spans="2:10" ht="15.75" customHeight="1">
      <c r="B512" s="23"/>
      <c r="C512" s="18"/>
      <c r="D512" s="18"/>
      <c r="E512" s="18"/>
      <c r="F512" s="18"/>
      <c r="G512" s="18"/>
      <c r="H512" s="18"/>
      <c r="I512" s="18"/>
      <c r="J512" s="18"/>
    </row>
    <row r="513" spans="2:10" ht="15.75" customHeight="1">
      <c r="B513" s="23"/>
      <c r="C513" s="18"/>
      <c r="D513" s="18"/>
      <c r="E513" s="18"/>
      <c r="F513" s="18"/>
      <c r="G513" s="18"/>
      <c r="H513" s="18"/>
      <c r="I513" s="18"/>
      <c r="J513" s="18"/>
    </row>
    <row r="514" spans="2:10" ht="15.75" customHeight="1">
      <c r="B514" s="23"/>
      <c r="C514" s="18"/>
      <c r="D514" s="18"/>
      <c r="E514" s="18"/>
      <c r="F514" s="18"/>
      <c r="G514" s="18"/>
      <c r="H514" s="18"/>
      <c r="I514" s="18"/>
      <c r="J514" s="18"/>
    </row>
    <row r="515" spans="2:10" ht="15.75" customHeight="1">
      <c r="B515" s="23"/>
      <c r="C515" s="18"/>
      <c r="D515" s="18"/>
      <c r="E515" s="18"/>
      <c r="F515" s="18"/>
      <c r="G515" s="18"/>
      <c r="H515" s="18"/>
      <c r="I515" s="18"/>
      <c r="J515" s="18"/>
    </row>
    <row r="516" spans="2:10" ht="15.75" customHeight="1">
      <c r="B516" s="23"/>
      <c r="C516" s="18"/>
      <c r="D516" s="18"/>
      <c r="E516" s="18"/>
      <c r="F516" s="18"/>
      <c r="G516" s="18"/>
      <c r="H516" s="18"/>
      <c r="I516" s="18"/>
      <c r="J516" s="18"/>
    </row>
    <row r="517" spans="2:10" ht="15.75" customHeight="1">
      <c r="B517" s="23"/>
      <c r="C517" s="18"/>
      <c r="D517" s="18"/>
      <c r="E517" s="18"/>
      <c r="F517" s="18"/>
      <c r="G517" s="18"/>
      <c r="H517" s="18"/>
      <c r="I517" s="18"/>
      <c r="J517" s="18"/>
    </row>
    <row r="518" spans="2:10" ht="15.75" customHeight="1">
      <c r="B518" s="23"/>
      <c r="C518" s="18"/>
      <c r="D518" s="18"/>
      <c r="E518" s="18"/>
      <c r="F518" s="18"/>
      <c r="G518" s="18"/>
      <c r="H518" s="18"/>
      <c r="I518" s="18"/>
      <c r="J518" s="18"/>
    </row>
    <row r="519" spans="2:10" ht="15.75" customHeight="1">
      <c r="B519" s="23"/>
      <c r="C519" s="18"/>
      <c r="D519" s="18"/>
      <c r="E519" s="18"/>
      <c r="F519" s="18"/>
      <c r="G519" s="18"/>
      <c r="H519" s="18"/>
      <c r="I519" s="18"/>
      <c r="J519" s="18"/>
    </row>
    <row r="520" spans="2:10" ht="15.75" customHeight="1">
      <c r="B520" s="23"/>
      <c r="C520" s="18"/>
      <c r="D520" s="18"/>
      <c r="E520" s="18"/>
      <c r="F520" s="18"/>
      <c r="G520" s="18"/>
      <c r="H520" s="18"/>
      <c r="I520" s="18"/>
      <c r="J520" s="18"/>
    </row>
    <row r="521" spans="2:10" ht="15.75" customHeight="1">
      <c r="B521" s="23"/>
      <c r="C521" s="18"/>
      <c r="D521" s="18"/>
      <c r="E521" s="18"/>
      <c r="F521" s="18"/>
      <c r="G521" s="18"/>
      <c r="H521" s="18"/>
      <c r="I521" s="18"/>
      <c r="J521" s="18"/>
    </row>
    <row r="522" spans="2:10" ht="15.75" customHeight="1">
      <c r="B522" s="23"/>
      <c r="C522" s="18"/>
      <c r="D522" s="18"/>
      <c r="E522" s="18"/>
      <c r="F522" s="18"/>
      <c r="G522" s="18"/>
      <c r="H522" s="18"/>
      <c r="I522" s="18"/>
      <c r="J522" s="18"/>
    </row>
    <row r="523" spans="2:10" ht="15.75" customHeight="1">
      <c r="B523" s="23"/>
      <c r="C523" s="18"/>
      <c r="D523" s="18"/>
      <c r="E523" s="18"/>
      <c r="F523" s="18"/>
      <c r="G523" s="18"/>
      <c r="H523" s="18"/>
      <c r="I523" s="18"/>
      <c r="J523" s="18"/>
    </row>
    <row r="524" spans="2:10" ht="15.75" customHeight="1">
      <c r="B524" s="23"/>
      <c r="C524" s="18"/>
      <c r="D524" s="18"/>
      <c r="E524" s="18"/>
      <c r="F524" s="18"/>
      <c r="G524" s="18"/>
      <c r="H524" s="18"/>
      <c r="I524" s="18"/>
      <c r="J524" s="18"/>
    </row>
    <row r="525" spans="2:10" ht="15.75" customHeight="1">
      <c r="B525" s="23"/>
      <c r="C525" s="18"/>
      <c r="D525" s="18"/>
      <c r="E525" s="18"/>
      <c r="F525" s="18"/>
      <c r="G525" s="18"/>
      <c r="H525" s="18"/>
      <c r="I525" s="18"/>
      <c r="J525" s="18"/>
    </row>
    <row r="526" spans="2:10" ht="15.75" customHeight="1">
      <c r="B526" s="23"/>
      <c r="C526" s="18"/>
      <c r="D526" s="18"/>
      <c r="E526" s="18"/>
      <c r="F526" s="18"/>
      <c r="G526" s="18"/>
      <c r="H526" s="18"/>
      <c r="I526" s="18"/>
      <c r="J526" s="18"/>
    </row>
    <row r="527" spans="2:10" ht="15.75" customHeight="1">
      <c r="B527" s="23"/>
      <c r="C527" s="18"/>
      <c r="D527" s="18"/>
      <c r="E527" s="18"/>
      <c r="F527" s="18"/>
      <c r="G527" s="18"/>
      <c r="H527" s="18"/>
      <c r="I527" s="18"/>
      <c r="J527" s="18"/>
    </row>
    <row r="528" spans="2:10" ht="15.75" customHeight="1">
      <c r="B528" s="23"/>
      <c r="C528" s="18"/>
      <c r="D528" s="18"/>
      <c r="E528" s="18"/>
      <c r="F528" s="18"/>
      <c r="G528" s="18"/>
      <c r="H528" s="18"/>
      <c r="I528" s="18"/>
      <c r="J528" s="18"/>
    </row>
    <row r="529" spans="2:10" ht="15.75" customHeight="1">
      <c r="B529" s="23"/>
      <c r="C529" s="18"/>
      <c r="D529" s="18"/>
      <c r="E529" s="18"/>
      <c r="F529" s="18"/>
      <c r="G529" s="18"/>
      <c r="H529" s="18"/>
      <c r="I529" s="18"/>
      <c r="J529" s="18"/>
    </row>
    <row r="530" spans="2:10" ht="15.75" customHeight="1">
      <c r="B530" s="23"/>
      <c r="C530" s="18"/>
      <c r="D530" s="18"/>
      <c r="E530" s="18"/>
      <c r="F530" s="18"/>
      <c r="G530" s="18"/>
      <c r="H530" s="18"/>
      <c r="I530" s="18"/>
      <c r="J530" s="18"/>
    </row>
    <row r="531" spans="2:10" ht="15.75" customHeight="1">
      <c r="B531" s="23"/>
      <c r="C531" s="18"/>
      <c r="D531" s="18"/>
      <c r="E531" s="18"/>
      <c r="F531" s="18"/>
      <c r="G531" s="18"/>
      <c r="H531" s="18"/>
      <c r="I531" s="18"/>
      <c r="J531" s="18"/>
    </row>
    <row r="532" spans="2:10" ht="15.75" customHeight="1">
      <c r="B532" s="23"/>
      <c r="C532" s="18"/>
      <c r="D532" s="18"/>
      <c r="E532" s="18"/>
      <c r="F532" s="18"/>
      <c r="G532" s="18"/>
      <c r="H532" s="18"/>
      <c r="I532" s="18"/>
      <c r="J532" s="18"/>
    </row>
    <row r="533" spans="2:10" ht="15.75" customHeight="1">
      <c r="B533" s="23"/>
      <c r="C533" s="18"/>
      <c r="D533" s="18"/>
      <c r="E533" s="18"/>
      <c r="F533" s="18"/>
      <c r="G533" s="18"/>
      <c r="H533" s="18"/>
      <c r="I533" s="18"/>
      <c r="J533" s="18"/>
    </row>
    <row r="534" spans="2:10" ht="15.75" customHeight="1">
      <c r="B534" s="23"/>
      <c r="C534" s="18"/>
      <c r="D534" s="18"/>
      <c r="E534" s="18"/>
      <c r="F534" s="18"/>
      <c r="G534" s="18"/>
      <c r="H534" s="18"/>
      <c r="I534" s="18"/>
      <c r="J534" s="18"/>
    </row>
    <row r="535" spans="2:10" ht="15.75" customHeight="1">
      <c r="B535" s="23"/>
      <c r="C535" s="18"/>
      <c r="D535" s="18"/>
      <c r="E535" s="18"/>
      <c r="F535" s="18"/>
      <c r="G535" s="18"/>
      <c r="H535" s="18"/>
      <c r="I535" s="18"/>
      <c r="J535" s="18"/>
    </row>
    <row r="536" spans="2:10" ht="15.75" customHeight="1">
      <c r="B536" s="23"/>
      <c r="C536" s="18"/>
      <c r="D536" s="18"/>
      <c r="E536" s="18"/>
      <c r="F536" s="18"/>
      <c r="G536" s="18"/>
      <c r="H536" s="18"/>
      <c r="I536" s="18"/>
      <c r="J536" s="18"/>
    </row>
    <row r="537" spans="2:10" ht="15.75" customHeight="1">
      <c r="B537" s="23"/>
      <c r="C537" s="18"/>
      <c r="D537" s="18"/>
      <c r="E537" s="18"/>
      <c r="F537" s="18"/>
      <c r="G537" s="18"/>
      <c r="H537" s="18"/>
      <c r="I537" s="18"/>
      <c r="J537" s="18"/>
    </row>
    <row r="538" spans="2:10" ht="15.75" customHeight="1">
      <c r="B538" s="23"/>
      <c r="C538" s="18"/>
      <c r="D538" s="18"/>
      <c r="E538" s="18"/>
      <c r="F538" s="18"/>
      <c r="G538" s="18"/>
      <c r="H538" s="18"/>
      <c r="I538" s="18"/>
      <c r="J538" s="18"/>
    </row>
    <row r="539" spans="2:10" ht="15.75" customHeight="1">
      <c r="B539" s="23"/>
      <c r="C539" s="18"/>
      <c r="D539" s="18"/>
      <c r="E539" s="18"/>
      <c r="F539" s="18"/>
      <c r="G539" s="18"/>
      <c r="H539" s="18"/>
      <c r="I539" s="18"/>
      <c r="J539" s="18"/>
    </row>
    <row r="540" spans="2:10" ht="15.75" customHeight="1">
      <c r="B540" s="23"/>
      <c r="C540" s="18"/>
      <c r="D540" s="18"/>
      <c r="E540" s="18"/>
      <c r="F540" s="18"/>
      <c r="G540" s="18"/>
      <c r="H540" s="18"/>
      <c r="I540" s="18"/>
      <c r="J540" s="18"/>
    </row>
    <row r="541" spans="2:10" ht="15.75" customHeight="1">
      <c r="B541" s="23"/>
      <c r="C541" s="18"/>
      <c r="D541" s="18"/>
      <c r="E541" s="18"/>
      <c r="F541" s="18"/>
      <c r="G541" s="18"/>
      <c r="H541" s="18"/>
      <c r="I541" s="18"/>
      <c r="J541" s="18"/>
    </row>
    <row r="542" spans="2:10" ht="15.75" customHeight="1">
      <c r="B542" s="23"/>
      <c r="C542" s="18"/>
      <c r="D542" s="18"/>
      <c r="E542" s="18"/>
      <c r="F542" s="18"/>
      <c r="G542" s="18"/>
      <c r="H542" s="18"/>
      <c r="I542" s="18"/>
      <c r="J542" s="18"/>
    </row>
    <row r="543" spans="2:10" ht="15.75" customHeight="1">
      <c r="B543" s="23"/>
      <c r="C543" s="18"/>
      <c r="D543" s="18"/>
      <c r="E543" s="18"/>
      <c r="F543" s="18"/>
      <c r="G543" s="18"/>
      <c r="H543" s="18"/>
      <c r="I543" s="18"/>
      <c r="J543" s="18"/>
    </row>
    <row r="544" spans="2:10" ht="15.75" customHeight="1">
      <c r="B544" s="23"/>
      <c r="C544" s="18"/>
      <c r="D544" s="18"/>
      <c r="E544" s="18"/>
      <c r="F544" s="18"/>
      <c r="G544" s="18"/>
      <c r="H544" s="18"/>
      <c r="I544" s="18"/>
      <c r="J544" s="18"/>
    </row>
    <row r="545" spans="2:10" ht="15.75" customHeight="1">
      <c r="B545" s="23"/>
      <c r="C545" s="18"/>
      <c r="D545" s="18"/>
      <c r="E545" s="18"/>
      <c r="F545" s="18"/>
      <c r="G545" s="18"/>
      <c r="H545" s="18"/>
      <c r="I545" s="18"/>
      <c r="J545" s="18"/>
    </row>
    <row r="546" spans="2:10" ht="15.75" customHeight="1">
      <c r="B546" s="23"/>
      <c r="C546" s="18"/>
      <c r="D546" s="18"/>
      <c r="E546" s="18"/>
      <c r="F546" s="18"/>
      <c r="G546" s="18"/>
      <c r="H546" s="18"/>
      <c r="I546" s="18"/>
      <c r="J546" s="18"/>
    </row>
    <row r="547" spans="2:10" ht="15.75" customHeight="1">
      <c r="B547" s="23"/>
      <c r="C547" s="18"/>
      <c r="D547" s="18"/>
      <c r="E547" s="18"/>
      <c r="F547" s="18"/>
      <c r="G547" s="18"/>
      <c r="H547" s="18"/>
      <c r="I547" s="18"/>
      <c r="J547" s="18"/>
    </row>
    <row r="548" spans="2:10" ht="15.75" customHeight="1">
      <c r="B548" s="23"/>
      <c r="C548" s="18"/>
      <c r="D548" s="18"/>
      <c r="E548" s="18"/>
      <c r="F548" s="18"/>
      <c r="G548" s="18"/>
      <c r="H548" s="18"/>
      <c r="I548" s="18"/>
      <c r="J548" s="18"/>
    </row>
    <row r="549" spans="2:10" ht="15.75" customHeight="1">
      <c r="B549" s="23"/>
      <c r="C549" s="18"/>
      <c r="D549" s="18"/>
      <c r="E549" s="18"/>
      <c r="F549" s="18"/>
      <c r="G549" s="18"/>
      <c r="H549" s="18"/>
      <c r="I549" s="18"/>
      <c r="J549" s="18"/>
    </row>
    <row r="550" spans="2:10" ht="15.75" customHeight="1">
      <c r="B550" s="23"/>
      <c r="C550" s="18"/>
      <c r="D550" s="18"/>
      <c r="E550" s="18"/>
      <c r="F550" s="18"/>
      <c r="G550" s="18"/>
      <c r="H550" s="18"/>
      <c r="I550" s="18"/>
      <c r="J550" s="18"/>
    </row>
    <row r="551" spans="2:10" ht="15.75" customHeight="1">
      <c r="B551" s="23"/>
      <c r="C551" s="18"/>
      <c r="D551" s="18"/>
      <c r="E551" s="18"/>
      <c r="F551" s="18"/>
      <c r="G551" s="18"/>
      <c r="H551" s="18"/>
      <c r="I551" s="18"/>
      <c r="J551" s="18"/>
    </row>
    <row r="552" spans="2:10" ht="15.75" customHeight="1">
      <c r="B552" s="23"/>
      <c r="C552" s="18"/>
      <c r="D552" s="18"/>
      <c r="E552" s="18"/>
      <c r="F552" s="18"/>
      <c r="G552" s="18"/>
      <c r="H552" s="18"/>
      <c r="I552" s="18"/>
      <c r="J552" s="18"/>
    </row>
    <row r="553" spans="2:10" ht="15.75" customHeight="1">
      <c r="B553" s="23"/>
      <c r="C553" s="18"/>
      <c r="D553" s="18"/>
      <c r="E553" s="18"/>
      <c r="F553" s="18"/>
      <c r="G553" s="18"/>
      <c r="H553" s="18"/>
      <c r="I553" s="18"/>
      <c r="J553" s="18"/>
    </row>
    <row r="554" spans="2:10" ht="15.75" customHeight="1">
      <c r="B554" s="23"/>
      <c r="C554" s="18"/>
      <c r="D554" s="18"/>
      <c r="E554" s="18"/>
      <c r="F554" s="18"/>
      <c r="G554" s="18"/>
      <c r="H554" s="18"/>
      <c r="I554" s="18"/>
      <c r="J554" s="18"/>
    </row>
    <row r="555" spans="2:10" ht="15.75" customHeight="1">
      <c r="B555" s="23"/>
      <c r="C555" s="18"/>
      <c r="D555" s="18"/>
      <c r="E555" s="18"/>
      <c r="F555" s="18"/>
      <c r="G555" s="18"/>
      <c r="H555" s="18"/>
      <c r="I555" s="18"/>
      <c r="J555" s="18"/>
    </row>
    <row r="556" spans="2:10" ht="15.75" customHeight="1">
      <c r="B556" s="23"/>
      <c r="C556" s="18"/>
      <c r="D556" s="18"/>
      <c r="E556" s="18"/>
      <c r="F556" s="18"/>
      <c r="G556" s="18"/>
      <c r="H556" s="18"/>
      <c r="I556" s="18"/>
      <c r="J556" s="18"/>
    </row>
    <row r="557" spans="2:10" ht="15.75" customHeight="1">
      <c r="B557" s="23"/>
      <c r="C557" s="18"/>
      <c r="D557" s="18"/>
      <c r="E557" s="18"/>
      <c r="F557" s="18"/>
      <c r="G557" s="18"/>
      <c r="H557" s="18"/>
      <c r="I557" s="18"/>
      <c r="J557" s="18"/>
    </row>
    <row r="558" spans="2:10" ht="15.75" customHeight="1">
      <c r="B558" s="23"/>
      <c r="C558" s="18"/>
      <c r="D558" s="18"/>
      <c r="E558" s="18"/>
      <c r="F558" s="18"/>
      <c r="G558" s="18"/>
      <c r="H558" s="18"/>
      <c r="I558" s="18"/>
      <c r="J558" s="18"/>
    </row>
    <row r="559" spans="2:10" ht="15.75" customHeight="1">
      <c r="B559" s="23"/>
      <c r="C559" s="18"/>
      <c r="D559" s="18"/>
      <c r="E559" s="18"/>
      <c r="F559" s="18"/>
      <c r="G559" s="18"/>
      <c r="H559" s="18"/>
      <c r="I559" s="18"/>
      <c r="J559" s="18"/>
    </row>
    <row r="560" spans="2:10" ht="15.75" customHeight="1">
      <c r="B560" s="23"/>
      <c r="C560" s="18"/>
      <c r="D560" s="18"/>
      <c r="E560" s="18"/>
      <c r="F560" s="18"/>
      <c r="G560" s="18"/>
      <c r="H560" s="18"/>
      <c r="I560" s="18"/>
      <c r="J560" s="18"/>
    </row>
    <row r="561" spans="2:10" ht="15.75" customHeight="1">
      <c r="B561" s="23"/>
      <c r="C561" s="18"/>
      <c r="D561" s="18"/>
      <c r="E561" s="18"/>
      <c r="F561" s="18"/>
      <c r="G561" s="18"/>
      <c r="H561" s="18"/>
      <c r="I561" s="18"/>
      <c r="J561" s="18"/>
    </row>
    <row r="562" spans="2:10" ht="15.75" customHeight="1">
      <c r="B562" s="23"/>
      <c r="C562" s="18"/>
      <c r="D562" s="18"/>
      <c r="E562" s="18"/>
      <c r="F562" s="18"/>
      <c r="G562" s="18"/>
      <c r="H562" s="18"/>
      <c r="I562" s="18"/>
      <c r="J562" s="18"/>
    </row>
    <row r="563" spans="2:10" ht="15.75" customHeight="1">
      <c r="B563" s="23"/>
      <c r="C563" s="18"/>
      <c r="D563" s="18"/>
      <c r="E563" s="18"/>
      <c r="F563" s="18"/>
      <c r="G563" s="18"/>
      <c r="H563" s="18"/>
      <c r="I563" s="18"/>
      <c r="J563" s="18"/>
    </row>
    <row r="564" spans="2:10" ht="15.75" customHeight="1">
      <c r="B564" s="23"/>
      <c r="C564" s="18"/>
      <c r="D564" s="18"/>
      <c r="E564" s="18"/>
      <c r="F564" s="18"/>
      <c r="G564" s="18"/>
      <c r="H564" s="18"/>
      <c r="I564" s="18"/>
      <c r="J564" s="18"/>
    </row>
    <row r="565" spans="2:10" ht="15.75" customHeight="1">
      <c r="B565" s="23"/>
      <c r="C565" s="18"/>
      <c r="D565" s="18"/>
      <c r="E565" s="18"/>
      <c r="F565" s="18"/>
      <c r="G565" s="18"/>
      <c r="H565" s="18"/>
      <c r="I565" s="18"/>
      <c r="J565" s="18"/>
    </row>
    <row r="566" spans="2:10" ht="15.75" customHeight="1">
      <c r="B566" s="23"/>
      <c r="C566" s="18"/>
      <c r="D566" s="18"/>
      <c r="E566" s="18"/>
      <c r="F566" s="18"/>
      <c r="G566" s="18"/>
      <c r="H566" s="18"/>
      <c r="I566" s="18"/>
      <c r="J566" s="18"/>
    </row>
    <row r="567" spans="2:10" ht="15.75" customHeight="1">
      <c r="B567" s="23"/>
      <c r="C567" s="18"/>
      <c r="D567" s="18"/>
      <c r="E567" s="18"/>
      <c r="F567" s="18"/>
      <c r="G567" s="18"/>
      <c r="H567" s="18"/>
      <c r="I567" s="18"/>
      <c r="J567" s="18"/>
    </row>
    <row r="568" spans="2:10" ht="15.75" customHeight="1">
      <c r="B568" s="23"/>
      <c r="C568" s="18"/>
      <c r="D568" s="18"/>
      <c r="E568" s="18"/>
      <c r="F568" s="18"/>
      <c r="G568" s="18"/>
      <c r="H568" s="18"/>
      <c r="I568" s="18"/>
      <c r="J568" s="18"/>
    </row>
    <row r="569" spans="2:10" ht="15.75" customHeight="1">
      <c r="B569" s="23"/>
      <c r="C569" s="18"/>
      <c r="D569" s="18"/>
      <c r="E569" s="18"/>
      <c r="F569" s="18"/>
      <c r="G569" s="18"/>
      <c r="H569" s="18"/>
      <c r="I569" s="18"/>
      <c r="J569" s="18"/>
    </row>
    <row r="570" spans="2:10" ht="15.75" customHeight="1">
      <c r="B570" s="23"/>
      <c r="C570" s="18"/>
      <c r="D570" s="18"/>
      <c r="E570" s="18"/>
      <c r="F570" s="18"/>
      <c r="G570" s="18"/>
      <c r="H570" s="18"/>
      <c r="I570" s="18"/>
      <c r="J570" s="18"/>
    </row>
    <row r="571" spans="2:10" ht="15.75" customHeight="1">
      <c r="B571" s="23"/>
      <c r="C571" s="18"/>
      <c r="D571" s="18"/>
      <c r="E571" s="18"/>
      <c r="F571" s="18"/>
      <c r="G571" s="18"/>
      <c r="H571" s="18"/>
      <c r="I571" s="18"/>
      <c r="J571" s="18"/>
    </row>
    <row r="572" spans="2:10" ht="15.75" customHeight="1">
      <c r="B572" s="23"/>
      <c r="C572" s="18"/>
      <c r="D572" s="18"/>
      <c r="E572" s="18"/>
      <c r="F572" s="18"/>
      <c r="G572" s="18"/>
      <c r="H572" s="18"/>
      <c r="I572" s="18"/>
      <c r="J572" s="18"/>
    </row>
    <row r="573" spans="2:10" ht="15.75" customHeight="1">
      <c r="B573" s="23"/>
      <c r="C573" s="18"/>
      <c r="D573" s="18"/>
      <c r="E573" s="18"/>
      <c r="F573" s="18"/>
      <c r="G573" s="18"/>
      <c r="H573" s="18"/>
      <c r="I573" s="18"/>
      <c r="J573" s="18"/>
    </row>
    <row r="574" spans="2:10" ht="15.75" customHeight="1">
      <c r="B574" s="23"/>
      <c r="C574" s="18"/>
      <c r="D574" s="18"/>
      <c r="E574" s="18"/>
      <c r="F574" s="18"/>
      <c r="G574" s="18"/>
      <c r="H574" s="18"/>
      <c r="I574" s="18"/>
      <c r="J574" s="18"/>
    </row>
    <row r="575" spans="2:10" ht="15.75" customHeight="1">
      <c r="B575" s="23"/>
      <c r="C575" s="18"/>
      <c r="D575" s="18"/>
      <c r="E575" s="18"/>
      <c r="F575" s="18"/>
      <c r="G575" s="18"/>
      <c r="H575" s="18"/>
      <c r="I575" s="18"/>
      <c r="J575" s="18"/>
    </row>
    <row r="576" spans="2:10" ht="15.75" customHeight="1">
      <c r="B576" s="23"/>
      <c r="C576" s="18"/>
      <c r="D576" s="18"/>
      <c r="E576" s="18"/>
      <c r="F576" s="18"/>
      <c r="G576" s="18"/>
      <c r="H576" s="18"/>
      <c r="I576" s="18"/>
      <c r="J576" s="18"/>
    </row>
    <row r="577" spans="2:10" ht="15.75" customHeight="1">
      <c r="B577" s="23"/>
      <c r="C577" s="18"/>
      <c r="D577" s="18"/>
      <c r="E577" s="18"/>
      <c r="F577" s="18"/>
      <c r="G577" s="18"/>
      <c r="H577" s="18"/>
      <c r="I577" s="18"/>
      <c r="J577" s="18"/>
    </row>
    <row r="578" spans="2:10" ht="15.75" customHeight="1">
      <c r="B578" s="23"/>
      <c r="C578" s="18"/>
      <c r="D578" s="18"/>
      <c r="E578" s="18"/>
      <c r="F578" s="18"/>
      <c r="G578" s="18"/>
      <c r="H578" s="18"/>
      <c r="I578" s="18"/>
      <c r="J578" s="18"/>
    </row>
    <row r="579" spans="2:10" ht="15.75" customHeight="1">
      <c r="B579" s="23"/>
      <c r="C579" s="18"/>
      <c r="D579" s="18"/>
      <c r="E579" s="18"/>
      <c r="F579" s="18"/>
      <c r="G579" s="18"/>
      <c r="H579" s="18"/>
      <c r="I579" s="18"/>
      <c r="J579" s="18"/>
    </row>
    <row r="580" spans="2:10" ht="15.75" customHeight="1">
      <c r="B580" s="23"/>
      <c r="C580" s="18"/>
      <c r="D580" s="18"/>
      <c r="E580" s="18"/>
      <c r="F580" s="18"/>
      <c r="G580" s="18"/>
      <c r="H580" s="18"/>
      <c r="I580" s="18"/>
      <c r="J580" s="18"/>
    </row>
    <row r="581" spans="2:10" ht="15.75" customHeight="1">
      <c r="B581" s="23"/>
      <c r="C581" s="18"/>
      <c r="D581" s="18"/>
      <c r="E581" s="18"/>
      <c r="F581" s="18"/>
      <c r="G581" s="18"/>
      <c r="H581" s="18"/>
      <c r="I581" s="18"/>
      <c r="J581" s="18"/>
    </row>
    <row r="582" spans="2:10" ht="15.75" customHeight="1">
      <c r="B582" s="23"/>
      <c r="C582" s="18"/>
      <c r="D582" s="18"/>
      <c r="E582" s="18"/>
      <c r="F582" s="18"/>
      <c r="G582" s="18"/>
      <c r="H582" s="18"/>
      <c r="I582" s="18"/>
      <c r="J582" s="18"/>
    </row>
    <row r="583" spans="2:10" ht="15.75" customHeight="1">
      <c r="B583" s="23"/>
      <c r="C583" s="18"/>
      <c r="D583" s="18"/>
      <c r="E583" s="18"/>
      <c r="F583" s="18"/>
      <c r="G583" s="18"/>
      <c r="H583" s="18"/>
      <c r="I583" s="18"/>
      <c r="J583" s="18"/>
    </row>
    <row r="584" spans="2:10" ht="15.75" customHeight="1">
      <c r="B584" s="23"/>
      <c r="C584" s="18"/>
      <c r="D584" s="18"/>
      <c r="E584" s="18"/>
      <c r="F584" s="18"/>
      <c r="G584" s="18"/>
      <c r="H584" s="18"/>
      <c r="I584" s="18"/>
      <c r="J584" s="18"/>
    </row>
    <row r="585" spans="2:10" ht="15.75" customHeight="1">
      <c r="B585" s="23"/>
      <c r="C585" s="18"/>
      <c r="D585" s="18"/>
      <c r="E585" s="18"/>
      <c r="F585" s="18"/>
      <c r="G585" s="18"/>
      <c r="H585" s="18"/>
      <c r="I585" s="18"/>
      <c r="J585" s="18"/>
    </row>
    <row r="586" spans="2:10" ht="15.75" customHeight="1">
      <c r="B586" s="23"/>
      <c r="C586" s="18"/>
      <c r="D586" s="18"/>
      <c r="E586" s="18"/>
      <c r="F586" s="18"/>
      <c r="G586" s="18"/>
      <c r="H586" s="18"/>
      <c r="I586" s="18"/>
      <c r="J586" s="18"/>
    </row>
    <row r="587" spans="2:10" ht="15.75" customHeight="1">
      <c r="B587" s="23"/>
      <c r="C587" s="18"/>
      <c r="D587" s="18"/>
      <c r="E587" s="18"/>
      <c r="F587" s="18"/>
      <c r="G587" s="18"/>
      <c r="H587" s="18"/>
      <c r="I587" s="18"/>
      <c r="J587" s="18"/>
    </row>
    <row r="588" spans="2:10" ht="15.75" customHeight="1">
      <c r="B588" s="23"/>
      <c r="C588" s="18"/>
      <c r="D588" s="18"/>
      <c r="E588" s="18"/>
      <c r="F588" s="18"/>
      <c r="G588" s="18"/>
      <c r="H588" s="18"/>
      <c r="I588" s="18"/>
      <c r="J588" s="18"/>
    </row>
    <row r="589" spans="2:10" ht="15.75" customHeight="1">
      <c r="B589" s="23"/>
      <c r="C589" s="18"/>
      <c r="D589" s="18"/>
      <c r="E589" s="18"/>
      <c r="F589" s="18"/>
      <c r="G589" s="18"/>
      <c r="H589" s="18"/>
      <c r="I589" s="18"/>
      <c r="J589" s="18"/>
    </row>
    <row r="590" spans="2:10" ht="15.75" customHeight="1">
      <c r="B590" s="23"/>
      <c r="C590" s="18"/>
      <c r="D590" s="18"/>
      <c r="E590" s="18"/>
      <c r="F590" s="18"/>
      <c r="G590" s="18"/>
      <c r="H590" s="18"/>
      <c r="I590" s="18"/>
      <c r="J590" s="18"/>
    </row>
    <row r="591" spans="2:10" ht="15.75" customHeight="1">
      <c r="B591" s="23"/>
      <c r="C591" s="18"/>
      <c r="D591" s="18"/>
      <c r="E591" s="18"/>
      <c r="F591" s="18"/>
      <c r="G591" s="18"/>
      <c r="H591" s="18"/>
      <c r="I591" s="18"/>
      <c r="J591" s="18"/>
    </row>
    <row r="592" spans="2:10" ht="15.75" customHeight="1">
      <c r="B592" s="23"/>
      <c r="C592" s="18"/>
      <c r="D592" s="18"/>
      <c r="E592" s="18"/>
      <c r="F592" s="18"/>
      <c r="G592" s="18"/>
      <c r="H592" s="18"/>
      <c r="I592" s="18"/>
      <c r="J592" s="18"/>
    </row>
    <row r="593" spans="2:10" ht="15.75" customHeight="1">
      <c r="B593" s="23"/>
      <c r="C593" s="18"/>
      <c r="D593" s="18"/>
      <c r="E593" s="18"/>
      <c r="F593" s="18"/>
      <c r="G593" s="18"/>
      <c r="H593" s="18"/>
      <c r="I593" s="18"/>
      <c r="J593" s="18"/>
    </row>
    <row r="594" spans="2:10" ht="15.75" customHeight="1">
      <c r="B594" s="23"/>
      <c r="C594" s="18"/>
      <c r="D594" s="18"/>
      <c r="E594" s="18"/>
      <c r="F594" s="18"/>
      <c r="G594" s="18"/>
      <c r="H594" s="18"/>
      <c r="I594" s="18"/>
      <c r="J594" s="18"/>
    </row>
    <row r="595" spans="2:10" ht="15.75" customHeight="1">
      <c r="B595" s="23"/>
      <c r="C595" s="18"/>
      <c r="D595" s="18"/>
      <c r="E595" s="18"/>
      <c r="F595" s="18"/>
      <c r="G595" s="18"/>
      <c r="H595" s="18"/>
      <c r="I595" s="18"/>
      <c r="J595" s="18"/>
    </row>
    <row r="596" spans="2:10" ht="15.75" customHeight="1">
      <c r="B596" s="23"/>
      <c r="C596" s="18"/>
      <c r="D596" s="18"/>
      <c r="E596" s="18"/>
      <c r="F596" s="18"/>
      <c r="G596" s="18"/>
      <c r="H596" s="18"/>
      <c r="I596" s="18"/>
      <c r="J596" s="18"/>
    </row>
    <row r="597" spans="2:10" ht="15.75" customHeight="1">
      <c r="B597" s="23"/>
      <c r="C597" s="18"/>
      <c r="D597" s="18"/>
      <c r="E597" s="18"/>
      <c r="F597" s="18"/>
      <c r="G597" s="18"/>
      <c r="H597" s="18"/>
      <c r="I597" s="18"/>
      <c r="J597" s="18"/>
    </row>
    <row r="598" spans="2:10" ht="15.75" customHeight="1">
      <c r="B598" s="23"/>
      <c r="C598" s="18"/>
      <c r="D598" s="18"/>
      <c r="E598" s="18"/>
      <c r="F598" s="18"/>
      <c r="G598" s="18"/>
      <c r="H598" s="18"/>
      <c r="I598" s="18"/>
      <c r="J598" s="18"/>
    </row>
    <row r="599" spans="2:10" ht="15.75" customHeight="1">
      <c r="B599" s="23"/>
      <c r="C599" s="18"/>
      <c r="D599" s="18"/>
      <c r="E599" s="18"/>
      <c r="F599" s="18"/>
      <c r="G599" s="18"/>
      <c r="H599" s="18"/>
      <c r="I599" s="18"/>
      <c r="J599" s="18"/>
    </row>
    <row r="600" spans="2:10" ht="15.75" customHeight="1">
      <c r="B600" s="23"/>
      <c r="C600" s="18"/>
      <c r="D600" s="18"/>
      <c r="E600" s="18"/>
      <c r="F600" s="18"/>
      <c r="G600" s="18"/>
      <c r="H600" s="18"/>
      <c r="I600" s="18"/>
      <c r="J600" s="18"/>
    </row>
    <row r="601" spans="2:10" ht="15.75" customHeight="1">
      <c r="B601" s="23"/>
      <c r="C601" s="18"/>
      <c r="D601" s="18"/>
      <c r="E601" s="18"/>
      <c r="F601" s="18"/>
      <c r="G601" s="18"/>
      <c r="H601" s="18"/>
      <c r="I601" s="18"/>
      <c r="J601" s="18"/>
    </row>
    <row r="602" spans="2:10" ht="15.75" customHeight="1">
      <c r="B602" s="23"/>
      <c r="C602" s="18"/>
      <c r="D602" s="18"/>
      <c r="E602" s="18"/>
      <c r="F602" s="18"/>
      <c r="G602" s="18"/>
      <c r="H602" s="18"/>
      <c r="I602" s="18"/>
      <c r="J602" s="18"/>
    </row>
    <row r="603" spans="2:10" ht="15.75" customHeight="1">
      <c r="B603" s="23"/>
      <c r="C603" s="18"/>
      <c r="D603" s="18"/>
      <c r="E603" s="18"/>
      <c r="F603" s="18"/>
      <c r="G603" s="18"/>
      <c r="H603" s="18"/>
      <c r="I603" s="18"/>
      <c r="J603" s="18"/>
    </row>
    <row r="604" spans="2:10" ht="15.75" customHeight="1">
      <c r="B604" s="23"/>
      <c r="C604" s="18"/>
      <c r="D604" s="18"/>
      <c r="E604" s="18"/>
      <c r="F604" s="18"/>
      <c r="G604" s="18"/>
      <c r="H604" s="18"/>
      <c r="I604" s="18"/>
      <c r="J604" s="18"/>
    </row>
    <row r="605" spans="2:10" ht="15.75" customHeight="1">
      <c r="B605" s="23"/>
      <c r="C605" s="18"/>
      <c r="D605" s="18"/>
      <c r="E605" s="18"/>
      <c r="F605" s="18"/>
      <c r="G605" s="18"/>
      <c r="H605" s="18"/>
      <c r="I605" s="18"/>
      <c r="J605" s="18"/>
    </row>
    <row r="606" spans="2:10" ht="15.75" customHeight="1">
      <c r="B606" s="23"/>
      <c r="C606" s="18"/>
      <c r="D606" s="18"/>
      <c r="E606" s="18"/>
      <c r="F606" s="18"/>
      <c r="G606" s="18"/>
      <c r="H606" s="18"/>
      <c r="I606" s="18"/>
      <c r="J606" s="18"/>
    </row>
    <row r="607" spans="2:10" ht="15.75" customHeight="1">
      <c r="B607" s="23"/>
      <c r="C607" s="18"/>
      <c r="D607" s="18"/>
      <c r="E607" s="18"/>
      <c r="F607" s="18"/>
      <c r="G607" s="18"/>
      <c r="H607" s="18"/>
      <c r="I607" s="18"/>
      <c r="J607" s="18"/>
    </row>
    <row r="608" spans="2:10" ht="15.75" customHeight="1">
      <c r="B608" s="23"/>
      <c r="C608" s="18"/>
      <c r="D608" s="18"/>
      <c r="E608" s="18"/>
      <c r="F608" s="18"/>
      <c r="G608" s="18"/>
      <c r="H608" s="18"/>
      <c r="I608" s="18"/>
      <c r="J608" s="18"/>
    </row>
    <row r="609" spans="2:10" ht="15.75" customHeight="1">
      <c r="B609" s="23"/>
      <c r="C609" s="18"/>
      <c r="D609" s="18"/>
      <c r="E609" s="18"/>
      <c r="F609" s="18"/>
      <c r="G609" s="18"/>
      <c r="H609" s="18"/>
      <c r="I609" s="18"/>
      <c r="J609" s="18"/>
    </row>
    <row r="610" spans="2:10" ht="15.75" customHeight="1">
      <c r="B610" s="23"/>
      <c r="C610" s="18"/>
      <c r="D610" s="18"/>
      <c r="E610" s="18"/>
      <c r="F610" s="18"/>
      <c r="G610" s="18"/>
      <c r="H610" s="18"/>
      <c r="I610" s="18"/>
      <c r="J610" s="18"/>
    </row>
    <row r="611" spans="2:10" ht="15.75" customHeight="1">
      <c r="B611" s="23"/>
      <c r="C611" s="18"/>
      <c r="D611" s="18"/>
      <c r="E611" s="18"/>
      <c r="F611" s="18"/>
      <c r="G611" s="18"/>
      <c r="H611" s="18"/>
      <c r="I611" s="18"/>
      <c r="J611" s="18"/>
    </row>
    <row r="612" spans="2:10" ht="15.75" customHeight="1">
      <c r="B612" s="23"/>
      <c r="C612" s="18"/>
      <c r="D612" s="18"/>
      <c r="E612" s="18"/>
      <c r="F612" s="18"/>
      <c r="G612" s="18"/>
      <c r="H612" s="18"/>
      <c r="I612" s="18"/>
      <c r="J612" s="18"/>
    </row>
    <row r="613" spans="2:10" ht="15.75" customHeight="1">
      <c r="B613" s="23"/>
      <c r="C613" s="18"/>
      <c r="D613" s="18"/>
      <c r="E613" s="18"/>
      <c r="F613" s="18"/>
      <c r="G613" s="18"/>
      <c r="H613" s="18"/>
      <c r="I613" s="18"/>
      <c r="J613" s="18"/>
    </row>
    <row r="614" spans="2:10" ht="15.75" customHeight="1">
      <c r="B614" s="23"/>
      <c r="C614" s="18"/>
      <c r="D614" s="18"/>
      <c r="E614" s="18"/>
      <c r="F614" s="18"/>
      <c r="G614" s="18"/>
      <c r="H614" s="18"/>
      <c r="I614" s="18"/>
      <c r="J614" s="18"/>
    </row>
    <row r="615" spans="2:10" ht="15.75" customHeight="1">
      <c r="B615" s="23"/>
      <c r="C615" s="18"/>
      <c r="D615" s="18"/>
      <c r="E615" s="18"/>
      <c r="F615" s="18"/>
      <c r="G615" s="18"/>
      <c r="H615" s="18"/>
      <c r="I615" s="18"/>
      <c r="J615" s="18"/>
    </row>
    <row r="616" spans="2:10" ht="15.75" customHeight="1">
      <c r="B616" s="23"/>
      <c r="C616" s="18"/>
      <c r="D616" s="18"/>
      <c r="E616" s="18"/>
      <c r="F616" s="18"/>
      <c r="G616" s="18"/>
      <c r="H616" s="18"/>
      <c r="I616" s="18"/>
      <c r="J616" s="18"/>
    </row>
    <row r="617" spans="2:10" ht="15.75" customHeight="1">
      <c r="B617" s="23"/>
      <c r="C617" s="18"/>
      <c r="D617" s="18"/>
      <c r="E617" s="18"/>
      <c r="F617" s="18"/>
      <c r="G617" s="18"/>
      <c r="H617" s="18"/>
      <c r="I617" s="18"/>
      <c r="J617" s="18"/>
    </row>
    <row r="618" spans="2:10" ht="15.75" customHeight="1">
      <c r="B618" s="23"/>
      <c r="C618" s="18"/>
      <c r="D618" s="18"/>
      <c r="E618" s="18"/>
      <c r="F618" s="18"/>
      <c r="G618" s="18"/>
      <c r="H618" s="18"/>
      <c r="I618" s="18"/>
      <c r="J618" s="18"/>
    </row>
    <row r="619" spans="2:10" ht="15.75" customHeight="1">
      <c r="B619" s="23"/>
      <c r="C619" s="18"/>
      <c r="D619" s="18"/>
      <c r="E619" s="18"/>
      <c r="F619" s="18"/>
      <c r="G619" s="18"/>
      <c r="H619" s="18"/>
      <c r="I619" s="18"/>
      <c r="J619" s="18"/>
    </row>
    <row r="620" spans="2:10" ht="15.75" customHeight="1">
      <c r="B620" s="23"/>
      <c r="C620" s="18"/>
      <c r="D620" s="18"/>
      <c r="E620" s="18"/>
      <c r="F620" s="18"/>
      <c r="G620" s="18"/>
      <c r="H620" s="18"/>
      <c r="I620" s="18"/>
      <c r="J620" s="18"/>
    </row>
    <row r="621" spans="2:10" ht="15.75" customHeight="1">
      <c r="B621" s="23"/>
      <c r="C621" s="18"/>
      <c r="D621" s="18"/>
      <c r="E621" s="18"/>
      <c r="F621" s="18"/>
      <c r="G621" s="18"/>
      <c r="H621" s="18"/>
      <c r="I621" s="18"/>
      <c r="J621" s="18"/>
    </row>
    <row r="622" spans="2:10" ht="15.75" customHeight="1">
      <c r="B622" s="23"/>
      <c r="C622" s="18"/>
      <c r="D622" s="18"/>
      <c r="E622" s="18"/>
      <c r="F622" s="18"/>
      <c r="G622" s="18"/>
      <c r="H622" s="18"/>
      <c r="I622" s="18"/>
      <c r="J622" s="18"/>
    </row>
    <row r="623" spans="2:10" ht="15.75" customHeight="1">
      <c r="B623" s="23"/>
      <c r="C623" s="18"/>
      <c r="D623" s="18"/>
      <c r="E623" s="18"/>
      <c r="F623" s="18"/>
      <c r="G623" s="18"/>
      <c r="H623" s="18"/>
      <c r="I623" s="18"/>
      <c r="J623" s="18"/>
    </row>
    <row r="624" spans="2:10" ht="15.75" customHeight="1">
      <c r="B624" s="23"/>
      <c r="C624" s="18"/>
      <c r="D624" s="18"/>
      <c r="E624" s="18"/>
      <c r="F624" s="18"/>
      <c r="G624" s="18"/>
      <c r="H624" s="18"/>
      <c r="I624" s="18"/>
      <c r="J624" s="18"/>
    </row>
    <row r="625" spans="2:10" ht="15.75" customHeight="1">
      <c r="B625" s="23"/>
      <c r="C625" s="18"/>
      <c r="D625" s="18"/>
      <c r="E625" s="18"/>
      <c r="F625" s="18"/>
      <c r="G625" s="18"/>
      <c r="H625" s="18"/>
      <c r="I625" s="18"/>
      <c r="J625" s="18"/>
    </row>
    <row r="626" spans="2:10" ht="15.75" customHeight="1">
      <c r="B626" s="23"/>
      <c r="C626" s="18"/>
      <c r="D626" s="18"/>
      <c r="E626" s="18"/>
      <c r="F626" s="18"/>
      <c r="G626" s="18"/>
      <c r="H626" s="18"/>
      <c r="I626" s="18"/>
      <c r="J626" s="18"/>
    </row>
    <row r="627" spans="2:10" ht="15.75" customHeight="1">
      <c r="B627" s="23"/>
      <c r="C627" s="18"/>
      <c r="D627" s="18"/>
      <c r="E627" s="18"/>
      <c r="F627" s="18"/>
      <c r="G627" s="18"/>
      <c r="H627" s="18"/>
      <c r="I627" s="18"/>
      <c r="J627" s="18"/>
    </row>
    <row r="628" spans="2:10" ht="15.75" customHeight="1">
      <c r="B628" s="23"/>
      <c r="C628" s="18"/>
      <c r="D628" s="18"/>
      <c r="E628" s="18"/>
      <c r="F628" s="18"/>
      <c r="G628" s="18"/>
      <c r="H628" s="18"/>
      <c r="I628" s="18"/>
      <c r="J628" s="18"/>
    </row>
    <row r="629" spans="2:10" ht="15.75" customHeight="1">
      <c r="B629" s="23"/>
      <c r="C629" s="18"/>
      <c r="D629" s="18"/>
      <c r="E629" s="18"/>
      <c r="F629" s="18"/>
      <c r="G629" s="18"/>
      <c r="H629" s="18"/>
      <c r="I629" s="18"/>
      <c r="J629" s="18"/>
    </row>
    <row r="630" spans="2:10" ht="15.75" customHeight="1">
      <c r="B630" s="23"/>
      <c r="C630" s="18"/>
      <c r="D630" s="18"/>
      <c r="E630" s="18"/>
      <c r="F630" s="18"/>
      <c r="G630" s="18"/>
      <c r="H630" s="18"/>
      <c r="I630" s="18"/>
      <c r="J630" s="18"/>
    </row>
    <row r="631" spans="2:10" ht="15.75" customHeight="1">
      <c r="B631" s="23"/>
      <c r="C631" s="18"/>
      <c r="D631" s="18"/>
      <c r="E631" s="18"/>
      <c r="F631" s="18"/>
      <c r="G631" s="18"/>
      <c r="H631" s="18"/>
      <c r="I631" s="18"/>
      <c r="J631" s="18"/>
    </row>
    <row r="632" spans="2:10" ht="15.75" customHeight="1">
      <c r="B632" s="23"/>
      <c r="C632" s="18"/>
      <c r="D632" s="18"/>
      <c r="E632" s="18"/>
      <c r="F632" s="18"/>
      <c r="G632" s="18"/>
      <c r="H632" s="18"/>
      <c r="I632" s="18"/>
      <c r="J632" s="18"/>
    </row>
    <row r="633" spans="2:10" ht="15.75" customHeight="1">
      <c r="B633" s="23"/>
      <c r="C633" s="18"/>
      <c r="D633" s="18"/>
      <c r="E633" s="18"/>
      <c r="F633" s="18"/>
      <c r="G633" s="18"/>
      <c r="H633" s="18"/>
      <c r="I633" s="18"/>
      <c r="J633" s="18"/>
    </row>
    <row r="634" spans="2:10" ht="15.75" customHeight="1">
      <c r="B634" s="23"/>
      <c r="C634" s="18"/>
      <c r="D634" s="18"/>
      <c r="E634" s="18"/>
      <c r="F634" s="18"/>
      <c r="G634" s="18"/>
      <c r="H634" s="18"/>
      <c r="I634" s="18"/>
      <c r="J634" s="18"/>
    </row>
    <row r="635" spans="2:10" ht="15.75" customHeight="1">
      <c r="B635" s="23"/>
      <c r="C635" s="18"/>
      <c r="D635" s="18"/>
      <c r="E635" s="18"/>
      <c r="F635" s="18"/>
      <c r="G635" s="18"/>
      <c r="H635" s="18"/>
      <c r="I635" s="18"/>
      <c r="J635" s="18"/>
    </row>
    <row r="636" spans="2:10" ht="15.75" customHeight="1">
      <c r="B636" s="23"/>
      <c r="C636" s="18"/>
      <c r="D636" s="18"/>
      <c r="E636" s="18"/>
      <c r="F636" s="18"/>
      <c r="G636" s="18"/>
      <c r="H636" s="18"/>
      <c r="I636" s="18"/>
      <c r="J636" s="18"/>
    </row>
    <row r="637" spans="2:10" ht="15.75" customHeight="1">
      <c r="B637" s="23"/>
      <c r="C637" s="18"/>
      <c r="D637" s="18"/>
      <c r="E637" s="18"/>
      <c r="F637" s="18"/>
      <c r="G637" s="18"/>
      <c r="H637" s="18"/>
      <c r="I637" s="18"/>
      <c r="J637" s="18"/>
    </row>
    <row r="638" spans="2:10" ht="15.75" customHeight="1">
      <c r="B638" s="23"/>
      <c r="C638" s="18"/>
      <c r="D638" s="18"/>
      <c r="E638" s="18"/>
      <c r="F638" s="18"/>
      <c r="G638" s="18"/>
      <c r="H638" s="18"/>
      <c r="I638" s="18"/>
      <c r="J638" s="18"/>
    </row>
    <row r="639" spans="2:10" ht="15.75" customHeight="1">
      <c r="B639" s="23"/>
      <c r="C639" s="18"/>
      <c r="D639" s="18"/>
      <c r="E639" s="18"/>
      <c r="F639" s="18"/>
      <c r="G639" s="18"/>
      <c r="H639" s="18"/>
      <c r="I639" s="18"/>
      <c r="J639" s="18"/>
    </row>
    <row r="640" spans="2:10" ht="15.75" customHeight="1">
      <c r="B640" s="23"/>
      <c r="C640" s="18"/>
      <c r="D640" s="18"/>
      <c r="E640" s="18"/>
      <c r="F640" s="18"/>
      <c r="G640" s="18"/>
      <c r="H640" s="18"/>
      <c r="I640" s="18"/>
      <c r="J640" s="18"/>
    </row>
    <row r="641" spans="2:10" ht="15.75" customHeight="1">
      <c r="B641" s="23"/>
      <c r="C641" s="18"/>
      <c r="D641" s="18"/>
      <c r="E641" s="18"/>
      <c r="F641" s="18"/>
      <c r="G641" s="18"/>
      <c r="H641" s="18"/>
      <c r="I641" s="18"/>
      <c r="J641" s="18"/>
    </row>
    <row r="642" spans="2:10" ht="15.75" customHeight="1">
      <c r="B642" s="23"/>
      <c r="C642" s="18"/>
      <c r="D642" s="18"/>
      <c r="E642" s="18"/>
      <c r="F642" s="18"/>
      <c r="G642" s="18"/>
      <c r="H642" s="18"/>
      <c r="I642" s="18"/>
      <c r="J642" s="18"/>
    </row>
    <row r="643" spans="2:10" ht="15.75" customHeight="1">
      <c r="B643" s="23"/>
      <c r="C643" s="18"/>
      <c r="D643" s="18"/>
      <c r="E643" s="18"/>
      <c r="F643" s="18"/>
      <c r="G643" s="18"/>
      <c r="H643" s="18"/>
      <c r="I643" s="18"/>
      <c r="J643" s="18"/>
    </row>
    <row r="644" spans="2:10" ht="15.75" customHeight="1">
      <c r="B644" s="23"/>
      <c r="C644" s="18"/>
      <c r="D644" s="18"/>
      <c r="E644" s="18"/>
      <c r="F644" s="18"/>
      <c r="G644" s="18"/>
      <c r="H644" s="18"/>
      <c r="I644" s="18"/>
      <c r="J644" s="18"/>
    </row>
    <row r="645" spans="2:10" ht="15.75" customHeight="1">
      <c r="B645" s="23"/>
      <c r="C645" s="18"/>
      <c r="D645" s="18"/>
      <c r="E645" s="18"/>
      <c r="F645" s="18"/>
      <c r="G645" s="18"/>
      <c r="H645" s="18"/>
      <c r="I645" s="18"/>
      <c r="J645" s="18"/>
    </row>
    <row r="646" spans="2:10" ht="15.75" customHeight="1">
      <c r="B646" s="23"/>
      <c r="C646" s="18"/>
      <c r="D646" s="18"/>
      <c r="E646" s="18"/>
      <c r="F646" s="18"/>
      <c r="G646" s="18"/>
      <c r="H646" s="18"/>
      <c r="I646" s="18"/>
      <c r="J646" s="18"/>
    </row>
    <row r="647" spans="2:10" ht="15.75" customHeight="1">
      <c r="B647" s="23"/>
      <c r="C647" s="18"/>
      <c r="D647" s="18"/>
      <c r="E647" s="18"/>
      <c r="F647" s="18"/>
      <c r="G647" s="18"/>
      <c r="H647" s="18"/>
      <c r="I647" s="18"/>
      <c r="J647" s="18"/>
    </row>
    <row r="648" spans="2:10" ht="15.75" customHeight="1">
      <c r="B648" s="23"/>
      <c r="C648" s="18"/>
      <c r="D648" s="18"/>
      <c r="E648" s="18"/>
      <c r="F648" s="18"/>
      <c r="G648" s="18"/>
      <c r="H648" s="18"/>
      <c r="I648" s="18"/>
      <c r="J648" s="18"/>
    </row>
    <row r="649" spans="2:10" ht="15.75" customHeight="1">
      <c r="B649" s="23"/>
      <c r="C649" s="18"/>
      <c r="D649" s="18"/>
      <c r="E649" s="18"/>
      <c r="F649" s="18"/>
      <c r="G649" s="18"/>
      <c r="H649" s="18"/>
      <c r="I649" s="18"/>
      <c r="J649" s="18"/>
    </row>
    <row r="650" spans="2:10" ht="15.75" customHeight="1">
      <c r="B650" s="23"/>
      <c r="C650" s="18"/>
      <c r="D650" s="18"/>
      <c r="E650" s="18"/>
      <c r="F650" s="18"/>
      <c r="G650" s="18"/>
      <c r="H650" s="18"/>
      <c r="I650" s="18"/>
      <c r="J650" s="18"/>
    </row>
    <row r="651" spans="2:10" ht="15.75" customHeight="1">
      <c r="B651" s="23"/>
      <c r="C651" s="18"/>
      <c r="D651" s="18"/>
      <c r="E651" s="18"/>
      <c r="F651" s="18"/>
      <c r="G651" s="18"/>
      <c r="H651" s="18"/>
      <c r="I651" s="18"/>
      <c r="J651" s="18"/>
    </row>
    <row r="652" spans="2:10" ht="15.75" customHeight="1">
      <c r="B652" s="23"/>
      <c r="C652" s="18"/>
      <c r="D652" s="18"/>
      <c r="E652" s="18"/>
      <c r="F652" s="18"/>
      <c r="G652" s="18"/>
      <c r="H652" s="18"/>
      <c r="I652" s="18"/>
      <c r="J652" s="18"/>
    </row>
    <row r="653" spans="2:10" ht="15.75" customHeight="1">
      <c r="B653" s="23"/>
      <c r="C653" s="18"/>
      <c r="D653" s="18"/>
      <c r="E653" s="18"/>
      <c r="F653" s="18"/>
      <c r="G653" s="18"/>
      <c r="H653" s="18"/>
      <c r="I653" s="18"/>
      <c r="J653" s="18"/>
    </row>
    <row r="654" spans="2:10" ht="15.75" customHeight="1">
      <c r="B654" s="23"/>
      <c r="C654" s="18"/>
      <c r="D654" s="18"/>
      <c r="E654" s="18"/>
      <c r="F654" s="18"/>
      <c r="G654" s="18"/>
      <c r="H654" s="18"/>
      <c r="I654" s="18"/>
      <c r="J654" s="18"/>
    </row>
    <row r="655" spans="2:10" ht="15.75" customHeight="1">
      <c r="B655" s="23"/>
      <c r="C655" s="18"/>
      <c r="D655" s="18"/>
      <c r="E655" s="18"/>
      <c r="F655" s="18"/>
      <c r="G655" s="18"/>
      <c r="H655" s="18"/>
      <c r="I655" s="18"/>
      <c r="J655" s="18"/>
    </row>
    <row r="656" spans="2:10" ht="15.75" customHeight="1">
      <c r="B656" s="23"/>
      <c r="C656" s="18"/>
      <c r="D656" s="18"/>
      <c r="E656" s="18"/>
      <c r="F656" s="18"/>
      <c r="G656" s="18"/>
      <c r="H656" s="18"/>
      <c r="I656" s="18"/>
      <c r="J656" s="18"/>
    </row>
    <row r="657" spans="2:10" ht="15.75" customHeight="1">
      <c r="B657" s="23"/>
      <c r="C657" s="18"/>
      <c r="D657" s="18"/>
      <c r="E657" s="18"/>
      <c r="F657" s="18"/>
      <c r="G657" s="18"/>
      <c r="H657" s="18"/>
      <c r="I657" s="18"/>
      <c r="J657" s="18"/>
    </row>
    <row r="658" spans="2:10" ht="15.75" customHeight="1">
      <c r="B658" s="23"/>
      <c r="C658" s="18"/>
      <c r="D658" s="18"/>
      <c r="E658" s="18"/>
      <c r="F658" s="18"/>
      <c r="G658" s="18"/>
      <c r="H658" s="18"/>
      <c r="I658" s="18"/>
      <c r="J658" s="18"/>
    </row>
    <row r="659" spans="2:10" ht="15.75" customHeight="1">
      <c r="B659" s="23"/>
      <c r="C659" s="18"/>
      <c r="D659" s="18"/>
      <c r="E659" s="18"/>
      <c r="F659" s="18"/>
      <c r="G659" s="18"/>
      <c r="H659" s="18"/>
      <c r="I659" s="18"/>
      <c r="J659" s="18"/>
    </row>
    <row r="660" spans="2:10" ht="15.75" customHeight="1">
      <c r="B660" s="23"/>
      <c r="C660" s="18"/>
      <c r="D660" s="18"/>
      <c r="E660" s="18"/>
      <c r="F660" s="18"/>
      <c r="G660" s="18"/>
      <c r="H660" s="18"/>
      <c r="I660" s="18"/>
      <c r="J660" s="18"/>
    </row>
    <row r="661" spans="2:10" ht="15.75" customHeight="1">
      <c r="B661" s="23"/>
      <c r="C661" s="18"/>
      <c r="D661" s="18"/>
      <c r="E661" s="18"/>
      <c r="F661" s="18"/>
      <c r="G661" s="18"/>
      <c r="H661" s="18"/>
      <c r="I661" s="18"/>
      <c r="J661" s="18"/>
    </row>
    <row r="662" spans="2:10" ht="15.75" customHeight="1">
      <c r="B662" s="23"/>
      <c r="C662" s="18"/>
      <c r="D662" s="18"/>
      <c r="E662" s="18"/>
      <c r="F662" s="18"/>
      <c r="G662" s="18"/>
      <c r="H662" s="18"/>
      <c r="I662" s="18"/>
      <c r="J662" s="18"/>
    </row>
    <row r="663" spans="2:10" ht="15.75" customHeight="1">
      <c r="B663" s="23"/>
      <c r="C663" s="18"/>
      <c r="D663" s="18"/>
      <c r="E663" s="18"/>
      <c r="F663" s="18"/>
      <c r="G663" s="18"/>
      <c r="H663" s="18"/>
      <c r="I663" s="18"/>
      <c r="J663" s="18"/>
    </row>
    <row r="664" spans="2:10" ht="15.75" customHeight="1">
      <c r="B664" s="23"/>
      <c r="C664" s="18"/>
      <c r="D664" s="18"/>
      <c r="E664" s="18"/>
      <c r="F664" s="18"/>
      <c r="G664" s="18"/>
      <c r="H664" s="18"/>
      <c r="I664" s="18"/>
      <c r="J664" s="18"/>
    </row>
    <row r="665" spans="2:10" ht="15.75" customHeight="1">
      <c r="B665" s="23"/>
      <c r="C665" s="18"/>
      <c r="D665" s="18"/>
      <c r="E665" s="18"/>
      <c r="F665" s="18"/>
      <c r="G665" s="18"/>
      <c r="H665" s="18"/>
      <c r="I665" s="18"/>
      <c r="J665" s="18"/>
    </row>
    <row r="666" spans="2:10" ht="15.75" customHeight="1">
      <c r="B666" s="23"/>
      <c r="C666" s="18"/>
      <c r="D666" s="18"/>
      <c r="E666" s="18"/>
      <c r="F666" s="18"/>
      <c r="G666" s="18"/>
      <c r="H666" s="18"/>
      <c r="I666" s="18"/>
      <c r="J666" s="18"/>
    </row>
    <row r="667" spans="2:10" ht="15.75" customHeight="1">
      <c r="B667" s="23"/>
      <c r="C667" s="18"/>
      <c r="D667" s="18"/>
      <c r="E667" s="18"/>
      <c r="F667" s="18"/>
      <c r="G667" s="18"/>
      <c r="H667" s="18"/>
      <c r="I667" s="18"/>
      <c r="J667" s="18"/>
    </row>
    <row r="668" spans="2:10" ht="15.75" customHeight="1">
      <c r="B668" s="23"/>
      <c r="C668" s="18"/>
      <c r="D668" s="18"/>
      <c r="E668" s="18"/>
      <c r="F668" s="18"/>
      <c r="G668" s="18"/>
      <c r="H668" s="18"/>
      <c r="I668" s="18"/>
      <c r="J668" s="18"/>
    </row>
    <row r="669" spans="2:10" ht="15.75" customHeight="1">
      <c r="B669" s="23"/>
      <c r="C669" s="18"/>
      <c r="D669" s="18"/>
      <c r="E669" s="18"/>
      <c r="F669" s="18"/>
      <c r="G669" s="18"/>
      <c r="H669" s="18"/>
      <c r="I669" s="18"/>
      <c r="J669" s="18"/>
    </row>
    <row r="670" spans="2:10" ht="15.75" customHeight="1">
      <c r="B670" s="23"/>
      <c r="C670" s="18"/>
      <c r="D670" s="18"/>
      <c r="E670" s="18"/>
      <c r="F670" s="18"/>
      <c r="G670" s="18"/>
      <c r="H670" s="18"/>
      <c r="I670" s="18"/>
      <c r="J670" s="18"/>
    </row>
    <row r="671" spans="2:10" ht="15.75" customHeight="1">
      <c r="B671" s="23"/>
      <c r="C671" s="18"/>
      <c r="D671" s="18"/>
      <c r="E671" s="18"/>
      <c r="F671" s="18"/>
      <c r="G671" s="18"/>
      <c r="H671" s="18"/>
      <c r="I671" s="18"/>
      <c r="J671" s="18"/>
    </row>
    <row r="672" spans="2:10" ht="15.75" customHeight="1">
      <c r="B672" s="23"/>
      <c r="C672" s="18"/>
      <c r="D672" s="18"/>
      <c r="E672" s="18"/>
      <c r="F672" s="18"/>
      <c r="G672" s="18"/>
      <c r="H672" s="18"/>
      <c r="I672" s="18"/>
      <c r="J672" s="18"/>
    </row>
    <row r="673" spans="2:10" ht="15.75" customHeight="1">
      <c r="B673" s="23"/>
      <c r="C673" s="18"/>
      <c r="D673" s="18"/>
      <c r="E673" s="18"/>
      <c r="F673" s="18"/>
      <c r="G673" s="18"/>
      <c r="H673" s="18"/>
      <c r="I673" s="18"/>
      <c r="J673" s="18"/>
    </row>
    <row r="674" spans="2:10" ht="15.75" customHeight="1">
      <c r="B674" s="23"/>
      <c r="C674" s="18"/>
      <c r="D674" s="18"/>
      <c r="E674" s="18"/>
      <c r="F674" s="18"/>
      <c r="G674" s="18"/>
      <c r="H674" s="18"/>
      <c r="I674" s="18"/>
      <c r="J674" s="18"/>
    </row>
    <row r="675" spans="2:10" ht="15.75" customHeight="1">
      <c r="B675" s="23"/>
      <c r="C675" s="18"/>
      <c r="D675" s="18"/>
      <c r="E675" s="18"/>
      <c r="F675" s="18"/>
      <c r="G675" s="18"/>
      <c r="H675" s="18"/>
      <c r="I675" s="18"/>
      <c r="J675" s="18"/>
    </row>
    <row r="676" spans="2:10" ht="15.75" customHeight="1">
      <c r="B676" s="23"/>
      <c r="C676" s="18"/>
      <c r="D676" s="18"/>
      <c r="E676" s="18"/>
      <c r="F676" s="18"/>
      <c r="G676" s="18"/>
      <c r="H676" s="18"/>
      <c r="I676" s="18"/>
      <c r="J676" s="18"/>
    </row>
    <row r="677" spans="2:10" ht="15.75" customHeight="1">
      <c r="B677" s="23"/>
      <c r="C677" s="18"/>
      <c r="D677" s="18"/>
      <c r="E677" s="18"/>
      <c r="F677" s="18"/>
      <c r="G677" s="18"/>
      <c r="H677" s="18"/>
      <c r="I677" s="18"/>
      <c r="J677" s="18"/>
    </row>
    <row r="678" spans="2:10" ht="15.75" customHeight="1">
      <c r="B678" s="23"/>
      <c r="C678" s="18"/>
      <c r="D678" s="18"/>
      <c r="E678" s="18"/>
      <c r="F678" s="18"/>
      <c r="G678" s="18"/>
      <c r="H678" s="18"/>
      <c r="I678" s="18"/>
      <c r="J678" s="18"/>
    </row>
    <row r="679" spans="2:10" ht="15.75" customHeight="1">
      <c r="B679" s="23"/>
      <c r="C679" s="18"/>
      <c r="D679" s="18"/>
      <c r="E679" s="18"/>
      <c r="F679" s="18"/>
      <c r="G679" s="18"/>
      <c r="H679" s="18"/>
      <c r="I679" s="18"/>
      <c r="J679" s="18"/>
    </row>
    <row r="680" spans="2:10" ht="15.75" customHeight="1">
      <c r="B680" s="23"/>
      <c r="C680" s="18"/>
      <c r="D680" s="18"/>
      <c r="E680" s="18"/>
      <c r="F680" s="18"/>
      <c r="G680" s="18"/>
      <c r="H680" s="18"/>
      <c r="I680" s="18"/>
      <c r="J680" s="18"/>
    </row>
    <row r="681" spans="2:10" ht="15.75" customHeight="1">
      <c r="B681" s="23"/>
      <c r="C681" s="18"/>
      <c r="D681" s="18"/>
      <c r="E681" s="18"/>
      <c r="F681" s="18"/>
      <c r="G681" s="18"/>
      <c r="H681" s="18"/>
      <c r="I681" s="18"/>
      <c r="J681" s="18"/>
    </row>
    <row r="682" spans="2:10" ht="15.75" customHeight="1">
      <c r="B682" s="23"/>
      <c r="C682" s="18"/>
      <c r="D682" s="18"/>
      <c r="E682" s="18"/>
      <c r="F682" s="18"/>
      <c r="G682" s="18"/>
      <c r="H682" s="18"/>
      <c r="I682" s="18"/>
      <c r="J682" s="18"/>
    </row>
    <row r="683" spans="2:10" ht="15.75" customHeight="1">
      <c r="B683" s="23"/>
      <c r="C683" s="18"/>
      <c r="D683" s="18"/>
      <c r="E683" s="18"/>
      <c r="F683" s="18"/>
      <c r="G683" s="18"/>
      <c r="H683" s="18"/>
      <c r="I683" s="18"/>
      <c r="J683" s="18"/>
    </row>
    <row r="684" spans="2:10" ht="15.75" customHeight="1">
      <c r="B684" s="23"/>
      <c r="C684" s="18"/>
      <c r="D684" s="18"/>
      <c r="E684" s="18"/>
      <c r="F684" s="18"/>
      <c r="G684" s="18"/>
      <c r="H684" s="18"/>
      <c r="I684" s="18"/>
      <c r="J684" s="18"/>
    </row>
    <row r="685" spans="2:10" ht="15.75" customHeight="1">
      <c r="B685" s="23"/>
      <c r="C685" s="18"/>
      <c r="D685" s="18"/>
      <c r="E685" s="18"/>
      <c r="F685" s="18"/>
      <c r="G685" s="18"/>
      <c r="H685" s="18"/>
      <c r="I685" s="18"/>
      <c r="J685" s="18"/>
    </row>
    <row r="686" spans="2:10" ht="15.75" customHeight="1">
      <c r="B686" s="23"/>
      <c r="C686" s="18"/>
      <c r="D686" s="18"/>
      <c r="E686" s="18"/>
      <c r="F686" s="18"/>
      <c r="G686" s="18"/>
      <c r="H686" s="18"/>
      <c r="I686" s="18"/>
      <c r="J686" s="18"/>
    </row>
    <row r="687" spans="2:10" ht="15.75" customHeight="1">
      <c r="B687" s="23"/>
      <c r="C687" s="18"/>
      <c r="D687" s="18"/>
      <c r="E687" s="18"/>
      <c r="F687" s="18"/>
      <c r="G687" s="18"/>
      <c r="H687" s="18"/>
      <c r="I687" s="18"/>
      <c r="J687" s="18"/>
    </row>
    <row r="688" spans="2:10" ht="15.75" customHeight="1">
      <c r="B688" s="23"/>
      <c r="C688" s="18"/>
      <c r="D688" s="18"/>
      <c r="E688" s="18"/>
      <c r="F688" s="18"/>
      <c r="G688" s="18"/>
      <c r="H688" s="18"/>
      <c r="I688" s="18"/>
      <c r="J688" s="18"/>
    </row>
    <row r="689" spans="2:10" ht="15.75" customHeight="1">
      <c r="B689" s="23"/>
      <c r="C689" s="18"/>
      <c r="D689" s="18"/>
      <c r="E689" s="18"/>
      <c r="F689" s="18"/>
      <c r="G689" s="18"/>
      <c r="H689" s="18"/>
      <c r="I689" s="18"/>
      <c r="J689" s="18"/>
    </row>
    <row r="690" spans="2:10" ht="15.75" customHeight="1">
      <c r="B690" s="23"/>
      <c r="C690" s="18"/>
      <c r="D690" s="18"/>
      <c r="E690" s="18"/>
      <c r="F690" s="18"/>
      <c r="G690" s="18"/>
      <c r="H690" s="18"/>
      <c r="I690" s="18"/>
      <c r="J690" s="18"/>
    </row>
    <row r="691" spans="2:10" ht="15.75" customHeight="1">
      <c r="B691" s="23"/>
      <c r="C691" s="18"/>
      <c r="D691" s="18"/>
      <c r="E691" s="18"/>
      <c r="F691" s="18"/>
      <c r="G691" s="18"/>
      <c r="H691" s="18"/>
      <c r="I691" s="18"/>
      <c r="J691" s="18"/>
    </row>
    <row r="692" spans="2:10" ht="15.75" customHeight="1">
      <c r="B692" s="23"/>
      <c r="C692" s="18"/>
      <c r="D692" s="18"/>
      <c r="E692" s="18"/>
      <c r="F692" s="18"/>
      <c r="G692" s="18"/>
      <c r="H692" s="18"/>
      <c r="I692" s="18"/>
      <c r="J692" s="18"/>
    </row>
    <row r="693" spans="2:10" ht="15.75" customHeight="1">
      <c r="B693" s="23"/>
      <c r="C693" s="18"/>
      <c r="D693" s="18"/>
      <c r="E693" s="18"/>
      <c r="F693" s="18"/>
      <c r="G693" s="18"/>
      <c r="H693" s="18"/>
      <c r="I693" s="18"/>
      <c r="J693" s="18"/>
    </row>
    <row r="694" spans="2:10" ht="15.75" customHeight="1">
      <c r="B694" s="23"/>
      <c r="C694" s="18"/>
      <c r="D694" s="18"/>
      <c r="E694" s="18"/>
      <c r="F694" s="18"/>
      <c r="G694" s="18"/>
      <c r="H694" s="18"/>
      <c r="I694" s="18"/>
      <c r="J694" s="18"/>
    </row>
    <row r="695" spans="2:10" ht="15.75" customHeight="1">
      <c r="B695" s="23"/>
      <c r="C695" s="18"/>
      <c r="D695" s="18"/>
      <c r="E695" s="18"/>
      <c r="F695" s="18"/>
      <c r="G695" s="18"/>
      <c r="H695" s="18"/>
      <c r="I695" s="18"/>
      <c r="J695" s="18"/>
    </row>
    <row r="696" spans="2:10" ht="15.75" customHeight="1">
      <c r="B696" s="23"/>
      <c r="C696" s="18"/>
      <c r="D696" s="18"/>
      <c r="E696" s="18"/>
      <c r="F696" s="18"/>
      <c r="G696" s="18"/>
      <c r="H696" s="18"/>
      <c r="I696" s="18"/>
      <c r="J696" s="18"/>
    </row>
    <row r="697" spans="2:10" ht="15.75" customHeight="1">
      <c r="B697" s="23"/>
      <c r="C697" s="18"/>
      <c r="D697" s="18"/>
      <c r="E697" s="18"/>
      <c r="F697" s="18"/>
      <c r="G697" s="18"/>
      <c r="H697" s="18"/>
      <c r="I697" s="18"/>
      <c r="J697" s="18"/>
    </row>
    <row r="698" spans="2:10" ht="15.75" customHeight="1">
      <c r="B698" s="23"/>
      <c r="C698" s="18"/>
      <c r="D698" s="18"/>
      <c r="E698" s="18"/>
      <c r="F698" s="18"/>
      <c r="G698" s="18"/>
      <c r="H698" s="18"/>
      <c r="I698" s="18"/>
      <c r="J698" s="18"/>
    </row>
    <row r="699" spans="2:10" ht="15.75" customHeight="1">
      <c r="B699" s="23"/>
      <c r="C699" s="18"/>
      <c r="D699" s="18"/>
      <c r="E699" s="18"/>
      <c r="F699" s="18"/>
      <c r="G699" s="18"/>
      <c r="H699" s="18"/>
      <c r="I699" s="18"/>
      <c r="J699" s="18"/>
    </row>
    <row r="700" spans="2:10" ht="15.75" customHeight="1">
      <c r="B700" s="23"/>
      <c r="C700" s="18"/>
      <c r="D700" s="18"/>
      <c r="E700" s="18"/>
      <c r="F700" s="18"/>
      <c r="G700" s="18"/>
      <c r="H700" s="18"/>
      <c r="I700" s="18"/>
      <c r="J700" s="18"/>
    </row>
    <row r="701" spans="2:10" ht="15.75" customHeight="1">
      <c r="B701" s="23"/>
      <c r="C701" s="18"/>
      <c r="D701" s="18"/>
      <c r="E701" s="18"/>
      <c r="F701" s="18"/>
      <c r="G701" s="18"/>
      <c r="H701" s="18"/>
      <c r="I701" s="18"/>
      <c r="J701" s="18"/>
    </row>
    <row r="702" spans="2:10" ht="15.75" customHeight="1">
      <c r="B702" s="23"/>
      <c r="C702" s="18"/>
      <c r="D702" s="18"/>
      <c r="E702" s="18"/>
      <c r="F702" s="18"/>
      <c r="G702" s="18"/>
      <c r="H702" s="18"/>
      <c r="I702" s="18"/>
      <c r="J702" s="18"/>
    </row>
    <row r="703" spans="2:10" ht="15.75" customHeight="1">
      <c r="B703" s="23"/>
      <c r="C703" s="18"/>
      <c r="D703" s="18"/>
      <c r="E703" s="18"/>
      <c r="F703" s="18"/>
      <c r="G703" s="18"/>
      <c r="H703" s="18"/>
      <c r="I703" s="18"/>
      <c r="J703" s="18"/>
    </row>
    <row r="704" spans="2:10" ht="15.75" customHeight="1">
      <c r="B704" s="23"/>
      <c r="C704" s="18"/>
      <c r="D704" s="18"/>
      <c r="E704" s="18"/>
      <c r="F704" s="18"/>
      <c r="G704" s="18"/>
      <c r="H704" s="18"/>
      <c r="I704" s="18"/>
      <c r="J704" s="18"/>
    </row>
    <row r="705" spans="2:10" ht="15.75" customHeight="1">
      <c r="B705" s="23"/>
      <c r="C705" s="18"/>
      <c r="D705" s="18"/>
      <c r="E705" s="18"/>
      <c r="F705" s="18"/>
      <c r="G705" s="18"/>
      <c r="H705" s="18"/>
      <c r="I705" s="18"/>
      <c r="J705" s="18"/>
    </row>
    <row r="706" spans="2:10" ht="15.75" customHeight="1">
      <c r="B706" s="23"/>
      <c r="C706" s="18"/>
      <c r="D706" s="18"/>
      <c r="E706" s="18"/>
      <c r="F706" s="18"/>
      <c r="G706" s="18"/>
      <c r="H706" s="18"/>
      <c r="I706" s="18"/>
      <c r="J706" s="18"/>
    </row>
    <row r="707" spans="2:10" ht="15.75" customHeight="1">
      <c r="B707" s="23"/>
      <c r="C707" s="18"/>
      <c r="D707" s="18"/>
      <c r="E707" s="18"/>
      <c r="F707" s="18"/>
      <c r="G707" s="18"/>
      <c r="H707" s="18"/>
      <c r="I707" s="18"/>
      <c r="J707" s="18"/>
    </row>
    <row r="708" spans="2:10" ht="15.75" customHeight="1">
      <c r="B708" s="23"/>
      <c r="C708" s="18"/>
      <c r="D708" s="18"/>
      <c r="E708" s="18"/>
      <c r="F708" s="18"/>
      <c r="G708" s="18"/>
      <c r="H708" s="18"/>
      <c r="I708" s="18"/>
      <c r="J708" s="18"/>
    </row>
    <row r="709" spans="2:10" ht="15.75" customHeight="1">
      <c r="B709" s="23"/>
      <c r="C709" s="18"/>
      <c r="D709" s="18"/>
      <c r="E709" s="18"/>
      <c r="F709" s="18"/>
      <c r="G709" s="18"/>
      <c r="H709" s="18"/>
      <c r="I709" s="18"/>
      <c r="J709" s="18"/>
    </row>
    <row r="710" spans="2:10" ht="15.75" customHeight="1">
      <c r="B710" s="23"/>
      <c r="C710" s="18"/>
      <c r="D710" s="18"/>
      <c r="E710" s="18"/>
      <c r="F710" s="18"/>
      <c r="G710" s="18"/>
      <c r="H710" s="18"/>
      <c r="I710" s="18"/>
      <c r="J710" s="18"/>
    </row>
    <row r="711" spans="2:10" ht="15.75" customHeight="1">
      <c r="B711" s="23"/>
      <c r="C711" s="18"/>
      <c r="D711" s="18"/>
      <c r="E711" s="18"/>
      <c r="F711" s="18"/>
      <c r="G711" s="18"/>
      <c r="H711" s="18"/>
      <c r="I711" s="18"/>
      <c r="J711" s="18"/>
    </row>
    <row r="712" spans="2:10" ht="15.75" customHeight="1">
      <c r="B712" s="23"/>
      <c r="C712" s="18"/>
      <c r="D712" s="18"/>
      <c r="E712" s="18"/>
      <c r="F712" s="18"/>
      <c r="G712" s="18"/>
      <c r="H712" s="18"/>
      <c r="I712" s="18"/>
      <c r="J712" s="18"/>
    </row>
    <row r="713" spans="2:10" ht="15.75" customHeight="1">
      <c r="B713" s="23"/>
      <c r="C713" s="18"/>
      <c r="D713" s="18"/>
      <c r="E713" s="18"/>
      <c r="F713" s="18"/>
      <c r="G713" s="18"/>
      <c r="H713" s="18"/>
      <c r="I713" s="18"/>
      <c r="J713" s="18"/>
    </row>
    <row r="714" spans="2:10" ht="15.75" customHeight="1">
      <c r="B714" s="23"/>
      <c r="C714" s="18"/>
      <c r="D714" s="18"/>
      <c r="E714" s="18"/>
      <c r="F714" s="18"/>
      <c r="G714" s="18"/>
      <c r="H714" s="18"/>
      <c r="I714" s="18"/>
      <c r="J714" s="18"/>
    </row>
    <row r="715" spans="2:10" ht="15.75" customHeight="1">
      <c r="B715" s="23"/>
      <c r="C715" s="18"/>
      <c r="D715" s="18"/>
      <c r="E715" s="18"/>
      <c r="F715" s="18"/>
      <c r="G715" s="18"/>
      <c r="H715" s="18"/>
      <c r="I715" s="18"/>
      <c r="J715" s="18"/>
    </row>
    <row r="716" spans="2:10" ht="15.75" customHeight="1">
      <c r="B716" s="23"/>
      <c r="C716" s="18"/>
      <c r="D716" s="18"/>
      <c r="E716" s="18"/>
      <c r="F716" s="18"/>
      <c r="G716" s="18"/>
      <c r="H716" s="18"/>
      <c r="I716" s="18"/>
      <c r="J716" s="18"/>
    </row>
    <row r="717" spans="2:10" ht="15.75" customHeight="1">
      <c r="B717" s="23"/>
      <c r="C717" s="18"/>
      <c r="D717" s="18"/>
      <c r="E717" s="18"/>
      <c r="F717" s="18"/>
      <c r="G717" s="18"/>
      <c r="H717" s="18"/>
      <c r="I717" s="18"/>
      <c r="J717" s="18"/>
    </row>
    <row r="718" spans="2:10" ht="15.75" customHeight="1">
      <c r="B718" s="23"/>
      <c r="C718" s="18"/>
      <c r="D718" s="18"/>
      <c r="E718" s="18"/>
      <c r="F718" s="18"/>
      <c r="G718" s="18"/>
      <c r="H718" s="18"/>
      <c r="I718" s="18"/>
      <c r="J718" s="18"/>
    </row>
    <row r="719" spans="2:10" ht="15.75" customHeight="1">
      <c r="B719" s="23"/>
      <c r="C719" s="18"/>
      <c r="D719" s="18"/>
      <c r="E719" s="18"/>
      <c r="F719" s="18"/>
      <c r="G719" s="18"/>
      <c r="H719" s="18"/>
      <c r="I719" s="18"/>
      <c r="J719" s="18"/>
    </row>
    <row r="720" spans="2:10" ht="15.75" customHeight="1">
      <c r="B720" s="23"/>
      <c r="C720" s="18"/>
      <c r="D720" s="18"/>
      <c r="E720" s="18"/>
      <c r="F720" s="18"/>
      <c r="G720" s="18"/>
      <c r="H720" s="18"/>
      <c r="I720" s="18"/>
      <c r="J720" s="18"/>
    </row>
    <row r="721" spans="2:10" ht="15.75" customHeight="1">
      <c r="B721" s="23"/>
      <c r="C721" s="18"/>
      <c r="D721" s="18"/>
      <c r="E721" s="18"/>
      <c r="F721" s="18"/>
      <c r="G721" s="18"/>
      <c r="H721" s="18"/>
      <c r="I721" s="18"/>
      <c r="J721" s="18"/>
    </row>
    <row r="722" spans="2:10" ht="15.75" customHeight="1">
      <c r="B722" s="23"/>
      <c r="C722" s="18"/>
      <c r="D722" s="18"/>
      <c r="E722" s="18"/>
      <c r="F722" s="18"/>
      <c r="G722" s="18"/>
      <c r="H722" s="18"/>
      <c r="I722" s="18"/>
      <c r="J722" s="18"/>
    </row>
    <row r="723" spans="2:10" ht="15.75" customHeight="1">
      <c r="B723" s="23"/>
      <c r="C723" s="18"/>
      <c r="D723" s="18"/>
      <c r="E723" s="18"/>
      <c r="F723" s="18"/>
      <c r="G723" s="18"/>
      <c r="H723" s="18"/>
      <c r="I723" s="18"/>
      <c r="J723" s="18"/>
    </row>
    <row r="724" spans="2:10" ht="15.75" customHeight="1">
      <c r="B724" s="23"/>
      <c r="C724" s="18"/>
      <c r="D724" s="18"/>
      <c r="E724" s="18"/>
      <c r="F724" s="18"/>
      <c r="G724" s="18"/>
      <c r="H724" s="18"/>
      <c r="I724" s="18"/>
      <c r="J724" s="18"/>
    </row>
    <row r="725" spans="2:10" ht="15.75" customHeight="1">
      <c r="B725" s="23"/>
      <c r="C725" s="18"/>
      <c r="D725" s="18"/>
      <c r="E725" s="18"/>
      <c r="F725" s="18"/>
      <c r="G725" s="18"/>
      <c r="H725" s="18"/>
      <c r="I725" s="18"/>
      <c r="J725" s="18"/>
    </row>
    <row r="726" spans="2:10" ht="15.75" customHeight="1">
      <c r="B726" s="23"/>
      <c r="C726" s="18"/>
      <c r="D726" s="18"/>
      <c r="E726" s="18"/>
      <c r="F726" s="18"/>
      <c r="G726" s="18"/>
      <c r="H726" s="18"/>
      <c r="I726" s="18"/>
      <c r="J726" s="18"/>
    </row>
    <row r="727" spans="2:10" ht="15.75" customHeight="1">
      <c r="B727" s="23"/>
      <c r="C727" s="18"/>
      <c r="D727" s="18"/>
      <c r="E727" s="18"/>
      <c r="F727" s="18"/>
      <c r="G727" s="18"/>
      <c r="H727" s="18"/>
      <c r="I727" s="18"/>
      <c r="J727" s="18"/>
    </row>
    <row r="728" spans="2:10" ht="15.75" customHeight="1">
      <c r="B728" s="23"/>
      <c r="C728" s="18"/>
      <c r="D728" s="18"/>
      <c r="E728" s="18"/>
      <c r="F728" s="18"/>
      <c r="G728" s="18"/>
      <c r="H728" s="18"/>
      <c r="I728" s="18"/>
      <c r="J728" s="18"/>
    </row>
    <row r="729" spans="2:10" ht="15.75" customHeight="1">
      <c r="B729" s="23"/>
      <c r="C729" s="18"/>
      <c r="D729" s="18"/>
      <c r="E729" s="18"/>
      <c r="F729" s="18"/>
      <c r="G729" s="18"/>
      <c r="H729" s="18"/>
      <c r="I729" s="18"/>
      <c r="J729" s="18"/>
    </row>
    <row r="730" spans="2:10" ht="15.75" customHeight="1">
      <c r="B730" s="23"/>
      <c r="C730" s="18"/>
      <c r="D730" s="18"/>
      <c r="E730" s="18"/>
      <c r="F730" s="18"/>
      <c r="G730" s="18"/>
      <c r="H730" s="18"/>
      <c r="I730" s="18"/>
      <c r="J730" s="18"/>
    </row>
    <row r="731" spans="2:10" ht="15.75" customHeight="1">
      <c r="B731" s="23"/>
      <c r="C731" s="18"/>
      <c r="D731" s="18"/>
      <c r="E731" s="18"/>
      <c r="F731" s="18"/>
      <c r="G731" s="18"/>
      <c r="H731" s="18"/>
      <c r="I731" s="18"/>
      <c r="J731" s="18"/>
    </row>
    <row r="732" spans="2:10" ht="15.75" customHeight="1">
      <c r="B732" s="23"/>
      <c r="C732" s="18"/>
      <c r="D732" s="18"/>
      <c r="E732" s="18"/>
      <c r="F732" s="18"/>
      <c r="G732" s="18"/>
      <c r="H732" s="18"/>
      <c r="I732" s="18"/>
      <c r="J732" s="18"/>
    </row>
    <row r="733" spans="2:10" ht="15.75" customHeight="1">
      <c r="B733" s="23"/>
      <c r="C733" s="18"/>
      <c r="D733" s="18"/>
      <c r="E733" s="18"/>
      <c r="F733" s="18"/>
      <c r="G733" s="18"/>
      <c r="H733" s="18"/>
      <c r="I733" s="18"/>
      <c r="J733" s="18"/>
    </row>
    <row r="734" spans="2:10" ht="15.75" customHeight="1">
      <c r="B734" s="23"/>
      <c r="C734" s="18"/>
      <c r="D734" s="18"/>
      <c r="E734" s="18"/>
      <c r="F734" s="18"/>
      <c r="G734" s="18"/>
      <c r="H734" s="18"/>
      <c r="I734" s="18"/>
      <c r="J734" s="18"/>
    </row>
    <row r="735" spans="2:10" ht="15.75" customHeight="1">
      <c r="B735" s="23"/>
      <c r="C735" s="18"/>
      <c r="D735" s="18"/>
      <c r="E735" s="18"/>
      <c r="F735" s="18"/>
      <c r="G735" s="18"/>
      <c r="H735" s="18"/>
      <c r="I735" s="18"/>
      <c r="J735" s="18"/>
    </row>
    <row r="736" spans="2:10" ht="15.75" customHeight="1">
      <c r="B736" s="23"/>
      <c r="C736" s="18"/>
      <c r="D736" s="18"/>
      <c r="E736" s="18"/>
      <c r="F736" s="18"/>
      <c r="G736" s="18"/>
      <c r="H736" s="18"/>
      <c r="I736" s="18"/>
      <c r="J736" s="18"/>
    </row>
    <row r="737" spans="2:10" ht="15.75" customHeight="1">
      <c r="B737" s="23"/>
      <c r="C737" s="18"/>
      <c r="D737" s="18"/>
      <c r="E737" s="18"/>
      <c r="F737" s="18"/>
      <c r="G737" s="18"/>
      <c r="H737" s="18"/>
      <c r="I737" s="18"/>
      <c r="J737" s="18"/>
    </row>
    <row r="738" spans="2:10" ht="15.75" customHeight="1">
      <c r="B738" s="23"/>
      <c r="C738" s="18"/>
      <c r="D738" s="18"/>
      <c r="E738" s="18"/>
      <c r="F738" s="18"/>
      <c r="G738" s="18"/>
      <c r="H738" s="18"/>
      <c r="I738" s="18"/>
      <c r="J738" s="18"/>
    </row>
    <row r="739" spans="2:10" ht="15.75" customHeight="1">
      <c r="B739" s="23"/>
      <c r="C739" s="18"/>
      <c r="D739" s="18"/>
      <c r="E739" s="18"/>
      <c r="F739" s="18"/>
      <c r="G739" s="18"/>
      <c r="H739" s="18"/>
      <c r="I739" s="18"/>
      <c r="J739" s="18"/>
    </row>
    <row r="740" spans="2:10" ht="15.75" customHeight="1">
      <c r="B740" s="23"/>
      <c r="C740" s="18"/>
      <c r="D740" s="18"/>
      <c r="E740" s="18"/>
      <c r="F740" s="18"/>
      <c r="G740" s="18"/>
      <c r="H740" s="18"/>
      <c r="I740" s="18"/>
      <c r="J740" s="18"/>
    </row>
    <row r="741" spans="2:10" ht="15.75" customHeight="1">
      <c r="B741" s="23"/>
      <c r="C741" s="18"/>
      <c r="D741" s="18"/>
      <c r="E741" s="18"/>
      <c r="F741" s="18"/>
      <c r="G741" s="18"/>
      <c r="H741" s="18"/>
      <c r="I741" s="18"/>
      <c r="J741" s="18"/>
    </row>
    <row r="742" spans="2:10" ht="15.75" customHeight="1">
      <c r="B742" s="23"/>
      <c r="C742" s="18"/>
      <c r="D742" s="18"/>
      <c r="E742" s="18"/>
      <c r="F742" s="18"/>
      <c r="G742" s="18"/>
      <c r="H742" s="18"/>
      <c r="I742" s="18"/>
      <c r="J742" s="18"/>
    </row>
    <row r="743" spans="2:10" ht="15.75" customHeight="1">
      <c r="B743" s="23"/>
      <c r="C743" s="18"/>
      <c r="D743" s="18"/>
      <c r="E743" s="18"/>
      <c r="F743" s="18"/>
      <c r="G743" s="18"/>
      <c r="H743" s="18"/>
      <c r="I743" s="18"/>
      <c r="J743" s="18"/>
    </row>
    <row r="744" spans="2:10" ht="15.75" customHeight="1">
      <c r="B744" s="23"/>
      <c r="C744" s="18"/>
      <c r="D744" s="18"/>
      <c r="E744" s="18"/>
      <c r="F744" s="18"/>
      <c r="G744" s="18"/>
      <c r="H744" s="18"/>
      <c r="I744" s="18"/>
      <c r="J744" s="18"/>
    </row>
    <row r="745" spans="2:10" ht="15.75" customHeight="1">
      <c r="B745" s="23"/>
      <c r="C745" s="18"/>
      <c r="D745" s="18"/>
      <c r="E745" s="18"/>
      <c r="F745" s="18"/>
      <c r="G745" s="18"/>
      <c r="H745" s="18"/>
      <c r="I745" s="18"/>
      <c r="J745" s="18"/>
    </row>
    <row r="746" spans="2:10" ht="15.75" customHeight="1">
      <c r="B746" s="23"/>
      <c r="C746" s="18"/>
      <c r="D746" s="18"/>
      <c r="E746" s="18"/>
      <c r="F746" s="18"/>
      <c r="G746" s="18"/>
      <c r="H746" s="18"/>
      <c r="I746" s="18"/>
      <c r="J746" s="18"/>
    </row>
    <row r="747" spans="2:10" ht="15.75" customHeight="1">
      <c r="B747" s="23"/>
      <c r="C747" s="18"/>
      <c r="D747" s="18"/>
      <c r="E747" s="18"/>
      <c r="F747" s="18"/>
      <c r="G747" s="18"/>
      <c r="H747" s="18"/>
      <c r="I747" s="18"/>
      <c r="J747" s="18"/>
    </row>
    <row r="748" spans="2:10" ht="15.75" customHeight="1">
      <c r="B748" s="23"/>
      <c r="C748" s="18"/>
      <c r="D748" s="18"/>
      <c r="E748" s="18"/>
      <c r="F748" s="18"/>
      <c r="G748" s="18"/>
      <c r="H748" s="18"/>
      <c r="I748" s="18"/>
      <c r="J748" s="18"/>
    </row>
    <row r="749" spans="2:10" ht="15.75" customHeight="1">
      <c r="B749" s="23"/>
      <c r="C749" s="18"/>
      <c r="D749" s="18"/>
      <c r="E749" s="18"/>
      <c r="F749" s="18"/>
      <c r="G749" s="18"/>
      <c r="H749" s="18"/>
      <c r="I749" s="18"/>
      <c r="J749" s="18"/>
    </row>
    <row r="750" spans="2:10" ht="15.75" customHeight="1">
      <c r="B750" s="23"/>
      <c r="C750" s="18"/>
      <c r="D750" s="18"/>
      <c r="E750" s="18"/>
      <c r="F750" s="18"/>
      <c r="G750" s="18"/>
      <c r="H750" s="18"/>
      <c r="I750" s="18"/>
      <c r="J750" s="18"/>
    </row>
    <row r="751" spans="2:10" ht="15.75" customHeight="1">
      <c r="B751" s="23"/>
      <c r="C751" s="18"/>
      <c r="D751" s="18"/>
      <c r="E751" s="18"/>
      <c r="F751" s="18"/>
      <c r="G751" s="18"/>
      <c r="H751" s="18"/>
      <c r="I751" s="18"/>
      <c r="J751" s="18"/>
    </row>
    <row r="752" spans="2:10" ht="15.75" customHeight="1">
      <c r="B752" s="23"/>
      <c r="C752" s="18"/>
      <c r="D752" s="18"/>
      <c r="E752" s="18"/>
      <c r="F752" s="18"/>
      <c r="G752" s="18"/>
      <c r="H752" s="18"/>
      <c r="I752" s="18"/>
      <c r="J752" s="18"/>
    </row>
    <row r="753" spans="2:10" ht="15.75" customHeight="1">
      <c r="B753" s="23"/>
      <c r="C753" s="18"/>
      <c r="D753" s="18"/>
      <c r="E753" s="18"/>
      <c r="F753" s="18"/>
      <c r="G753" s="18"/>
      <c r="H753" s="18"/>
      <c r="I753" s="18"/>
      <c r="J753" s="18"/>
    </row>
    <row r="754" spans="2:10" ht="15.75" customHeight="1">
      <c r="B754" s="23"/>
      <c r="C754" s="18"/>
      <c r="D754" s="18"/>
      <c r="E754" s="18"/>
      <c r="F754" s="18"/>
      <c r="G754" s="18"/>
      <c r="H754" s="18"/>
      <c r="I754" s="18"/>
      <c r="J754" s="18"/>
    </row>
    <row r="755" spans="2:10" ht="15.75" customHeight="1">
      <c r="B755" s="23"/>
      <c r="C755" s="18"/>
      <c r="D755" s="18"/>
      <c r="E755" s="18"/>
      <c r="F755" s="18"/>
      <c r="G755" s="18"/>
      <c r="H755" s="18"/>
      <c r="I755" s="18"/>
      <c r="J755" s="18"/>
    </row>
    <row r="756" spans="2:10" ht="15.75" customHeight="1">
      <c r="B756" s="23"/>
      <c r="C756" s="18"/>
      <c r="D756" s="18"/>
      <c r="E756" s="18"/>
      <c r="F756" s="18"/>
      <c r="G756" s="18"/>
      <c r="H756" s="18"/>
      <c r="I756" s="18"/>
      <c r="J756" s="18"/>
    </row>
    <row r="757" spans="2:10" ht="15.75" customHeight="1">
      <c r="B757" s="23"/>
      <c r="C757" s="18"/>
      <c r="D757" s="18"/>
      <c r="E757" s="18"/>
      <c r="F757" s="18"/>
      <c r="G757" s="18"/>
      <c r="H757" s="18"/>
      <c r="I757" s="18"/>
      <c r="J757" s="18"/>
    </row>
    <row r="758" spans="2:10" ht="15.75" customHeight="1">
      <c r="B758" s="23"/>
      <c r="C758" s="18"/>
      <c r="D758" s="18"/>
      <c r="E758" s="18"/>
      <c r="F758" s="18"/>
      <c r="G758" s="18"/>
      <c r="H758" s="18"/>
      <c r="I758" s="18"/>
      <c r="J758" s="18"/>
    </row>
    <row r="759" spans="2:10" ht="15.75" customHeight="1">
      <c r="B759" s="23"/>
      <c r="C759" s="18"/>
      <c r="D759" s="18"/>
      <c r="E759" s="18"/>
      <c r="F759" s="18"/>
      <c r="G759" s="18"/>
      <c r="H759" s="18"/>
      <c r="I759" s="18"/>
      <c r="J759" s="18"/>
    </row>
    <row r="760" spans="2:10" ht="15.75" customHeight="1">
      <c r="B760" s="23"/>
      <c r="C760" s="18"/>
      <c r="D760" s="18"/>
      <c r="E760" s="18"/>
      <c r="F760" s="18"/>
      <c r="G760" s="18"/>
      <c r="H760" s="18"/>
      <c r="I760" s="18"/>
      <c r="J760" s="18"/>
    </row>
    <row r="761" spans="2:10" ht="15.75" customHeight="1">
      <c r="B761" s="23"/>
      <c r="C761" s="18"/>
      <c r="D761" s="18"/>
      <c r="E761" s="18"/>
      <c r="F761" s="18"/>
      <c r="G761" s="18"/>
      <c r="H761" s="18"/>
      <c r="I761" s="18"/>
      <c r="J761" s="18"/>
    </row>
    <row r="762" spans="2:10" ht="15.75" customHeight="1">
      <c r="B762" s="23"/>
      <c r="C762" s="18"/>
      <c r="D762" s="18"/>
      <c r="E762" s="18"/>
      <c r="F762" s="18"/>
      <c r="G762" s="18"/>
      <c r="H762" s="18"/>
      <c r="I762" s="18"/>
      <c r="J762" s="18"/>
    </row>
    <row r="763" spans="2:10" ht="15.75" customHeight="1">
      <c r="B763" s="23"/>
      <c r="C763" s="18"/>
      <c r="D763" s="18"/>
      <c r="E763" s="18"/>
      <c r="F763" s="18"/>
      <c r="G763" s="18"/>
      <c r="H763" s="18"/>
      <c r="I763" s="18"/>
      <c r="J763" s="18"/>
    </row>
    <row r="764" spans="2:10" ht="15.75" customHeight="1">
      <c r="B764" s="23"/>
      <c r="C764" s="18"/>
      <c r="D764" s="18"/>
      <c r="E764" s="18"/>
      <c r="F764" s="18"/>
      <c r="G764" s="18"/>
      <c r="H764" s="18"/>
      <c r="I764" s="18"/>
      <c r="J764" s="18"/>
    </row>
    <row r="765" spans="2:10" ht="15.75" customHeight="1">
      <c r="B765" s="23"/>
      <c r="C765" s="18"/>
      <c r="D765" s="18"/>
      <c r="E765" s="18"/>
      <c r="F765" s="18"/>
      <c r="G765" s="18"/>
      <c r="H765" s="18"/>
      <c r="I765" s="18"/>
      <c r="J765" s="18"/>
    </row>
    <row r="766" spans="2:10" ht="15.75" customHeight="1">
      <c r="B766" s="23"/>
      <c r="C766" s="18"/>
      <c r="D766" s="18"/>
      <c r="E766" s="18"/>
      <c r="F766" s="18"/>
      <c r="G766" s="18"/>
      <c r="H766" s="18"/>
      <c r="I766" s="18"/>
      <c r="J766" s="18"/>
    </row>
    <row r="767" spans="2:10" ht="15.75" customHeight="1">
      <c r="B767" s="23"/>
      <c r="C767" s="18"/>
      <c r="D767" s="18"/>
      <c r="E767" s="18"/>
      <c r="F767" s="18"/>
      <c r="G767" s="18"/>
      <c r="H767" s="18"/>
      <c r="I767" s="18"/>
      <c r="J767" s="18"/>
    </row>
    <row r="768" spans="2:10" ht="15.75" customHeight="1">
      <c r="B768" s="23"/>
      <c r="C768" s="18"/>
      <c r="D768" s="18"/>
      <c r="E768" s="18"/>
      <c r="F768" s="18"/>
      <c r="G768" s="18"/>
      <c r="H768" s="18"/>
      <c r="I768" s="18"/>
      <c r="J768" s="18"/>
    </row>
    <row r="769" spans="2:10" ht="15.75" customHeight="1">
      <c r="B769" s="23"/>
      <c r="C769" s="18"/>
      <c r="D769" s="18"/>
      <c r="E769" s="18"/>
      <c r="F769" s="18"/>
      <c r="G769" s="18"/>
      <c r="H769" s="18"/>
      <c r="I769" s="18"/>
      <c r="J769" s="18"/>
    </row>
    <row r="770" spans="2:10" ht="15.75" customHeight="1">
      <c r="B770" s="23"/>
      <c r="C770" s="18"/>
      <c r="D770" s="18"/>
      <c r="E770" s="18"/>
      <c r="F770" s="18"/>
      <c r="G770" s="18"/>
      <c r="H770" s="18"/>
      <c r="I770" s="18"/>
      <c r="J770" s="18"/>
    </row>
    <row r="771" spans="2:10" ht="15.75" customHeight="1">
      <c r="B771" s="23"/>
      <c r="C771" s="18"/>
      <c r="D771" s="18"/>
      <c r="E771" s="18"/>
      <c r="F771" s="18"/>
      <c r="G771" s="18"/>
      <c r="H771" s="18"/>
      <c r="I771" s="18"/>
      <c r="J771" s="18"/>
    </row>
    <row r="772" spans="2:10" ht="15.75" customHeight="1">
      <c r="B772" s="23"/>
      <c r="C772" s="18"/>
      <c r="D772" s="18"/>
      <c r="E772" s="18"/>
      <c r="F772" s="18"/>
      <c r="G772" s="18"/>
      <c r="H772" s="18"/>
      <c r="I772" s="18"/>
      <c r="J772" s="18"/>
    </row>
    <row r="773" spans="2:10" ht="15.75" customHeight="1">
      <c r="B773" s="23"/>
      <c r="C773" s="18"/>
      <c r="D773" s="18"/>
      <c r="E773" s="18"/>
      <c r="F773" s="18"/>
      <c r="G773" s="18"/>
      <c r="H773" s="18"/>
      <c r="I773" s="18"/>
      <c r="J773" s="18"/>
    </row>
    <row r="774" spans="2:10" ht="15.75" customHeight="1">
      <c r="B774" s="23"/>
      <c r="C774" s="18"/>
      <c r="D774" s="18"/>
      <c r="E774" s="18"/>
      <c r="F774" s="18"/>
      <c r="G774" s="18"/>
      <c r="H774" s="18"/>
      <c r="I774" s="18"/>
      <c r="J774" s="18"/>
    </row>
    <row r="775" spans="2:10" ht="15.75" customHeight="1">
      <c r="B775" s="23"/>
      <c r="C775" s="18"/>
      <c r="D775" s="18"/>
      <c r="E775" s="18"/>
      <c r="F775" s="18"/>
      <c r="G775" s="18"/>
      <c r="H775" s="18"/>
      <c r="I775" s="18"/>
      <c r="J775" s="18"/>
    </row>
    <row r="776" spans="2:10" ht="15.75" customHeight="1">
      <c r="B776" s="23"/>
      <c r="C776" s="18"/>
      <c r="D776" s="18"/>
      <c r="E776" s="18"/>
      <c r="F776" s="18"/>
      <c r="G776" s="18"/>
      <c r="H776" s="18"/>
      <c r="I776" s="18"/>
      <c r="J776" s="18"/>
    </row>
    <row r="777" spans="2:10" ht="15.75" customHeight="1">
      <c r="B777" s="23"/>
      <c r="C777" s="18"/>
      <c r="D777" s="18"/>
      <c r="E777" s="18"/>
      <c r="F777" s="18"/>
      <c r="G777" s="18"/>
      <c r="H777" s="18"/>
      <c r="I777" s="18"/>
      <c r="J777" s="18"/>
    </row>
    <row r="778" spans="2:10" ht="15.75" customHeight="1">
      <c r="B778" s="23"/>
      <c r="C778" s="18"/>
      <c r="D778" s="18"/>
      <c r="E778" s="18"/>
      <c r="F778" s="18"/>
      <c r="G778" s="18"/>
      <c r="H778" s="18"/>
      <c r="I778" s="18"/>
      <c r="J778" s="18"/>
    </row>
    <row r="779" spans="2:10" ht="15.75" customHeight="1">
      <c r="B779" s="23"/>
      <c r="C779" s="18"/>
      <c r="D779" s="18"/>
      <c r="E779" s="18"/>
      <c r="F779" s="18"/>
      <c r="G779" s="18"/>
      <c r="H779" s="18"/>
      <c r="I779" s="18"/>
      <c r="J779" s="18"/>
    </row>
    <row r="780" spans="2:10" ht="15.75" customHeight="1">
      <c r="B780" s="23"/>
      <c r="C780" s="18"/>
      <c r="D780" s="18"/>
      <c r="E780" s="18"/>
      <c r="F780" s="18"/>
      <c r="G780" s="18"/>
      <c r="H780" s="18"/>
      <c r="I780" s="18"/>
      <c r="J780" s="18"/>
    </row>
    <row r="781" spans="2:10" ht="15.75" customHeight="1">
      <c r="B781" s="23"/>
      <c r="C781" s="18"/>
      <c r="D781" s="18"/>
      <c r="E781" s="18"/>
      <c r="F781" s="18"/>
      <c r="G781" s="18"/>
      <c r="H781" s="18"/>
      <c r="I781" s="18"/>
      <c r="J781" s="18"/>
    </row>
    <row r="782" spans="2:10" ht="15.75" customHeight="1">
      <c r="B782" s="23"/>
      <c r="C782" s="18"/>
      <c r="D782" s="18"/>
      <c r="E782" s="18"/>
      <c r="F782" s="18"/>
      <c r="G782" s="18"/>
      <c r="H782" s="18"/>
      <c r="I782" s="18"/>
      <c r="J782" s="18"/>
    </row>
    <row r="783" spans="2:10" ht="15.75" customHeight="1">
      <c r="B783" s="23"/>
      <c r="C783" s="18"/>
      <c r="D783" s="18"/>
      <c r="E783" s="18"/>
      <c r="F783" s="18"/>
      <c r="G783" s="18"/>
      <c r="H783" s="18"/>
      <c r="I783" s="18"/>
      <c r="J783" s="18"/>
    </row>
    <row r="784" spans="2:10" ht="15.75" customHeight="1">
      <c r="B784" s="23"/>
      <c r="C784" s="18"/>
      <c r="D784" s="18"/>
      <c r="E784" s="18"/>
      <c r="F784" s="18"/>
      <c r="G784" s="18"/>
      <c r="H784" s="18"/>
      <c r="I784" s="18"/>
      <c r="J784" s="18"/>
    </row>
    <row r="785" spans="2:10" ht="15.75" customHeight="1">
      <c r="B785" s="23"/>
      <c r="C785" s="18"/>
      <c r="D785" s="18"/>
      <c r="E785" s="18"/>
      <c r="F785" s="18"/>
      <c r="G785" s="18"/>
      <c r="H785" s="18"/>
      <c r="I785" s="18"/>
      <c r="J785" s="18"/>
    </row>
    <row r="786" spans="2:10" ht="15.75" customHeight="1">
      <c r="B786" s="23"/>
      <c r="C786" s="18"/>
      <c r="D786" s="18"/>
      <c r="E786" s="18"/>
      <c r="F786" s="18"/>
      <c r="G786" s="18"/>
      <c r="H786" s="18"/>
      <c r="I786" s="18"/>
      <c r="J786" s="18"/>
    </row>
    <row r="787" spans="2:10" ht="15.75" customHeight="1">
      <c r="B787" s="23"/>
      <c r="C787" s="18"/>
      <c r="D787" s="18"/>
      <c r="E787" s="18"/>
      <c r="F787" s="18"/>
      <c r="G787" s="18"/>
      <c r="H787" s="18"/>
      <c r="I787" s="18"/>
      <c r="J787" s="18"/>
    </row>
    <row r="788" spans="2:10" ht="15.75" customHeight="1">
      <c r="B788" s="23"/>
      <c r="C788" s="18"/>
      <c r="D788" s="18"/>
      <c r="E788" s="18"/>
      <c r="F788" s="18"/>
      <c r="G788" s="18"/>
      <c r="H788" s="18"/>
      <c r="I788" s="18"/>
      <c r="J788" s="18"/>
    </row>
    <row r="789" spans="2:10" ht="15.75" customHeight="1">
      <c r="B789" s="23"/>
      <c r="C789" s="18"/>
      <c r="D789" s="18"/>
      <c r="E789" s="18"/>
      <c r="F789" s="18"/>
      <c r="G789" s="18"/>
      <c r="H789" s="18"/>
      <c r="I789" s="18"/>
      <c r="J789" s="18"/>
    </row>
    <row r="790" spans="2:10" ht="15.75" customHeight="1">
      <c r="B790" s="23"/>
      <c r="C790" s="18"/>
      <c r="D790" s="18"/>
      <c r="E790" s="18"/>
      <c r="F790" s="18"/>
      <c r="G790" s="18"/>
      <c r="H790" s="18"/>
      <c r="I790" s="18"/>
      <c r="J790" s="18"/>
    </row>
    <row r="791" spans="2:10" ht="15.75" customHeight="1">
      <c r="B791" s="23"/>
      <c r="C791" s="18"/>
      <c r="D791" s="18"/>
      <c r="E791" s="18"/>
      <c r="F791" s="18"/>
      <c r="G791" s="18"/>
      <c r="H791" s="18"/>
      <c r="I791" s="18"/>
      <c r="J791" s="18"/>
    </row>
    <row r="792" spans="2:10" ht="15.75" customHeight="1">
      <c r="B792" s="23"/>
      <c r="C792" s="18"/>
      <c r="D792" s="18"/>
      <c r="E792" s="18"/>
      <c r="F792" s="18"/>
      <c r="G792" s="18"/>
      <c r="H792" s="18"/>
      <c r="I792" s="18"/>
      <c r="J792" s="18"/>
    </row>
    <row r="793" spans="2:10" ht="15.75" customHeight="1">
      <c r="B793" s="23"/>
      <c r="C793" s="18"/>
      <c r="D793" s="18"/>
      <c r="E793" s="18"/>
      <c r="F793" s="18"/>
      <c r="G793" s="18"/>
      <c r="H793" s="18"/>
      <c r="I793" s="18"/>
      <c r="J793" s="18"/>
    </row>
    <row r="794" spans="2:10" ht="15.75" customHeight="1">
      <c r="B794" s="23"/>
      <c r="C794" s="18"/>
      <c r="D794" s="18"/>
      <c r="E794" s="18"/>
      <c r="F794" s="18"/>
      <c r="G794" s="18"/>
      <c r="H794" s="18"/>
      <c r="I794" s="18"/>
      <c r="J794" s="18"/>
    </row>
    <row r="795" spans="2:10" ht="15.75" customHeight="1">
      <c r="B795" s="23"/>
      <c r="C795" s="18"/>
      <c r="D795" s="18"/>
      <c r="E795" s="18"/>
      <c r="F795" s="18"/>
      <c r="G795" s="18"/>
      <c r="H795" s="18"/>
      <c r="I795" s="18"/>
      <c r="J795" s="18"/>
    </row>
    <row r="796" spans="2:10" ht="15.75" customHeight="1">
      <c r="B796" s="23"/>
      <c r="C796" s="18"/>
      <c r="D796" s="18"/>
      <c r="E796" s="18"/>
      <c r="F796" s="18"/>
      <c r="G796" s="18"/>
      <c r="H796" s="18"/>
      <c r="I796" s="18"/>
      <c r="J796" s="18"/>
    </row>
    <row r="797" spans="2:10" ht="15.75" customHeight="1">
      <c r="B797" s="23"/>
      <c r="C797" s="18"/>
      <c r="D797" s="18"/>
      <c r="E797" s="18"/>
      <c r="F797" s="18"/>
      <c r="G797" s="18"/>
      <c r="H797" s="18"/>
      <c r="I797" s="18"/>
      <c r="J797" s="18"/>
    </row>
    <row r="798" spans="2:10" ht="15.75" customHeight="1">
      <c r="B798" s="23"/>
      <c r="C798" s="18"/>
      <c r="D798" s="18"/>
      <c r="E798" s="18"/>
      <c r="F798" s="18"/>
      <c r="G798" s="18"/>
      <c r="H798" s="18"/>
      <c r="I798" s="18"/>
      <c r="J798" s="18"/>
    </row>
    <row r="799" spans="2:10" ht="15.75" customHeight="1">
      <c r="B799" s="23"/>
      <c r="C799" s="18"/>
      <c r="D799" s="18"/>
      <c r="E799" s="18"/>
      <c r="F799" s="18"/>
      <c r="G799" s="18"/>
      <c r="H799" s="18"/>
      <c r="I799" s="18"/>
      <c r="J799" s="18"/>
    </row>
    <row r="800" spans="2:10" ht="15.75" customHeight="1">
      <c r="B800" s="23"/>
      <c r="C800" s="18"/>
      <c r="D800" s="18"/>
      <c r="E800" s="18"/>
      <c r="F800" s="18"/>
      <c r="G800" s="18"/>
      <c r="H800" s="18"/>
      <c r="I800" s="18"/>
      <c r="J800" s="18"/>
    </row>
    <row r="801" spans="2:10" ht="15.75" customHeight="1">
      <c r="B801" s="23"/>
      <c r="C801" s="18"/>
      <c r="D801" s="18"/>
      <c r="E801" s="18"/>
      <c r="F801" s="18"/>
      <c r="G801" s="18"/>
      <c r="H801" s="18"/>
      <c r="I801" s="18"/>
      <c r="J801" s="18"/>
    </row>
    <row r="802" spans="2:10" ht="15.75" customHeight="1">
      <c r="B802" s="23"/>
      <c r="C802" s="18"/>
      <c r="D802" s="18"/>
      <c r="E802" s="18"/>
      <c r="F802" s="18"/>
      <c r="G802" s="18"/>
      <c r="H802" s="18"/>
      <c r="I802" s="18"/>
      <c r="J802" s="18"/>
    </row>
    <row r="803" spans="2:10" ht="15.75" customHeight="1">
      <c r="B803" s="23"/>
      <c r="C803" s="18"/>
      <c r="D803" s="18"/>
      <c r="E803" s="18"/>
      <c r="F803" s="18"/>
      <c r="G803" s="18"/>
      <c r="H803" s="18"/>
      <c r="I803" s="18"/>
      <c r="J803" s="18"/>
    </row>
    <row r="804" spans="2:10" ht="15.75" customHeight="1">
      <c r="B804" s="23"/>
      <c r="C804" s="18"/>
      <c r="D804" s="18"/>
      <c r="E804" s="18"/>
      <c r="F804" s="18"/>
      <c r="G804" s="18"/>
      <c r="H804" s="18"/>
      <c r="I804" s="18"/>
      <c r="J804" s="18"/>
    </row>
    <row r="805" spans="2:10" ht="15.75" customHeight="1">
      <c r="B805" s="23"/>
      <c r="C805" s="18"/>
      <c r="D805" s="18"/>
      <c r="E805" s="18"/>
      <c r="F805" s="18"/>
      <c r="G805" s="18"/>
      <c r="H805" s="18"/>
      <c r="I805" s="18"/>
      <c r="J805" s="18"/>
    </row>
    <row r="806" spans="2:10" ht="15.75" customHeight="1">
      <c r="B806" s="23"/>
      <c r="C806" s="18"/>
      <c r="D806" s="18"/>
      <c r="E806" s="18"/>
      <c r="F806" s="18"/>
      <c r="G806" s="18"/>
      <c r="H806" s="18"/>
      <c r="I806" s="18"/>
      <c r="J806" s="18"/>
    </row>
    <row r="807" spans="2:10" ht="15.75" customHeight="1">
      <c r="B807" s="23"/>
      <c r="C807" s="18"/>
      <c r="D807" s="18"/>
      <c r="E807" s="18"/>
      <c r="F807" s="18"/>
      <c r="G807" s="18"/>
      <c r="H807" s="18"/>
      <c r="I807" s="18"/>
      <c r="J807" s="18"/>
    </row>
    <row r="808" spans="2:10" ht="15.75" customHeight="1">
      <c r="B808" s="23"/>
      <c r="C808" s="18"/>
      <c r="D808" s="18"/>
      <c r="E808" s="18"/>
      <c r="F808" s="18"/>
      <c r="G808" s="18"/>
      <c r="H808" s="18"/>
      <c r="I808" s="18"/>
      <c r="J808" s="18"/>
    </row>
    <row r="809" spans="2:10" ht="15.75" customHeight="1">
      <c r="B809" s="23"/>
      <c r="C809" s="18"/>
      <c r="D809" s="18"/>
      <c r="E809" s="18"/>
      <c r="F809" s="18"/>
      <c r="G809" s="18"/>
      <c r="H809" s="18"/>
      <c r="I809" s="18"/>
      <c r="J809" s="18"/>
    </row>
    <row r="810" spans="2:10" ht="15.75" customHeight="1">
      <c r="B810" s="23"/>
      <c r="C810" s="18"/>
      <c r="D810" s="18"/>
      <c r="E810" s="18"/>
      <c r="F810" s="18"/>
      <c r="G810" s="18"/>
      <c r="H810" s="18"/>
      <c r="I810" s="18"/>
      <c r="J810" s="18"/>
    </row>
    <row r="811" spans="2:10" ht="15.75" customHeight="1">
      <c r="B811" s="23"/>
      <c r="C811" s="18"/>
      <c r="D811" s="18"/>
      <c r="E811" s="18"/>
      <c r="F811" s="18"/>
      <c r="G811" s="18"/>
      <c r="H811" s="18"/>
      <c r="I811" s="18"/>
      <c r="J811" s="18"/>
    </row>
    <row r="812" spans="2:10" ht="15.75" customHeight="1">
      <c r="B812" s="23"/>
      <c r="C812" s="18"/>
      <c r="D812" s="18"/>
      <c r="E812" s="18"/>
      <c r="F812" s="18"/>
      <c r="G812" s="18"/>
      <c r="H812" s="18"/>
      <c r="I812" s="18"/>
      <c r="J812" s="18"/>
    </row>
    <row r="813" spans="2:10" ht="15.75" customHeight="1">
      <c r="B813" s="23"/>
      <c r="C813" s="18"/>
      <c r="D813" s="18"/>
      <c r="E813" s="18"/>
      <c r="F813" s="18"/>
      <c r="G813" s="18"/>
      <c r="H813" s="18"/>
      <c r="I813" s="18"/>
      <c r="J813" s="18"/>
    </row>
    <row r="814" spans="2:10" ht="15.75" customHeight="1">
      <c r="B814" s="23"/>
      <c r="C814" s="18"/>
      <c r="D814" s="18"/>
      <c r="E814" s="18"/>
      <c r="F814" s="18"/>
      <c r="G814" s="18"/>
      <c r="H814" s="18"/>
      <c r="I814" s="18"/>
      <c r="J814" s="18"/>
    </row>
    <row r="815" spans="2:10" ht="15.75" customHeight="1">
      <c r="B815" s="23"/>
      <c r="C815" s="18"/>
      <c r="D815" s="18"/>
      <c r="E815" s="18"/>
      <c r="F815" s="18"/>
      <c r="G815" s="18"/>
      <c r="H815" s="18"/>
      <c r="I815" s="18"/>
      <c r="J815" s="18"/>
    </row>
    <row r="816" spans="2:10" ht="15.75" customHeight="1">
      <c r="B816" s="23"/>
      <c r="C816" s="18"/>
      <c r="D816" s="18"/>
      <c r="E816" s="18"/>
      <c r="F816" s="18"/>
      <c r="G816" s="18"/>
      <c r="H816" s="18"/>
      <c r="I816" s="18"/>
      <c r="J816" s="18"/>
    </row>
    <row r="817" spans="2:10" ht="15.75" customHeight="1">
      <c r="B817" s="23"/>
      <c r="C817" s="18"/>
      <c r="D817" s="18"/>
      <c r="E817" s="18"/>
      <c r="F817" s="18"/>
      <c r="G817" s="18"/>
      <c r="H817" s="18"/>
      <c r="I817" s="18"/>
      <c r="J817" s="18"/>
    </row>
    <row r="818" spans="2:10" ht="15.75" customHeight="1">
      <c r="B818" s="23"/>
      <c r="C818" s="18"/>
      <c r="D818" s="18"/>
      <c r="E818" s="18"/>
      <c r="F818" s="18"/>
      <c r="G818" s="18"/>
      <c r="H818" s="18"/>
      <c r="I818" s="18"/>
      <c r="J818" s="18"/>
    </row>
    <row r="819" spans="2:10" ht="15.75" customHeight="1">
      <c r="B819" s="23"/>
      <c r="C819" s="18"/>
      <c r="D819" s="18"/>
      <c r="E819" s="18"/>
      <c r="F819" s="18"/>
      <c r="G819" s="18"/>
      <c r="H819" s="18"/>
      <c r="I819" s="18"/>
      <c r="J819" s="18"/>
    </row>
    <row r="820" spans="2:10" ht="15.75" customHeight="1">
      <c r="B820" s="23"/>
      <c r="C820" s="18"/>
      <c r="D820" s="18"/>
      <c r="E820" s="18"/>
      <c r="F820" s="18"/>
      <c r="G820" s="18"/>
      <c r="H820" s="18"/>
      <c r="I820" s="18"/>
      <c r="J820" s="18"/>
    </row>
    <row r="821" spans="2:10" ht="15.75" customHeight="1">
      <c r="B821" s="23"/>
      <c r="C821" s="18"/>
      <c r="D821" s="18"/>
      <c r="E821" s="18"/>
      <c r="F821" s="18"/>
      <c r="G821" s="18"/>
      <c r="H821" s="18"/>
      <c r="I821" s="18"/>
      <c r="J821" s="18"/>
    </row>
    <row r="822" spans="2:10" ht="15.75" customHeight="1">
      <c r="B822" s="23"/>
      <c r="C822" s="18"/>
      <c r="D822" s="18"/>
      <c r="E822" s="18"/>
      <c r="F822" s="18"/>
      <c r="G822" s="18"/>
      <c r="H822" s="18"/>
      <c r="I822" s="18"/>
      <c r="J822" s="18"/>
    </row>
    <row r="823" spans="2:10" ht="15.75" customHeight="1">
      <c r="B823" s="23"/>
      <c r="C823" s="18"/>
      <c r="D823" s="18"/>
      <c r="E823" s="18"/>
      <c r="F823" s="18"/>
      <c r="G823" s="18"/>
      <c r="H823" s="18"/>
      <c r="I823" s="18"/>
      <c r="J823" s="18"/>
    </row>
    <row r="824" spans="2:10" ht="15.75" customHeight="1">
      <c r="B824" s="23"/>
      <c r="C824" s="18"/>
      <c r="D824" s="18"/>
      <c r="E824" s="18"/>
      <c r="F824" s="18"/>
      <c r="G824" s="18"/>
      <c r="H824" s="18"/>
      <c r="I824" s="18"/>
      <c r="J824" s="18"/>
    </row>
    <row r="825" spans="2:10" ht="15.75" customHeight="1">
      <c r="B825" s="23"/>
      <c r="C825" s="18"/>
      <c r="D825" s="18"/>
      <c r="E825" s="18"/>
      <c r="F825" s="18"/>
      <c r="G825" s="18"/>
      <c r="H825" s="18"/>
      <c r="I825" s="18"/>
      <c r="J825" s="18"/>
    </row>
    <row r="826" spans="2:10" ht="15.75" customHeight="1">
      <c r="B826" s="23"/>
      <c r="C826" s="18"/>
      <c r="D826" s="18"/>
      <c r="E826" s="18"/>
      <c r="F826" s="18"/>
      <c r="G826" s="18"/>
      <c r="H826" s="18"/>
      <c r="I826" s="18"/>
      <c r="J826" s="18"/>
    </row>
    <row r="827" spans="2:10" ht="15.75" customHeight="1">
      <c r="B827" s="23"/>
      <c r="C827" s="18"/>
      <c r="D827" s="18"/>
      <c r="E827" s="18"/>
      <c r="F827" s="18"/>
      <c r="G827" s="18"/>
      <c r="H827" s="18"/>
      <c r="I827" s="18"/>
      <c r="J827" s="18"/>
    </row>
    <row r="828" spans="2:10" ht="15.75" customHeight="1">
      <c r="B828" s="23"/>
      <c r="C828" s="18"/>
      <c r="D828" s="18"/>
      <c r="E828" s="18"/>
      <c r="F828" s="18"/>
      <c r="G828" s="18"/>
      <c r="H828" s="18"/>
      <c r="I828" s="18"/>
      <c r="J828" s="18"/>
    </row>
    <row r="829" spans="2:10" ht="15.75" customHeight="1">
      <c r="B829" s="23"/>
      <c r="C829" s="18"/>
      <c r="D829" s="18"/>
      <c r="E829" s="18"/>
      <c r="F829" s="18"/>
      <c r="G829" s="18"/>
      <c r="H829" s="18"/>
      <c r="I829" s="18"/>
      <c r="J829" s="18"/>
    </row>
    <row r="830" spans="2:10" ht="15.75" customHeight="1">
      <c r="B830" s="23"/>
      <c r="C830" s="18"/>
      <c r="D830" s="18"/>
      <c r="E830" s="18"/>
      <c r="F830" s="18"/>
      <c r="G830" s="18"/>
      <c r="H830" s="18"/>
      <c r="I830" s="18"/>
      <c r="J830" s="18"/>
    </row>
    <row r="831" spans="2:10" ht="15.75" customHeight="1">
      <c r="B831" s="23"/>
      <c r="C831" s="18"/>
      <c r="D831" s="18"/>
      <c r="E831" s="18"/>
      <c r="F831" s="18"/>
      <c r="G831" s="18"/>
      <c r="H831" s="18"/>
      <c r="I831" s="18"/>
      <c r="J831" s="18"/>
    </row>
    <row r="832" spans="2:10" ht="15.75" customHeight="1">
      <c r="B832" s="23"/>
      <c r="C832" s="18"/>
      <c r="D832" s="18"/>
      <c r="E832" s="18"/>
      <c r="F832" s="18"/>
      <c r="G832" s="18"/>
      <c r="H832" s="18"/>
      <c r="I832" s="18"/>
      <c r="J832" s="18"/>
    </row>
    <row r="833" spans="2:10" ht="15.75" customHeight="1">
      <c r="B833" s="23"/>
      <c r="C833" s="18"/>
      <c r="D833" s="18"/>
      <c r="E833" s="18"/>
      <c r="F833" s="18"/>
      <c r="G833" s="18"/>
      <c r="H833" s="18"/>
      <c r="I833" s="18"/>
      <c r="J833" s="18"/>
    </row>
    <row r="834" spans="2:10" ht="15.75" customHeight="1">
      <c r="B834" s="23"/>
      <c r="C834" s="18"/>
      <c r="D834" s="18"/>
      <c r="E834" s="18"/>
      <c r="F834" s="18"/>
      <c r="G834" s="18"/>
      <c r="H834" s="18"/>
      <c r="I834" s="18"/>
      <c r="J834" s="18"/>
    </row>
    <row r="835" spans="2:10" ht="15.75" customHeight="1">
      <c r="B835" s="23"/>
      <c r="C835" s="18"/>
      <c r="D835" s="18"/>
      <c r="E835" s="18"/>
      <c r="F835" s="18"/>
      <c r="G835" s="18"/>
      <c r="H835" s="18"/>
      <c r="I835" s="18"/>
      <c r="J835" s="18"/>
    </row>
    <row r="836" spans="2:10" ht="15.75" customHeight="1">
      <c r="B836" s="23"/>
      <c r="C836" s="18"/>
      <c r="D836" s="18"/>
      <c r="E836" s="18"/>
      <c r="F836" s="18"/>
      <c r="G836" s="18"/>
      <c r="H836" s="18"/>
      <c r="I836" s="18"/>
      <c r="J836" s="18"/>
    </row>
    <row r="837" spans="2:10" ht="15.75" customHeight="1">
      <c r="B837" s="23"/>
      <c r="C837" s="18"/>
      <c r="D837" s="18"/>
      <c r="E837" s="18"/>
      <c r="F837" s="18"/>
      <c r="G837" s="18"/>
      <c r="H837" s="18"/>
      <c r="I837" s="18"/>
      <c r="J837" s="18"/>
    </row>
    <row r="838" spans="2:10" ht="15.75" customHeight="1">
      <c r="B838" s="23"/>
      <c r="C838" s="18"/>
      <c r="D838" s="18"/>
      <c r="E838" s="18"/>
      <c r="F838" s="18"/>
      <c r="G838" s="18"/>
      <c r="H838" s="18"/>
      <c r="I838" s="18"/>
      <c r="J838" s="18"/>
    </row>
    <row r="839" spans="2:10" ht="15.75" customHeight="1">
      <c r="B839" s="23"/>
      <c r="C839" s="18"/>
      <c r="D839" s="18"/>
      <c r="E839" s="18"/>
      <c r="F839" s="18"/>
      <c r="G839" s="18"/>
      <c r="H839" s="18"/>
      <c r="I839" s="18"/>
      <c r="J839" s="18"/>
    </row>
    <row r="840" spans="2:10" ht="15.75" customHeight="1">
      <c r="B840" s="23"/>
      <c r="C840" s="18"/>
      <c r="D840" s="18"/>
      <c r="E840" s="18"/>
      <c r="F840" s="18"/>
      <c r="G840" s="18"/>
      <c r="H840" s="18"/>
      <c r="I840" s="18"/>
      <c r="J840" s="18"/>
    </row>
    <row r="841" spans="2:10" ht="15.75" customHeight="1">
      <c r="B841" s="23"/>
      <c r="C841" s="18"/>
      <c r="D841" s="18"/>
      <c r="E841" s="18"/>
      <c r="F841" s="18"/>
      <c r="G841" s="18"/>
      <c r="H841" s="18"/>
      <c r="I841" s="18"/>
      <c r="J841" s="18"/>
    </row>
    <row r="842" spans="2:10" ht="15.75" customHeight="1">
      <c r="B842" s="23"/>
      <c r="C842" s="18"/>
      <c r="D842" s="18"/>
      <c r="E842" s="18"/>
      <c r="F842" s="18"/>
      <c r="G842" s="18"/>
      <c r="H842" s="18"/>
      <c r="I842" s="18"/>
      <c r="J842" s="18"/>
    </row>
    <row r="843" spans="2:10" ht="15.75" customHeight="1">
      <c r="B843" s="23"/>
      <c r="C843" s="18"/>
      <c r="D843" s="18"/>
      <c r="E843" s="18"/>
      <c r="F843" s="18"/>
      <c r="G843" s="18"/>
      <c r="H843" s="18"/>
      <c r="I843" s="18"/>
      <c r="J843" s="18"/>
    </row>
    <row r="844" spans="2:10" ht="15.75" customHeight="1">
      <c r="B844" s="23"/>
      <c r="C844" s="18"/>
      <c r="D844" s="18"/>
      <c r="E844" s="18"/>
      <c r="F844" s="18"/>
      <c r="G844" s="18"/>
      <c r="H844" s="18"/>
      <c r="I844" s="18"/>
      <c r="J844" s="18"/>
    </row>
    <row r="845" spans="2:10" ht="15.75" customHeight="1">
      <c r="B845" s="23"/>
      <c r="C845" s="18"/>
      <c r="D845" s="18"/>
      <c r="E845" s="18"/>
      <c r="F845" s="18"/>
      <c r="G845" s="18"/>
      <c r="H845" s="18"/>
      <c r="I845" s="18"/>
      <c r="J845" s="18"/>
    </row>
    <row r="846" spans="2:10" ht="15.75" customHeight="1">
      <c r="B846" s="23"/>
      <c r="C846" s="18"/>
      <c r="D846" s="18"/>
      <c r="E846" s="18"/>
      <c r="F846" s="18"/>
      <c r="G846" s="18"/>
      <c r="H846" s="18"/>
      <c r="I846" s="18"/>
      <c r="J846" s="18"/>
    </row>
    <row r="847" spans="2:10" ht="15.75" customHeight="1">
      <c r="B847" s="23"/>
      <c r="C847" s="18"/>
      <c r="D847" s="18"/>
      <c r="E847" s="18"/>
      <c r="F847" s="18"/>
      <c r="G847" s="18"/>
      <c r="H847" s="18"/>
      <c r="I847" s="18"/>
      <c r="J847" s="18"/>
    </row>
    <row r="848" spans="2:10" ht="15.75" customHeight="1">
      <c r="B848" s="23"/>
      <c r="C848" s="18"/>
      <c r="D848" s="18"/>
      <c r="E848" s="18"/>
      <c r="F848" s="18"/>
      <c r="G848" s="18"/>
      <c r="H848" s="18"/>
      <c r="I848" s="18"/>
      <c r="J848" s="18"/>
    </row>
    <row r="849" spans="2:10" ht="15.75" customHeight="1">
      <c r="B849" s="23"/>
      <c r="C849" s="18"/>
      <c r="D849" s="18"/>
      <c r="E849" s="18"/>
      <c r="F849" s="18"/>
      <c r="G849" s="18"/>
      <c r="H849" s="18"/>
      <c r="I849" s="18"/>
      <c r="J849" s="18"/>
    </row>
    <row r="850" spans="2:10" ht="15.75" customHeight="1">
      <c r="B850" s="23"/>
      <c r="C850" s="18"/>
      <c r="D850" s="18"/>
      <c r="E850" s="18"/>
      <c r="F850" s="18"/>
      <c r="G850" s="18"/>
      <c r="H850" s="18"/>
      <c r="I850" s="18"/>
      <c r="J850" s="18"/>
    </row>
    <row r="851" spans="2:10" ht="15.75" customHeight="1">
      <c r="B851" s="23"/>
      <c r="C851" s="18"/>
      <c r="D851" s="18"/>
      <c r="E851" s="18"/>
      <c r="F851" s="18"/>
      <c r="G851" s="18"/>
      <c r="H851" s="18"/>
      <c r="I851" s="18"/>
      <c r="J851" s="18"/>
    </row>
    <row r="852" spans="2:10" ht="15.75" customHeight="1">
      <c r="B852" s="23"/>
      <c r="C852" s="18"/>
      <c r="D852" s="18"/>
      <c r="E852" s="18"/>
      <c r="F852" s="18"/>
      <c r="G852" s="18"/>
      <c r="H852" s="18"/>
      <c r="I852" s="18"/>
      <c r="J852" s="18"/>
    </row>
    <row r="853" spans="2:10" ht="15.75" customHeight="1">
      <c r="B853" s="23"/>
      <c r="C853" s="18"/>
      <c r="D853" s="18"/>
      <c r="E853" s="18"/>
      <c r="F853" s="18"/>
      <c r="G853" s="18"/>
      <c r="H853" s="18"/>
      <c r="I853" s="18"/>
      <c r="J853" s="18"/>
    </row>
    <row r="854" spans="2:10" ht="15.75" customHeight="1">
      <c r="B854" s="23"/>
      <c r="C854" s="18"/>
      <c r="D854" s="18"/>
      <c r="E854" s="18"/>
      <c r="F854" s="18"/>
      <c r="G854" s="18"/>
      <c r="H854" s="18"/>
      <c r="I854" s="18"/>
      <c r="J854" s="18"/>
    </row>
    <row r="855" spans="2:10" ht="15.75" customHeight="1">
      <c r="B855" s="23"/>
      <c r="C855" s="18"/>
      <c r="D855" s="18"/>
      <c r="E855" s="18"/>
      <c r="F855" s="18"/>
      <c r="G855" s="18"/>
      <c r="H855" s="18"/>
      <c r="I855" s="18"/>
      <c r="J855" s="18"/>
    </row>
    <row r="856" spans="2:10" ht="15.75" customHeight="1">
      <c r="B856" s="23"/>
      <c r="C856" s="18"/>
      <c r="D856" s="18"/>
      <c r="E856" s="18"/>
      <c r="F856" s="18"/>
      <c r="G856" s="18"/>
      <c r="H856" s="18"/>
      <c r="I856" s="18"/>
      <c r="J856" s="18"/>
    </row>
    <row r="857" spans="2:10" ht="15.75" customHeight="1">
      <c r="B857" s="23"/>
      <c r="C857" s="18"/>
      <c r="D857" s="18"/>
      <c r="E857" s="18"/>
      <c r="F857" s="18"/>
      <c r="G857" s="18"/>
      <c r="H857" s="18"/>
      <c r="I857" s="18"/>
      <c r="J857" s="18"/>
    </row>
    <row r="858" spans="2:10" ht="15.75" customHeight="1">
      <c r="B858" s="23"/>
      <c r="C858" s="18"/>
      <c r="D858" s="18"/>
      <c r="E858" s="18"/>
      <c r="F858" s="18"/>
      <c r="G858" s="18"/>
      <c r="H858" s="18"/>
      <c r="I858" s="18"/>
      <c r="J858" s="18"/>
    </row>
    <row r="859" spans="2:10" ht="15.75" customHeight="1">
      <c r="B859" s="23"/>
      <c r="C859" s="18"/>
      <c r="D859" s="18"/>
      <c r="E859" s="18"/>
      <c r="F859" s="18"/>
      <c r="G859" s="18"/>
      <c r="H859" s="18"/>
      <c r="I859" s="18"/>
      <c r="J859" s="18"/>
    </row>
    <row r="860" spans="2:10" ht="15.75" customHeight="1">
      <c r="B860" s="23"/>
      <c r="C860" s="18"/>
      <c r="D860" s="18"/>
      <c r="E860" s="18"/>
      <c r="F860" s="18"/>
      <c r="G860" s="18"/>
      <c r="H860" s="18"/>
      <c r="I860" s="18"/>
      <c r="J860" s="18"/>
    </row>
    <row r="861" spans="2:10" ht="15.75" customHeight="1">
      <c r="B861" s="23"/>
      <c r="C861" s="18"/>
      <c r="D861" s="18"/>
      <c r="E861" s="18"/>
      <c r="F861" s="18"/>
      <c r="G861" s="18"/>
      <c r="H861" s="18"/>
      <c r="I861" s="18"/>
      <c r="J861" s="18"/>
    </row>
    <row r="862" spans="2:10" ht="15.75" customHeight="1">
      <c r="B862" s="23"/>
      <c r="C862" s="18"/>
      <c r="D862" s="18"/>
      <c r="E862" s="18"/>
      <c r="F862" s="18"/>
      <c r="G862" s="18"/>
      <c r="H862" s="18"/>
      <c r="I862" s="18"/>
      <c r="J862" s="18"/>
    </row>
    <row r="863" spans="2:10" ht="15.75" customHeight="1">
      <c r="B863" s="23"/>
      <c r="C863" s="18"/>
      <c r="D863" s="18"/>
      <c r="E863" s="18"/>
      <c r="F863" s="18"/>
      <c r="G863" s="18"/>
      <c r="H863" s="18"/>
      <c r="I863" s="18"/>
      <c r="J863" s="18"/>
    </row>
    <row r="864" spans="2:10" ht="15.75" customHeight="1">
      <c r="B864" s="23"/>
      <c r="C864" s="18"/>
      <c r="D864" s="18"/>
      <c r="E864" s="18"/>
      <c r="F864" s="18"/>
      <c r="G864" s="18"/>
      <c r="H864" s="18"/>
      <c r="I864" s="18"/>
      <c r="J864" s="18"/>
    </row>
    <row r="865" spans="2:10" ht="15.75" customHeight="1">
      <c r="B865" s="23"/>
      <c r="C865" s="18"/>
      <c r="D865" s="18"/>
      <c r="E865" s="18"/>
      <c r="F865" s="18"/>
      <c r="G865" s="18"/>
      <c r="H865" s="18"/>
      <c r="I865" s="18"/>
      <c r="J865" s="18"/>
    </row>
    <row r="866" spans="2:10" ht="15.75" customHeight="1">
      <c r="B866" s="23"/>
      <c r="C866" s="18"/>
      <c r="D866" s="18"/>
      <c r="E866" s="18"/>
      <c r="F866" s="18"/>
      <c r="G866" s="18"/>
      <c r="H866" s="18"/>
      <c r="I866" s="18"/>
      <c r="J866" s="18"/>
    </row>
    <row r="867" spans="2:10" ht="15.75" customHeight="1">
      <c r="B867" s="23"/>
      <c r="C867" s="18"/>
      <c r="D867" s="18"/>
      <c r="E867" s="18"/>
      <c r="F867" s="18"/>
      <c r="G867" s="18"/>
      <c r="H867" s="18"/>
      <c r="I867" s="18"/>
      <c r="J867" s="18"/>
    </row>
    <row r="868" spans="2:10" ht="15.75" customHeight="1">
      <c r="B868" s="23"/>
      <c r="C868" s="18"/>
      <c r="D868" s="18"/>
      <c r="E868" s="18"/>
      <c r="F868" s="18"/>
      <c r="G868" s="18"/>
      <c r="H868" s="18"/>
      <c r="I868" s="18"/>
      <c r="J868" s="18"/>
    </row>
    <row r="869" spans="2:10" ht="15.75" customHeight="1">
      <c r="B869" s="23"/>
      <c r="C869" s="18"/>
      <c r="D869" s="18"/>
      <c r="E869" s="18"/>
      <c r="F869" s="18"/>
      <c r="G869" s="18"/>
      <c r="H869" s="18"/>
      <c r="I869" s="18"/>
      <c r="J869" s="18"/>
    </row>
    <row r="870" spans="2:10" ht="15.75" customHeight="1">
      <c r="B870" s="23"/>
      <c r="C870" s="18"/>
      <c r="D870" s="18"/>
      <c r="E870" s="18"/>
      <c r="F870" s="18"/>
      <c r="G870" s="18"/>
      <c r="H870" s="18"/>
      <c r="I870" s="18"/>
      <c r="J870" s="18"/>
    </row>
    <row r="871" spans="2:10" ht="15.75" customHeight="1">
      <c r="B871" s="23"/>
      <c r="C871" s="18"/>
      <c r="D871" s="18"/>
      <c r="E871" s="18"/>
      <c r="F871" s="18"/>
      <c r="G871" s="18"/>
      <c r="H871" s="18"/>
      <c r="I871" s="18"/>
      <c r="J871" s="18"/>
    </row>
    <row r="872" spans="2:10" ht="15.75" customHeight="1">
      <c r="B872" s="23"/>
      <c r="C872" s="18"/>
      <c r="D872" s="18"/>
      <c r="E872" s="18"/>
      <c r="F872" s="18"/>
      <c r="G872" s="18"/>
      <c r="H872" s="18"/>
      <c r="I872" s="18"/>
      <c r="J872" s="18"/>
    </row>
    <row r="873" spans="2:10" ht="15.75" customHeight="1">
      <c r="B873" s="23"/>
      <c r="C873" s="18"/>
      <c r="D873" s="18"/>
      <c r="E873" s="18"/>
      <c r="F873" s="18"/>
      <c r="G873" s="18"/>
      <c r="H873" s="18"/>
      <c r="I873" s="18"/>
      <c r="J873" s="18"/>
    </row>
    <row r="874" spans="2:10" ht="15.75" customHeight="1">
      <c r="B874" s="23"/>
      <c r="C874" s="18"/>
      <c r="D874" s="18"/>
      <c r="E874" s="18"/>
      <c r="F874" s="18"/>
      <c r="G874" s="18"/>
      <c r="H874" s="18"/>
      <c r="I874" s="18"/>
      <c r="J874" s="18"/>
    </row>
    <row r="875" spans="2:10" ht="15.75" customHeight="1">
      <c r="B875" s="23"/>
      <c r="C875" s="18"/>
      <c r="D875" s="18"/>
      <c r="E875" s="18"/>
      <c r="F875" s="18"/>
      <c r="G875" s="18"/>
      <c r="H875" s="18"/>
      <c r="I875" s="18"/>
      <c r="J875" s="18"/>
    </row>
    <row r="876" spans="2:10" ht="15.75" customHeight="1">
      <c r="B876" s="23"/>
      <c r="C876" s="18"/>
      <c r="D876" s="18"/>
      <c r="E876" s="18"/>
      <c r="F876" s="18"/>
      <c r="G876" s="18"/>
      <c r="H876" s="18"/>
      <c r="I876" s="18"/>
      <c r="J876" s="18"/>
    </row>
    <row r="877" spans="2:10" ht="15.75" customHeight="1">
      <c r="B877" s="23"/>
      <c r="C877" s="18"/>
      <c r="D877" s="18"/>
      <c r="E877" s="18"/>
      <c r="F877" s="18"/>
      <c r="G877" s="18"/>
      <c r="H877" s="18"/>
      <c r="I877" s="18"/>
      <c r="J877" s="18"/>
    </row>
    <row r="878" spans="2:10" ht="15.75" customHeight="1">
      <c r="B878" s="23"/>
      <c r="C878" s="18"/>
      <c r="D878" s="18"/>
      <c r="E878" s="18"/>
      <c r="F878" s="18"/>
      <c r="G878" s="18"/>
      <c r="H878" s="18"/>
      <c r="I878" s="18"/>
      <c r="J878" s="18"/>
    </row>
    <row r="879" spans="2:10" ht="15.75" customHeight="1">
      <c r="B879" s="23"/>
      <c r="C879" s="18"/>
      <c r="D879" s="18"/>
      <c r="E879" s="18"/>
      <c r="F879" s="18"/>
      <c r="G879" s="18"/>
      <c r="H879" s="18"/>
      <c r="I879" s="18"/>
      <c r="J879" s="18"/>
    </row>
    <row r="880" spans="2:10" ht="15.75" customHeight="1">
      <c r="B880" s="23"/>
      <c r="C880" s="18"/>
      <c r="D880" s="18"/>
      <c r="E880" s="18"/>
      <c r="F880" s="18"/>
      <c r="G880" s="18"/>
      <c r="H880" s="18"/>
      <c r="I880" s="18"/>
      <c r="J880" s="18"/>
    </row>
    <row r="881" spans="2:10" ht="15.75" customHeight="1">
      <c r="B881" s="23"/>
      <c r="C881" s="18"/>
      <c r="D881" s="18"/>
      <c r="E881" s="18"/>
      <c r="F881" s="18"/>
      <c r="G881" s="18"/>
      <c r="H881" s="18"/>
      <c r="I881" s="18"/>
      <c r="J881" s="18"/>
    </row>
    <row r="882" spans="2:10" ht="15.75" customHeight="1">
      <c r="B882" s="23"/>
      <c r="C882" s="18"/>
      <c r="D882" s="18"/>
      <c r="E882" s="18"/>
      <c r="F882" s="18"/>
      <c r="G882" s="18"/>
      <c r="H882" s="18"/>
      <c r="I882" s="18"/>
      <c r="J882" s="18"/>
    </row>
    <row r="883" spans="2:10" ht="15.75" customHeight="1">
      <c r="B883" s="23"/>
      <c r="C883" s="18"/>
      <c r="D883" s="18"/>
      <c r="E883" s="18"/>
      <c r="F883" s="18"/>
      <c r="G883" s="18"/>
      <c r="H883" s="18"/>
      <c r="I883" s="18"/>
      <c r="J883" s="18"/>
    </row>
    <row r="884" spans="2:10" ht="15.75" customHeight="1">
      <c r="B884" s="23"/>
      <c r="C884" s="18"/>
      <c r="D884" s="18"/>
      <c r="E884" s="18"/>
      <c r="F884" s="18"/>
      <c r="G884" s="18"/>
      <c r="H884" s="18"/>
      <c r="I884" s="18"/>
      <c r="J884" s="18"/>
    </row>
    <row r="885" spans="2:10" ht="15.75" customHeight="1">
      <c r="B885" s="23"/>
      <c r="C885" s="18"/>
      <c r="D885" s="18"/>
      <c r="E885" s="18"/>
      <c r="F885" s="18"/>
      <c r="G885" s="18"/>
      <c r="H885" s="18"/>
      <c r="I885" s="18"/>
      <c r="J885" s="18"/>
    </row>
    <row r="886" spans="2:10" ht="15.75" customHeight="1">
      <c r="B886" s="23"/>
      <c r="C886" s="18"/>
      <c r="D886" s="18"/>
      <c r="E886" s="18"/>
      <c r="F886" s="18"/>
      <c r="G886" s="18"/>
      <c r="H886" s="18"/>
      <c r="I886" s="18"/>
      <c r="J886" s="18"/>
    </row>
    <row r="887" spans="2:10" ht="15.75" customHeight="1">
      <c r="B887" s="23"/>
      <c r="C887" s="18"/>
      <c r="D887" s="18"/>
      <c r="E887" s="18"/>
      <c r="F887" s="18"/>
      <c r="G887" s="18"/>
      <c r="H887" s="18"/>
      <c r="I887" s="18"/>
      <c r="J887" s="18"/>
    </row>
    <row r="888" spans="2:10" ht="15.75" customHeight="1">
      <c r="B888" s="23"/>
      <c r="C888" s="18"/>
      <c r="D888" s="18"/>
      <c r="E888" s="18"/>
      <c r="F888" s="18"/>
      <c r="G888" s="18"/>
      <c r="H888" s="18"/>
      <c r="I888" s="18"/>
      <c r="J888" s="18"/>
    </row>
    <row r="889" spans="2:10" ht="15.75" customHeight="1">
      <c r="B889" s="23"/>
      <c r="C889" s="18"/>
      <c r="D889" s="18"/>
      <c r="E889" s="18"/>
      <c r="F889" s="18"/>
      <c r="G889" s="18"/>
      <c r="H889" s="18"/>
      <c r="I889" s="18"/>
      <c r="J889" s="18"/>
    </row>
    <row r="890" spans="2:10" ht="15.75" customHeight="1">
      <c r="B890" s="23"/>
      <c r="C890" s="18"/>
      <c r="D890" s="18"/>
      <c r="E890" s="18"/>
      <c r="F890" s="18"/>
      <c r="G890" s="18"/>
      <c r="H890" s="18"/>
      <c r="I890" s="18"/>
      <c r="J890" s="18"/>
    </row>
    <row r="891" spans="2:10" ht="15.75" customHeight="1">
      <c r="B891" s="23"/>
      <c r="C891" s="18"/>
      <c r="D891" s="18"/>
      <c r="E891" s="18"/>
      <c r="F891" s="18"/>
      <c r="G891" s="18"/>
      <c r="H891" s="18"/>
      <c r="I891" s="18"/>
      <c r="J891" s="18"/>
    </row>
    <row r="892" spans="2:10" ht="15.75" customHeight="1">
      <c r="B892" s="23"/>
      <c r="C892" s="18"/>
      <c r="D892" s="18"/>
      <c r="E892" s="18"/>
      <c r="F892" s="18"/>
      <c r="G892" s="18"/>
      <c r="H892" s="18"/>
      <c r="I892" s="18"/>
      <c r="J892" s="18"/>
    </row>
    <row r="893" spans="2:10" ht="15.75" customHeight="1">
      <c r="B893" s="23"/>
      <c r="C893" s="18"/>
      <c r="D893" s="18"/>
      <c r="E893" s="18"/>
      <c r="F893" s="18"/>
      <c r="G893" s="18"/>
      <c r="H893" s="18"/>
      <c r="I893" s="18"/>
      <c r="J893" s="18"/>
    </row>
    <row r="894" spans="2:10" ht="15.75" customHeight="1">
      <c r="B894" s="23"/>
      <c r="C894" s="18"/>
      <c r="D894" s="18"/>
      <c r="E894" s="18"/>
      <c r="F894" s="18"/>
      <c r="G894" s="18"/>
      <c r="H894" s="18"/>
      <c r="I894" s="18"/>
      <c r="J894" s="18"/>
    </row>
    <row r="895" spans="2:10" ht="15.75" customHeight="1">
      <c r="B895" s="23"/>
      <c r="C895" s="18"/>
      <c r="D895" s="18"/>
      <c r="E895" s="18"/>
      <c r="F895" s="18"/>
      <c r="G895" s="18"/>
      <c r="H895" s="18"/>
      <c r="I895" s="18"/>
      <c r="J895" s="18"/>
    </row>
    <row r="896" spans="2:10" ht="15.75" customHeight="1">
      <c r="B896" s="23"/>
      <c r="C896" s="18"/>
      <c r="D896" s="18"/>
      <c r="E896" s="18"/>
      <c r="F896" s="18"/>
      <c r="G896" s="18"/>
      <c r="H896" s="18"/>
      <c r="I896" s="18"/>
      <c r="J896" s="18"/>
    </row>
    <row r="897" spans="2:10" ht="15.75" customHeight="1">
      <c r="B897" s="23"/>
      <c r="C897" s="18"/>
      <c r="D897" s="18"/>
      <c r="E897" s="18"/>
      <c r="F897" s="18"/>
      <c r="G897" s="18"/>
      <c r="H897" s="18"/>
      <c r="I897" s="18"/>
      <c r="J897" s="18"/>
    </row>
    <row r="898" spans="2:10" ht="15.75" customHeight="1">
      <c r="B898" s="23"/>
      <c r="C898" s="18"/>
      <c r="D898" s="18"/>
      <c r="E898" s="18"/>
      <c r="F898" s="18"/>
      <c r="G898" s="18"/>
      <c r="H898" s="18"/>
      <c r="I898" s="18"/>
      <c r="J898" s="18"/>
    </row>
    <row r="899" spans="2:10" ht="15.75" customHeight="1">
      <c r="B899" s="23"/>
      <c r="C899" s="18"/>
      <c r="D899" s="18"/>
      <c r="E899" s="18"/>
      <c r="F899" s="18"/>
      <c r="G899" s="18"/>
      <c r="H899" s="18"/>
      <c r="I899" s="18"/>
      <c r="J899" s="18"/>
    </row>
    <row r="900" spans="2:10" ht="15.75" customHeight="1">
      <c r="B900" s="23"/>
      <c r="C900" s="18"/>
      <c r="D900" s="18"/>
      <c r="E900" s="18"/>
      <c r="F900" s="18"/>
      <c r="G900" s="18"/>
      <c r="H900" s="18"/>
      <c r="I900" s="18"/>
      <c r="J900" s="18"/>
    </row>
    <row r="901" spans="2:10" ht="15.75" customHeight="1">
      <c r="B901" s="23"/>
      <c r="C901" s="18"/>
      <c r="D901" s="18"/>
      <c r="E901" s="18"/>
      <c r="F901" s="18"/>
      <c r="G901" s="18"/>
      <c r="H901" s="18"/>
      <c r="I901" s="18"/>
      <c r="J901" s="18"/>
    </row>
    <row r="902" spans="2:10" ht="15.75" customHeight="1">
      <c r="B902" s="23"/>
      <c r="C902" s="18"/>
      <c r="D902" s="18"/>
      <c r="E902" s="18"/>
      <c r="F902" s="18"/>
      <c r="G902" s="18"/>
      <c r="H902" s="18"/>
      <c r="I902" s="18"/>
      <c r="J902" s="18"/>
    </row>
    <row r="903" spans="2:10" ht="15.75" customHeight="1">
      <c r="B903" s="23"/>
      <c r="C903" s="18"/>
      <c r="D903" s="18"/>
      <c r="E903" s="18"/>
      <c r="F903" s="18"/>
      <c r="G903" s="18"/>
      <c r="H903" s="18"/>
      <c r="I903" s="18"/>
      <c r="J903" s="18"/>
    </row>
    <row r="904" spans="2:10" ht="15.75" customHeight="1">
      <c r="B904" s="23"/>
      <c r="C904" s="18"/>
      <c r="D904" s="18"/>
      <c r="E904" s="18"/>
      <c r="F904" s="18"/>
      <c r="G904" s="18"/>
      <c r="H904" s="18"/>
      <c r="I904" s="18"/>
      <c r="J904" s="18"/>
    </row>
    <row r="905" spans="2:10" ht="15.75" customHeight="1">
      <c r="B905" s="23"/>
      <c r="C905" s="18"/>
      <c r="D905" s="18"/>
      <c r="E905" s="18"/>
      <c r="F905" s="18"/>
      <c r="G905" s="18"/>
      <c r="H905" s="18"/>
      <c r="I905" s="18"/>
      <c r="J905" s="18"/>
    </row>
    <row r="906" spans="2:10" ht="15.75" customHeight="1">
      <c r="B906" s="23"/>
      <c r="C906" s="18"/>
      <c r="D906" s="18"/>
      <c r="E906" s="18"/>
      <c r="F906" s="18"/>
      <c r="G906" s="18"/>
      <c r="H906" s="18"/>
      <c r="I906" s="18"/>
      <c r="J906" s="18"/>
    </row>
    <row r="907" spans="2:10" ht="15.75" customHeight="1">
      <c r="B907" s="23"/>
      <c r="C907" s="18"/>
      <c r="D907" s="18"/>
      <c r="E907" s="18"/>
      <c r="F907" s="18"/>
      <c r="G907" s="18"/>
      <c r="H907" s="18"/>
      <c r="I907" s="18"/>
      <c r="J907" s="18"/>
    </row>
    <row r="908" spans="2:10" ht="15.75" customHeight="1">
      <c r="B908" s="23"/>
      <c r="C908" s="18"/>
      <c r="D908" s="18"/>
      <c r="E908" s="18"/>
      <c r="F908" s="18"/>
      <c r="G908" s="18"/>
      <c r="H908" s="18"/>
      <c r="I908" s="18"/>
      <c r="J908" s="18"/>
    </row>
    <row r="909" spans="2:10" ht="15.75" customHeight="1">
      <c r="B909" s="23"/>
      <c r="C909" s="18"/>
      <c r="D909" s="18"/>
      <c r="E909" s="18"/>
      <c r="F909" s="18"/>
      <c r="G909" s="18"/>
      <c r="H909" s="18"/>
      <c r="I909" s="18"/>
      <c r="J909" s="18"/>
    </row>
    <row r="910" spans="2:10" ht="15.75" customHeight="1">
      <c r="B910" s="23"/>
      <c r="C910" s="18"/>
      <c r="D910" s="18"/>
      <c r="E910" s="18"/>
      <c r="F910" s="18"/>
      <c r="G910" s="18"/>
      <c r="H910" s="18"/>
      <c r="I910" s="18"/>
      <c r="J910" s="18"/>
    </row>
    <row r="911" spans="2:10" ht="15.75" customHeight="1">
      <c r="B911" s="23"/>
      <c r="C911" s="18"/>
      <c r="D911" s="18"/>
      <c r="E911" s="18"/>
      <c r="F911" s="18"/>
      <c r="G911" s="18"/>
      <c r="H911" s="18"/>
      <c r="I911" s="18"/>
      <c r="J911" s="18"/>
    </row>
    <row r="912" spans="2:10" ht="15.75" customHeight="1">
      <c r="B912" s="23"/>
      <c r="C912" s="18"/>
      <c r="D912" s="18"/>
      <c r="E912" s="18"/>
      <c r="F912" s="18"/>
      <c r="G912" s="18"/>
      <c r="H912" s="18"/>
      <c r="I912" s="18"/>
      <c r="J912" s="18"/>
    </row>
    <row r="913" spans="2:10" ht="15.75" customHeight="1">
      <c r="B913" s="23"/>
      <c r="C913" s="18"/>
      <c r="D913" s="18"/>
      <c r="E913" s="18"/>
      <c r="F913" s="18"/>
      <c r="G913" s="18"/>
      <c r="H913" s="18"/>
      <c r="I913" s="18"/>
      <c r="J913" s="18"/>
    </row>
    <row r="914" spans="2:10" ht="15.75" customHeight="1">
      <c r="B914" s="23"/>
      <c r="C914" s="18"/>
      <c r="D914" s="18"/>
      <c r="E914" s="18"/>
      <c r="F914" s="18"/>
      <c r="G914" s="18"/>
      <c r="H914" s="18"/>
      <c r="I914" s="18"/>
      <c r="J914" s="18"/>
    </row>
    <row r="915" spans="2:10" ht="15.75" customHeight="1">
      <c r="B915" s="23"/>
      <c r="C915" s="18"/>
      <c r="D915" s="18"/>
      <c r="E915" s="18"/>
      <c r="F915" s="18"/>
      <c r="G915" s="18"/>
      <c r="H915" s="18"/>
      <c r="I915" s="18"/>
      <c r="J915" s="18"/>
    </row>
    <row r="916" spans="2:10" ht="15.75" customHeight="1">
      <c r="B916" s="23"/>
      <c r="C916" s="18"/>
      <c r="D916" s="18"/>
      <c r="E916" s="18"/>
      <c r="F916" s="18"/>
      <c r="G916" s="18"/>
      <c r="H916" s="18"/>
      <c r="I916" s="18"/>
      <c r="J916" s="18"/>
    </row>
    <row r="917" spans="2:10" ht="15.75" customHeight="1">
      <c r="B917" s="23"/>
      <c r="C917" s="18"/>
      <c r="D917" s="18"/>
      <c r="E917" s="18"/>
      <c r="F917" s="18"/>
      <c r="G917" s="18"/>
      <c r="H917" s="18"/>
      <c r="I917" s="18"/>
      <c r="J917" s="18"/>
    </row>
    <row r="918" spans="2:10" ht="15.75" customHeight="1">
      <c r="B918" s="23"/>
      <c r="C918" s="18"/>
      <c r="D918" s="18"/>
      <c r="E918" s="18"/>
      <c r="F918" s="18"/>
      <c r="G918" s="18"/>
      <c r="H918" s="18"/>
      <c r="I918" s="18"/>
      <c r="J918" s="18"/>
    </row>
    <row r="919" spans="2:10" ht="15.75" customHeight="1">
      <c r="B919" s="23"/>
      <c r="C919" s="18"/>
      <c r="D919" s="18"/>
      <c r="E919" s="18"/>
      <c r="F919" s="18"/>
      <c r="G919" s="18"/>
      <c r="H919" s="18"/>
      <c r="I919" s="18"/>
      <c r="J919" s="18"/>
    </row>
    <row r="920" spans="2:10" ht="15.75" customHeight="1">
      <c r="B920" s="23"/>
      <c r="C920" s="18"/>
      <c r="D920" s="18"/>
      <c r="E920" s="18"/>
      <c r="F920" s="18"/>
      <c r="G920" s="18"/>
      <c r="H920" s="18"/>
      <c r="I920" s="18"/>
      <c r="J920" s="18"/>
    </row>
    <row r="921" spans="2:10" ht="15.75" customHeight="1">
      <c r="B921" s="23"/>
      <c r="C921" s="18"/>
      <c r="D921" s="18"/>
      <c r="E921" s="18"/>
      <c r="F921" s="18"/>
      <c r="G921" s="18"/>
      <c r="H921" s="18"/>
      <c r="I921" s="18"/>
      <c r="J921" s="18"/>
    </row>
    <row r="922" spans="2:10" ht="15.75" customHeight="1">
      <c r="B922" s="23"/>
      <c r="C922" s="18"/>
      <c r="D922" s="18"/>
      <c r="E922" s="18"/>
      <c r="F922" s="18"/>
      <c r="G922" s="18"/>
      <c r="H922" s="18"/>
      <c r="I922" s="18"/>
      <c r="J922" s="18"/>
    </row>
    <row r="923" spans="2:10" ht="15.75" customHeight="1">
      <c r="B923" s="23"/>
      <c r="C923" s="18"/>
      <c r="D923" s="18"/>
      <c r="E923" s="18"/>
      <c r="F923" s="18"/>
      <c r="G923" s="18"/>
      <c r="H923" s="18"/>
      <c r="I923" s="18"/>
      <c r="J923" s="18"/>
    </row>
    <row r="924" spans="2:10" ht="15.75" customHeight="1">
      <c r="B924" s="23"/>
      <c r="C924" s="18"/>
      <c r="D924" s="18"/>
      <c r="E924" s="18"/>
      <c r="F924" s="18"/>
      <c r="G924" s="18"/>
      <c r="H924" s="18"/>
      <c r="I924" s="18"/>
      <c r="J924" s="18"/>
    </row>
    <row r="925" spans="2:10" ht="15.75" customHeight="1">
      <c r="B925" s="23"/>
      <c r="C925" s="18"/>
      <c r="D925" s="18"/>
      <c r="E925" s="18"/>
      <c r="F925" s="18"/>
      <c r="G925" s="18"/>
      <c r="H925" s="18"/>
      <c r="I925" s="18"/>
      <c r="J925" s="18"/>
    </row>
    <row r="926" spans="2:10" ht="15.75" customHeight="1">
      <c r="B926" s="23"/>
      <c r="C926" s="18"/>
      <c r="D926" s="18"/>
      <c r="E926" s="18"/>
      <c r="F926" s="18"/>
      <c r="G926" s="18"/>
      <c r="H926" s="18"/>
      <c r="I926" s="18"/>
      <c r="J926" s="18"/>
    </row>
    <row r="927" spans="2:10" ht="15.75" customHeight="1">
      <c r="B927" s="23"/>
      <c r="C927" s="18"/>
      <c r="D927" s="18"/>
      <c r="E927" s="18"/>
      <c r="F927" s="18"/>
      <c r="G927" s="18"/>
      <c r="H927" s="18"/>
      <c r="I927" s="18"/>
      <c r="J927" s="18"/>
    </row>
    <row r="928" spans="2:10" ht="15.75" customHeight="1">
      <c r="B928" s="23"/>
      <c r="C928" s="18"/>
      <c r="D928" s="18"/>
      <c r="E928" s="18"/>
      <c r="F928" s="18"/>
      <c r="G928" s="18"/>
      <c r="H928" s="18"/>
      <c r="I928" s="18"/>
      <c r="J928" s="18"/>
    </row>
    <row r="929" spans="2:10" ht="15.75" customHeight="1">
      <c r="B929" s="23"/>
      <c r="C929" s="18"/>
      <c r="D929" s="18"/>
      <c r="E929" s="18"/>
      <c r="F929" s="18"/>
      <c r="G929" s="18"/>
      <c r="H929" s="18"/>
      <c r="I929" s="18"/>
      <c r="J929" s="18"/>
    </row>
    <row r="930" spans="2:10" ht="15.75" customHeight="1">
      <c r="B930" s="23"/>
      <c r="C930" s="18"/>
      <c r="D930" s="18"/>
      <c r="E930" s="18"/>
      <c r="F930" s="18"/>
      <c r="G930" s="18"/>
      <c r="H930" s="18"/>
      <c r="I930" s="18"/>
      <c r="J930" s="18"/>
    </row>
    <row r="931" spans="2:10" ht="15.75" customHeight="1">
      <c r="B931" s="23"/>
      <c r="C931" s="18"/>
      <c r="D931" s="18"/>
      <c r="E931" s="18"/>
      <c r="F931" s="18"/>
      <c r="G931" s="18"/>
      <c r="H931" s="18"/>
      <c r="I931" s="18"/>
      <c r="J931" s="18"/>
    </row>
    <row r="932" spans="2:10" ht="15.75" customHeight="1">
      <c r="B932" s="23"/>
      <c r="C932" s="18"/>
      <c r="D932" s="18"/>
      <c r="E932" s="18"/>
      <c r="F932" s="18"/>
      <c r="G932" s="18"/>
      <c r="H932" s="18"/>
      <c r="I932" s="18"/>
      <c r="J932" s="18"/>
    </row>
    <row r="933" spans="2:10" ht="15.75" customHeight="1">
      <c r="B933" s="23"/>
      <c r="C933" s="18"/>
      <c r="D933" s="18"/>
      <c r="E933" s="18"/>
      <c r="F933" s="18"/>
      <c r="G933" s="18"/>
      <c r="H933" s="18"/>
      <c r="I933" s="18"/>
      <c r="J933" s="18"/>
    </row>
    <row r="934" spans="2:10" ht="15.75" customHeight="1">
      <c r="B934" s="23"/>
      <c r="C934" s="18"/>
      <c r="D934" s="18"/>
      <c r="E934" s="18"/>
      <c r="F934" s="18"/>
      <c r="G934" s="18"/>
      <c r="H934" s="18"/>
      <c r="I934" s="18"/>
      <c r="J934" s="18"/>
    </row>
    <row r="935" spans="2:10" ht="15.75" customHeight="1">
      <c r="B935" s="23"/>
      <c r="C935" s="18"/>
      <c r="D935" s="18"/>
      <c r="E935" s="18"/>
      <c r="F935" s="18"/>
      <c r="G935" s="18"/>
      <c r="H935" s="18"/>
      <c r="I935" s="18"/>
      <c r="J935" s="18"/>
    </row>
    <row r="936" spans="2:10" ht="15.75" customHeight="1">
      <c r="B936" s="23"/>
      <c r="C936" s="18"/>
      <c r="D936" s="18"/>
      <c r="E936" s="18"/>
      <c r="F936" s="18"/>
      <c r="G936" s="18"/>
      <c r="H936" s="18"/>
      <c r="I936" s="18"/>
      <c r="J936" s="18"/>
    </row>
    <row r="937" spans="2:10" ht="15.75" customHeight="1">
      <c r="B937" s="23"/>
      <c r="C937" s="18"/>
      <c r="D937" s="18"/>
      <c r="E937" s="18"/>
      <c r="F937" s="18"/>
      <c r="G937" s="18"/>
      <c r="H937" s="18"/>
      <c r="I937" s="18"/>
      <c r="J937" s="18"/>
    </row>
    <row r="938" spans="2:10" ht="15.75" customHeight="1">
      <c r="B938" s="23"/>
      <c r="C938" s="18"/>
      <c r="D938" s="18"/>
      <c r="E938" s="18"/>
      <c r="F938" s="18"/>
      <c r="G938" s="18"/>
      <c r="H938" s="18"/>
      <c r="I938" s="18"/>
      <c r="J938" s="18"/>
    </row>
    <row r="939" spans="2:10" ht="15.75" customHeight="1">
      <c r="B939" s="23"/>
      <c r="C939" s="18"/>
      <c r="D939" s="18"/>
      <c r="E939" s="18"/>
      <c r="F939" s="18"/>
      <c r="G939" s="18"/>
      <c r="H939" s="18"/>
      <c r="I939" s="18"/>
      <c r="J939" s="18"/>
    </row>
    <row r="940" spans="2:10" ht="15.75" customHeight="1">
      <c r="B940" s="23"/>
      <c r="C940" s="18"/>
      <c r="D940" s="18"/>
      <c r="E940" s="18"/>
      <c r="F940" s="18"/>
      <c r="G940" s="18"/>
      <c r="H940" s="18"/>
      <c r="I940" s="18"/>
      <c r="J940" s="18"/>
    </row>
    <row r="941" spans="2:10" ht="15.75" customHeight="1">
      <c r="B941" s="23"/>
      <c r="C941" s="18"/>
      <c r="D941" s="18"/>
      <c r="E941" s="18"/>
      <c r="F941" s="18"/>
      <c r="G941" s="18"/>
      <c r="H941" s="18"/>
      <c r="I941" s="18"/>
      <c r="J941" s="18"/>
    </row>
    <row r="942" spans="2:10" ht="15.75" customHeight="1">
      <c r="B942" s="23"/>
      <c r="C942" s="18"/>
      <c r="D942" s="18"/>
      <c r="E942" s="18"/>
      <c r="F942" s="18"/>
      <c r="G942" s="18"/>
      <c r="H942" s="18"/>
      <c r="I942" s="18"/>
      <c r="J942" s="18"/>
    </row>
    <row r="943" spans="2:10" ht="15.75" customHeight="1">
      <c r="B943" s="23"/>
      <c r="C943" s="18"/>
      <c r="D943" s="18"/>
      <c r="E943" s="18"/>
      <c r="F943" s="18"/>
      <c r="G943" s="18"/>
      <c r="H943" s="18"/>
      <c r="I943" s="18"/>
      <c r="J943" s="18"/>
    </row>
    <row r="944" spans="2:10" ht="15.75" customHeight="1">
      <c r="B944" s="23"/>
      <c r="C944" s="18"/>
      <c r="D944" s="18"/>
      <c r="E944" s="18"/>
      <c r="F944" s="18"/>
      <c r="G944" s="18"/>
      <c r="H944" s="18"/>
      <c r="I944" s="18"/>
      <c r="J944" s="18"/>
    </row>
    <row r="945" spans="2:10" ht="15.75" customHeight="1">
      <c r="B945" s="23"/>
      <c r="C945" s="18"/>
      <c r="D945" s="18"/>
      <c r="E945" s="18"/>
      <c r="F945" s="18"/>
      <c r="G945" s="18"/>
      <c r="H945" s="18"/>
      <c r="I945" s="18"/>
      <c r="J945" s="18"/>
    </row>
    <row r="946" spans="2:10" ht="15.75" customHeight="1">
      <c r="B946" s="23"/>
      <c r="C946" s="18"/>
      <c r="D946" s="18"/>
      <c r="E946" s="18"/>
      <c r="F946" s="18"/>
      <c r="G946" s="18"/>
      <c r="H946" s="18"/>
      <c r="I946" s="18"/>
      <c r="J946" s="18"/>
    </row>
    <row r="947" spans="2:10" ht="15.75" customHeight="1">
      <c r="B947" s="23"/>
      <c r="C947" s="18"/>
      <c r="D947" s="18"/>
      <c r="E947" s="18"/>
      <c r="F947" s="18"/>
      <c r="G947" s="18"/>
      <c r="H947" s="18"/>
      <c r="I947" s="18"/>
      <c r="J947" s="18"/>
    </row>
    <row r="948" spans="2:10" ht="15.75" customHeight="1">
      <c r="B948" s="23"/>
      <c r="C948" s="18"/>
      <c r="D948" s="18"/>
      <c r="E948" s="18"/>
      <c r="F948" s="18"/>
      <c r="G948" s="18"/>
      <c r="H948" s="18"/>
      <c r="I948" s="18"/>
      <c r="J948" s="18"/>
    </row>
    <row r="949" spans="2:10" ht="15.75" customHeight="1">
      <c r="B949" s="23"/>
      <c r="C949" s="18"/>
      <c r="D949" s="18"/>
      <c r="E949" s="18"/>
      <c r="F949" s="18"/>
      <c r="G949" s="18"/>
      <c r="H949" s="18"/>
      <c r="I949" s="18"/>
      <c r="J949" s="18"/>
    </row>
    <row r="950" spans="2:10" ht="15.75" customHeight="1">
      <c r="B950" s="23"/>
      <c r="C950" s="18"/>
      <c r="D950" s="18"/>
      <c r="E950" s="18"/>
      <c r="F950" s="18"/>
      <c r="G950" s="18"/>
      <c r="H950" s="18"/>
      <c r="I950" s="18"/>
      <c r="J950" s="18"/>
    </row>
    <row r="951" spans="2:10" ht="15.75" customHeight="1">
      <c r="B951" s="23"/>
      <c r="C951" s="18"/>
      <c r="D951" s="18"/>
      <c r="E951" s="18"/>
      <c r="F951" s="18"/>
      <c r="G951" s="18"/>
      <c r="H951" s="18"/>
      <c r="I951" s="18"/>
      <c r="J951" s="18"/>
    </row>
    <row r="952" spans="2:10" ht="15.75" customHeight="1">
      <c r="B952" s="23"/>
      <c r="C952" s="18"/>
      <c r="D952" s="18"/>
      <c r="E952" s="18"/>
      <c r="F952" s="18"/>
      <c r="G952" s="18"/>
      <c r="H952" s="18"/>
      <c r="I952" s="18"/>
      <c r="J952" s="18"/>
    </row>
    <row r="953" spans="2:10" ht="15.75" customHeight="1">
      <c r="B953" s="23"/>
      <c r="C953" s="18"/>
      <c r="D953" s="18"/>
      <c r="E953" s="18"/>
      <c r="F953" s="18"/>
      <c r="G953" s="18"/>
      <c r="H953" s="18"/>
      <c r="I953" s="18"/>
      <c r="J953" s="18"/>
    </row>
    <row r="954" spans="2:10" ht="15.75" customHeight="1">
      <c r="B954" s="23"/>
      <c r="C954" s="18"/>
      <c r="D954" s="18"/>
      <c r="E954" s="18"/>
      <c r="F954" s="18"/>
      <c r="G954" s="18"/>
      <c r="H954" s="18"/>
      <c r="I954" s="18"/>
      <c r="J954" s="18"/>
    </row>
    <row r="955" spans="2:10" ht="15.75" customHeight="1">
      <c r="B955" s="23"/>
      <c r="C955" s="18"/>
      <c r="D955" s="18"/>
      <c r="E955" s="18"/>
      <c r="F955" s="18"/>
      <c r="G955" s="18"/>
      <c r="H955" s="18"/>
      <c r="I955" s="18"/>
      <c r="J955" s="18"/>
    </row>
    <row r="956" spans="2:10" ht="15.75" customHeight="1">
      <c r="B956" s="23"/>
      <c r="C956" s="18"/>
      <c r="D956" s="18"/>
      <c r="E956" s="18"/>
      <c r="F956" s="18"/>
      <c r="G956" s="18"/>
      <c r="H956" s="18"/>
      <c r="I956" s="18"/>
      <c r="J956" s="18"/>
    </row>
    <row r="957" spans="2:10" ht="15.75" customHeight="1">
      <c r="B957" s="23"/>
      <c r="C957" s="18"/>
      <c r="D957" s="18"/>
      <c r="E957" s="18"/>
      <c r="F957" s="18"/>
      <c r="G957" s="18"/>
      <c r="H957" s="18"/>
      <c r="I957" s="18"/>
      <c r="J957" s="18"/>
    </row>
    <row r="958" spans="2:10" ht="15.75" customHeight="1">
      <c r="B958" s="23"/>
      <c r="C958" s="18"/>
      <c r="D958" s="18"/>
      <c r="E958" s="18"/>
      <c r="F958" s="18"/>
      <c r="G958" s="18"/>
      <c r="H958" s="18"/>
      <c r="I958" s="18"/>
      <c r="J958" s="18"/>
    </row>
    <row r="959" spans="2:10" ht="15.75" customHeight="1">
      <c r="B959" s="23"/>
      <c r="C959" s="18"/>
      <c r="D959" s="18"/>
      <c r="E959" s="18"/>
      <c r="F959" s="18"/>
      <c r="G959" s="18"/>
      <c r="H959" s="18"/>
      <c r="I959" s="18"/>
      <c r="J959" s="18"/>
    </row>
    <row r="960" spans="2:10" ht="15.75" customHeight="1">
      <c r="B960" s="23"/>
      <c r="C960" s="18"/>
      <c r="D960" s="18"/>
      <c r="E960" s="18"/>
      <c r="F960" s="18"/>
      <c r="G960" s="18"/>
      <c r="H960" s="18"/>
      <c r="I960" s="18"/>
      <c r="J960" s="18"/>
    </row>
    <row r="961" spans="2:10" ht="15.75" customHeight="1">
      <c r="B961" s="23"/>
      <c r="C961" s="18"/>
      <c r="D961" s="18"/>
      <c r="E961" s="18"/>
      <c r="F961" s="18"/>
      <c r="G961" s="18"/>
      <c r="H961" s="18"/>
      <c r="I961" s="18"/>
      <c r="J961" s="18"/>
    </row>
    <row r="962" spans="2:10" ht="15.75" customHeight="1">
      <c r="B962" s="23"/>
      <c r="C962" s="18"/>
      <c r="D962" s="18"/>
      <c r="E962" s="18"/>
      <c r="F962" s="18"/>
      <c r="G962" s="18"/>
      <c r="H962" s="18"/>
      <c r="I962" s="18"/>
      <c r="J962" s="18"/>
    </row>
    <row r="963" spans="2:10" ht="15.75" customHeight="1">
      <c r="B963" s="23"/>
      <c r="C963" s="18"/>
      <c r="D963" s="18"/>
      <c r="E963" s="18"/>
      <c r="F963" s="18"/>
      <c r="G963" s="18"/>
      <c r="H963" s="18"/>
      <c r="I963" s="18"/>
      <c r="J963" s="18"/>
    </row>
    <row r="964" spans="2:10" ht="15.75" customHeight="1">
      <c r="B964" s="23"/>
      <c r="C964" s="18"/>
      <c r="D964" s="18"/>
      <c r="E964" s="18"/>
      <c r="F964" s="18"/>
      <c r="G964" s="18"/>
      <c r="H964" s="18"/>
      <c r="I964" s="18"/>
      <c r="J964" s="18"/>
    </row>
    <row r="965" spans="2:10" ht="15.75" customHeight="1">
      <c r="B965" s="23"/>
      <c r="C965" s="18"/>
      <c r="D965" s="18"/>
      <c r="E965" s="18"/>
      <c r="F965" s="18"/>
      <c r="G965" s="18"/>
      <c r="H965" s="18"/>
      <c r="I965" s="18"/>
      <c r="J965" s="18"/>
    </row>
    <row r="966" spans="2:10" ht="15.75" customHeight="1">
      <c r="B966" s="23"/>
      <c r="C966" s="18"/>
      <c r="D966" s="18"/>
      <c r="E966" s="18"/>
      <c r="F966" s="18"/>
      <c r="G966" s="18"/>
      <c r="H966" s="18"/>
      <c r="I966" s="18"/>
      <c r="J966" s="18"/>
    </row>
    <row r="967" spans="2:10" ht="15.75" customHeight="1">
      <c r="B967" s="23"/>
      <c r="C967" s="18"/>
      <c r="D967" s="18"/>
      <c r="E967" s="18"/>
      <c r="F967" s="18"/>
      <c r="G967" s="18"/>
      <c r="H967" s="18"/>
      <c r="I967" s="18"/>
      <c r="J967" s="18"/>
    </row>
    <row r="968" spans="2:10" ht="15.75" customHeight="1">
      <c r="B968" s="23"/>
      <c r="C968" s="18"/>
      <c r="D968" s="18"/>
      <c r="E968" s="18"/>
      <c r="F968" s="18"/>
      <c r="G968" s="18"/>
      <c r="H968" s="18"/>
      <c r="I968" s="18"/>
      <c r="J968" s="18"/>
    </row>
    <row r="969" spans="2:10" ht="15.75" customHeight="1">
      <c r="B969" s="23"/>
      <c r="C969" s="18"/>
      <c r="D969" s="18"/>
      <c r="E969" s="18"/>
      <c r="F969" s="18"/>
      <c r="G969" s="18"/>
      <c r="H969" s="18"/>
      <c r="I969" s="18"/>
      <c r="J969" s="18"/>
    </row>
    <row r="970" spans="2:10" ht="15.75" customHeight="1">
      <c r="B970" s="23"/>
      <c r="C970" s="18"/>
      <c r="D970" s="18"/>
      <c r="E970" s="18"/>
      <c r="F970" s="18"/>
      <c r="G970" s="18"/>
      <c r="H970" s="18"/>
      <c r="I970" s="18"/>
      <c r="J970" s="18"/>
    </row>
    <row r="971" spans="2:10" ht="15.75" customHeight="1">
      <c r="B971" s="23"/>
      <c r="C971" s="18"/>
      <c r="D971" s="18"/>
      <c r="E971" s="18"/>
      <c r="F971" s="18"/>
      <c r="G971" s="18"/>
      <c r="H971" s="18"/>
      <c r="I971" s="18"/>
      <c r="J971" s="18"/>
    </row>
    <row r="972" spans="2:10" ht="15.75" customHeight="1">
      <c r="B972" s="23"/>
      <c r="C972" s="18"/>
      <c r="D972" s="18"/>
      <c r="E972" s="18"/>
      <c r="F972" s="18"/>
      <c r="G972" s="18"/>
      <c r="H972" s="18"/>
      <c r="I972" s="18"/>
      <c r="J972" s="18"/>
    </row>
    <row r="973" spans="2:10" ht="15.75" customHeight="1">
      <c r="B973" s="23"/>
      <c r="C973" s="18"/>
      <c r="D973" s="18"/>
      <c r="E973" s="18"/>
      <c r="F973" s="18"/>
      <c r="G973" s="18"/>
      <c r="H973" s="18"/>
      <c r="I973" s="18"/>
      <c r="J973" s="18"/>
    </row>
    <row r="974" spans="2:10" ht="15.75" customHeight="1">
      <c r="B974" s="23"/>
      <c r="C974" s="18"/>
      <c r="D974" s="18"/>
      <c r="E974" s="18"/>
      <c r="F974" s="18"/>
      <c r="G974" s="18"/>
      <c r="H974" s="18"/>
      <c r="I974" s="18"/>
      <c r="J974" s="18"/>
    </row>
    <row r="975" spans="2:10" ht="15.75" customHeight="1">
      <c r="B975" s="23"/>
      <c r="C975" s="18"/>
      <c r="D975" s="18"/>
      <c r="E975" s="18"/>
      <c r="F975" s="18"/>
      <c r="G975" s="18"/>
      <c r="H975" s="18"/>
      <c r="I975" s="18"/>
      <c r="J975" s="18"/>
    </row>
    <row r="976" spans="2:10" ht="15.75" customHeight="1">
      <c r="B976" s="23"/>
      <c r="C976" s="18"/>
      <c r="D976" s="18"/>
      <c r="E976" s="18"/>
      <c r="F976" s="18"/>
      <c r="G976" s="18"/>
      <c r="H976" s="18"/>
      <c r="I976" s="18"/>
      <c r="J976" s="18"/>
    </row>
    <row r="977" spans="2:10" ht="15.75" customHeight="1">
      <c r="B977" s="23"/>
      <c r="C977" s="18"/>
      <c r="D977" s="18"/>
      <c r="E977" s="18"/>
      <c r="F977" s="18"/>
      <c r="G977" s="18"/>
      <c r="H977" s="18"/>
      <c r="I977" s="18"/>
      <c r="J977" s="18"/>
    </row>
    <row r="978" spans="2:10" ht="15.75" customHeight="1">
      <c r="B978" s="23"/>
      <c r="C978" s="18"/>
      <c r="D978" s="18"/>
      <c r="E978" s="18"/>
      <c r="F978" s="18"/>
      <c r="G978" s="18"/>
      <c r="H978" s="18"/>
      <c r="I978" s="18"/>
      <c r="J978" s="18"/>
    </row>
    <row r="979" spans="2:10" ht="15.75" customHeight="1">
      <c r="B979" s="23"/>
      <c r="C979" s="18"/>
      <c r="D979" s="18"/>
      <c r="E979" s="18"/>
      <c r="F979" s="18"/>
      <c r="G979" s="18"/>
      <c r="H979" s="18"/>
      <c r="I979" s="18"/>
      <c r="J979" s="18"/>
    </row>
    <row r="980" spans="2:10" ht="15.75" customHeight="1">
      <c r="B980" s="23"/>
      <c r="C980" s="18"/>
      <c r="D980" s="18"/>
      <c r="E980" s="18"/>
      <c r="F980" s="18"/>
      <c r="G980" s="18"/>
      <c r="H980" s="18"/>
      <c r="I980" s="18"/>
      <c r="J980" s="18"/>
    </row>
    <row r="981" spans="2:10" ht="15.75" customHeight="1">
      <c r="B981" s="23"/>
      <c r="C981" s="18"/>
      <c r="D981" s="18"/>
      <c r="E981" s="18"/>
      <c r="F981" s="18"/>
      <c r="G981" s="18"/>
      <c r="H981" s="18"/>
      <c r="I981" s="18"/>
      <c r="J981" s="18"/>
    </row>
    <row r="982" spans="2:10" ht="15.75" customHeight="1">
      <c r="B982" s="23"/>
      <c r="C982" s="18"/>
      <c r="D982" s="18"/>
      <c r="E982" s="18"/>
      <c r="F982" s="18"/>
      <c r="G982" s="18"/>
      <c r="H982" s="18"/>
      <c r="I982" s="18"/>
      <c r="J982" s="18"/>
    </row>
    <row r="983" spans="2:10" ht="15.75" customHeight="1">
      <c r="B983" s="23"/>
      <c r="C983" s="18"/>
      <c r="D983" s="18"/>
      <c r="E983" s="18"/>
      <c r="F983" s="18"/>
      <c r="G983" s="18"/>
      <c r="H983" s="18"/>
      <c r="I983" s="18"/>
      <c r="J983" s="18"/>
    </row>
    <row r="984" spans="2:10" ht="15.75" customHeight="1">
      <c r="B984" s="23"/>
      <c r="C984" s="18"/>
      <c r="D984" s="18"/>
      <c r="E984" s="18"/>
      <c r="F984" s="18"/>
      <c r="G984" s="18"/>
      <c r="H984" s="18"/>
      <c r="I984" s="18"/>
      <c r="J984" s="18"/>
    </row>
    <row r="985" spans="2:10" ht="15.75" customHeight="1">
      <c r="B985" s="23"/>
      <c r="C985" s="18"/>
      <c r="D985" s="18"/>
      <c r="E985" s="18"/>
      <c r="F985" s="18"/>
      <c r="G985" s="18"/>
      <c r="H985" s="18"/>
      <c r="I985" s="18"/>
      <c r="J985" s="18"/>
    </row>
    <row r="986" spans="2:10" ht="15.75" customHeight="1">
      <c r="B986" s="23"/>
      <c r="C986" s="18"/>
      <c r="D986" s="18"/>
      <c r="E986" s="18"/>
      <c r="F986" s="18"/>
      <c r="G986" s="18"/>
      <c r="H986" s="18"/>
      <c r="I986" s="18"/>
      <c r="J986" s="18"/>
    </row>
    <row r="987" spans="2:10" ht="15.75" customHeight="1">
      <c r="B987" s="23"/>
      <c r="C987" s="18"/>
      <c r="D987" s="18"/>
      <c r="E987" s="18"/>
      <c r="F987" s="18"/>
      <c r="G987" s="18"/>
      <c r="H987" s="18"/>
      <c r="I987" s="18"/>
      <c r="J987" s="18"/>
    </row>
    <row r="988" spans="2:10" ht="15.75" customHeight="1">
      <c r="B988" s="23"/>
      <c r="C988" s="18"/>
      <c r="D988" s="18"/>
      <c r="E988" s="18"/>
      <c r="F988" s="18"/>
      <c r="G988" s="18"/>
      <c r="H988" s="18"/>
      <c r="I988" s="18"/>
      <c r="J988" s="18"/>
    </row>
    <row r="989" spans="2:10" ht="15.75" customHeight="1">
      <c r="B989" s="23"/>
      <c r="C989" s="18"/>
      <c r="D989" s="18"/>
      <c r="E989" s="18"/>
      <c r="F989" s="18"/>
      <c r="G989" s="18"/>
      <c r="H989" s="18"/>
      <c r="I989" s="18"/>
      <c r="J989" s="18"/>
    </row>
    <row r="990" spans="2:10" ht="15.75" customHeight="1">
      <c r="B990" s="23"/>
      <c r="C990" s="18"/>
      <c r="D990" s="18"/>
      <c r="E990" s="18"/>
      <c r="F990" s="18"/>
      <c r="G990" s="18"/>
      <c r="H990" s="18"/>
      <c r="I990" s="18"/>
      <c r="J990" s="18"/>
    </row>
    <row r="991" spans="2:10" ht="15.75" customHeight="1">
      <c r="B991" s="23"/>
      <c r="C991" s="18"/>
      <c r="D991" s="18"/>
      <c r="E991" s="18"/>
      <c r="F991" s="18"/>
      <c r="G991" s="18"/>
      <c r="H991" s="18"/>
      <c r="I991" s="18"/>
      <c r="J991" s="18"/>
    </row>
    <row r="992" spans="2:10" ht="15.75" customHeight="1">
      <c r="B992" s="23"/>
      <c r="C992" s="18"/>
      <c r="D992" s="18"/>
      <c r="E992" s="18"/>
      <c r="F992" s="18"/>
      <c r="G992" s="18"/>
      <c r="H992" s="18"/>
      <c r="I992" s="18"/>
      <c r="J992" s="18"/>
    </row>
    <row r="993" spans="2:10" ht="15.75" customHeight="1">
      <c r="B993" s="23"/>
      <c r="C993" s="18"/>
      <c r="D993" s="18"/>
      <c r="E993" s="18"/>
      <c r="F993" s="18"/>
      <c r="G993" s="18"/>
      <c r="H993" s="18"/>
      <c r="I993" s="18"/>
      <c r="J993" s="18"/>
    </row>
    <row r="994" spans="2:10" ht="15.75" customHeight="1">
      <c r="B994" s="23"/>
      <c r="C994" s="18"/>
      <c r="D994" s="18"/>
      <c r="E994" s="18"/>
      <c r="F994" s="18"/>
      <c r="G994" s="18"/>
      <c r="H994" s="18"/>
      <c r="I994" s="18"/>
      <c r="J994" s="18"/>
    </row>
    <row r="995" spans="2:10" ht="15.75" customHeight="1">
      <c r="B995" s="23"/>
      <c r="C995" s="18"/>
      <c r="D995" s="18"/>
      <c r="E995" s="18"/>
      <c r="F995" s="18"/>
      <c r="G995" s="18"/>
      <c r="H995" s="18"/>
      <c r="I995" s="18"/>
      <c r="J995" s="18"/>
    </row>
    <row r="996" spans="2:10" ht="15.75" customHeight="1">
      <c r="B996" s="23"/>
      <c r="C996" s="18"/>
      <c r="D996" s="18"/>
      <c r="E996" s="18"/>
      <c r="F996" s="18"/>
      <c r="G996" s="18"/>
      <c r="H996" s="18"/>
      <c r="I996" s="18"/>
      <c r="J996" s="18"/>
    </row>
    <row r="997" spans="2:10" ht="15.75" customHeight="1">
      <c r="B997" s="23"/>
      <c r="C997" s="18"/>
      <c r="D997" s="18"/>
      <c r="E997" s="18"/>
      <c r="F997" s="18"/>
      <c r="G997" s="18"/>
      <c r="H997" s="18"/>
      <c r="I997" s="18"/>
      <c r="J997" s="18"/>
    </row>
    <row r="998" spans="2:10" ht="15.75" customHeight="1">
      <c r="B998" s="23"/>
      <c r="C998" s="18"/>
      <c r="D998" s="18"/>
      <c r="E998" s="18"/>
      <c r="F998" s="18"/>
      <c r="G998" s="18"/>
      <c r="H998" s="18"/>
      <c r="I998" s="18"/>
      <c r="J998" s="18"/>
    </row>
    <row r="999" spans="2:10" ht="15.75" customHeight="1">
      <c r="B999" s="23"/>
      <c r="C999" s="18"/>
      <c r="D999" s="18"/>
      <c r="E999" s="18"/>
      <c r="F999" s="18"/>
      <c r="G999" s="18"/>
      <c r="H999" s="18"/>
      <c r="I999" s="18"/>
      <c r="J999" s="18"/>
    </row>
    <row r="1000" spans="2:10" ht="15.75" customHeight="1">
      <c r="B1000" s="23"/>
      <c r="C1000" s="18"/>
      <c r="D1000" s="18"/>
      <c r="E1000" s="18"/>
      <c r="F1000" s="18"/>
      <c r="G1000" s="18"/>
      <c r="H1000" s="18"/>
      <c r="I1000" s="18"/>
      <c r="J1000" s="18"/>
    </row>
  </sheetData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topLeftCell="A63" workbookViewId="0">
      <selection activeCell="S80" sqref="S80"/>
    </sheetView>
  </sheetViews>
  <sheetFormatPr defaultColWidth="14.42578125" defaultRowHeight="15" customHeight="1"/>
  <cols>
    <col min="1" max="1" width="26.42578125" customWidth="1"/>
    <col min="2" max="2" width="10.7109375" customWidth="1"/>
    <col min="3" max="3" width="11.42578125" customWidth="1"/>
    <col min="4" max="4" width="14.140625" customWidth="1"/>
    <col min="5" max="5" width="6.85546875" customWidth="1"/>
    <col min="6" max="6" width="9.140625" customWidth="1"/>
    <col min="7" max="7" width="6.42578125" customWidth="1"/>
    <col min="8" max="8" width="9.28515625" customWidth="1"/>
    <col min="9" max="9" width="9.42578125" customWidth="1"/>
    <col min="10" max="10" width="6.7109375" customWidth="1"/>
    <col min="11" max="11" width="6.42578125" customWidth="1"/>
    <col min="12" max="26" width="8" customWidth="1"/>
  </cols>
  <sheetData>
    <row r="1" spans="1:26" ht="30" customHeight="1">
      <c r="A1" s="12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>
      <c r="A2" s="66" t="s">
        <v>11</v>
      </c>
      <c r="B2" s="44" t="s">
        <v>12</v>
      </c>
      <c r="C2" s="44">
        <v>12</v>
      </c>
      <c r="D2" s="44">
        <v>12</v>
      </c>
      <c r="E2" s="44">
        <v>14</v>
      </c>
      <c r="F2" s="44">
        <v>9</v>
      </c>
      <c r="G2" s="44">
        <v>12</v>
      </c>
      <c r="H2" s="44">
        <v>12</v>
      </c>
      <c r="I2" s="44">
        <v>11</v>
      </c>
      <c r="J2" s="44">
        <v>13</v>
      </c>
      <c r="K2" s="41">
        <f t="shared" ref="K2:K65" si="0">SUM(C2:J2)</f>
        <v>95</v>
      </c>
    </row>
    <row r="3" spans="1:26">
      <c r="A3" s="55" t="s">
        <v>203</v>
      </c>
      <c r="B3" s="42" t="s">
        <v>90</v>
      </c>
      <c r="C3" s="42">
        <v>13</v>
      </c>
      <c r="D3" s="42">
        <v>12</v>
      </c>
      <c r="E3" s="42">
        <v>13</v>
      </c>
      <c r="F3" s="42">
        <v>10</v>
      </c>
      <c r="G3" s="42">
        <v>8</v>
      </c>
      <c r="H3" s="42">
        <v>11</v>
      </c>
      <c r="I3" s="42">
        <v>13</v>
      </c>
      <c r="J3" s="42">
        <v>14</v>
      </c>
      <c r="K3" s="41">
        <f t="shared" si="0"/>
        <v>94</v>
      </c>
    </row>
    <row r="4" spans="1:26">
      <c r="A4" s="55" t="s">
        <v>91</v>
      </c>
      <c r="B4" s="42" t="s">
        <v>90</v>
      </c>
      <c r="C4" s="42">
        <v>13</v>
      </c>
      <c r="D4" s="42">
        <v>12</v>
      </c>
      <c r="E4" s="42">
        <v>13</v>
      </c>
      <c r="F4" s="42">
        <v>12</v>
      </c>
      <c r="G4" s="42">
        <v>12</v>
      </c>
      <c r="H4" s="42">
        <v>8</v>
      </c>
      <c r="I4" s="42">
        <v>12</v>
      </c>
      <c r="J4" s="42">
        <v>11</v>
      </c>
      <c r="K4" s="41">
        <f t="shared" si="0"/>
        <v>93</v>
      </c>
    </row>
    <row r="5" spans="1:26">
      <c r="A5" s="41" t="s">
        <v>109</v>
      </c>
      <c r="B5" s="42" t="s">
        <v>61</v>
      </c>
      <c r="C5" s="42">
        <v>10</v>
      </c>
      <c r="D5" s="42">
        <v>13</v>
      </c>
      <c r="E5" s="42">
        <v>11</v>
      </c>
      <c r="F5" s="42">
        <v>12</v>
      </c>
      <c r="G5" s="42">
        <v>12</v>
      </c>
      <c r="H5" s="42">
        <v>5</v>
      </c>
      <c r="I5" s="42">
        <v>15</v>
      </c>
      <c r="J5" s="42">
        <v>14</v>
      </c>
      <c r="K5" s="41">
        <f t="shared" si="0"/>
        <v>92</v>
      </c>
    </row>
    <row r="6" spans="1:26">
      <c r="A6" s="55" t="s">
        <v>45</v>
      </c>
      <c r="B6" s="42" t="s">
        <v>46</v>
      </c>
      <c r="C6" s="42">
        <v>9</v>
      </c>
      <c r="D6" s="42">
        <v>12</v>
      </c>
      <c r="E6" s="42">
        <v>13</v>
      </c>
      <c r="F6" s="42">
        <v>10</v>
      </c>
      <c r="G6" s="42">
        <v>12</v>
      </c>
      <c r="H6" s="42">
        <v>12</v>
      </c>
      <c r="I6" s="42">
        <v>10</v>
      </c>
      <c r="J6" s="42">
        <v>14</v>
      </c>
      <c r="K6" s="41">
        <f t="shared" si="0"/>
        <v>92</v>
      </c>
    </row>
    <row r="7" spans="1:26">
      <c r="A7" s="41" t="s">
        <v>17</v>
      </c>
      <c r="B7" s="42" t="s">
        <v>18</v>
      </c>
      <c r="C7" s="42">
        <v>14</v>
      </c>
      <c r="D7" s="42">
        <v>13</v>
      </c>
      <c r="E7" s="42">
        <v>12</v>
      </c>
      <c r="F7" s="42">
        <v>10</v>
      </c>
      <c r="G7" s="42">
        <v>9</v>
      </c>
      <c r="H7" s="42">
        <v>9</v>
      </c>
      <c r="I7" s="42">
        <v>12</v>
      </c>
      <c r="J7" s="42">
        <v>11</v>
      </c>
      <c r="K7" s="41">
        <f t="shared" si="0"/>
        <v>90</v>
      </c>
    </row>
    <row r="8" spans="1:26">
      <c r="A8" s="50" t="s">
        <v>78</v>
      </c>
      <c r="B8" s="42" t="s">
        <v>77</v>
      </c>
      <c r="C8" s="42">
        <v>11</v>
      </c>
      <c r="D8" s="42">
        <v>11</v>
      </c>
      <c r="E8" s="42">
        <v>13</v>
      </c>
      <c r="F8" s="42">
        <v>10</v>
      </c>
      <c r="G8" s="42">
        <v>12</v>
      </c>
      <c r="H8" s="42">
        <v>11</v>
      </c>
      <c r="I8" s="42">
        <v>9</v>
      </c>
      <c r="J8" s="42">
        <v>12</v>
      </c>
      <c r="K8" s="41">
        <f t="shared" si="0"/>
        <v>89</v>
      </c>
    </row>
    <row r="9" spans="1:26">
      <c r="A9" s="55" t="s">
        <v>95</v>
      </c>
      <c r="B9" s="42" t="s">
        <v>90</v>
      </c>
      <c r="C9" s="42">
        <v>13</v>
      </c>
      <c r="D9" s="42">
        <v>11</v>
      </c>
      <c r="E9" s="42">
        <v>11</v>
      </c>
      <c r="F9" s="42">
        <v>9</v>
      </c>
      <c r="G9" s="42">
        <v>10</v>
      </c>
      <c r="H9" s="42">
        <v>12</v>
      </c>
      <c r="I9" s="42">
        <v>12</v>
      </c>
      <c r="J9" s="42">
        <v>11</v>
      </c>
      <c r="K9" s="41">
        <f t="shared" si="0"/>
        <v>89</v>
      </c>
    </row>
    <row r="10" spans="1:26">
      <c r="A10" s="55" t="s">
        <v>70</v>
      </c>
      <c r="B10" s="42" t="s">
        <v>69</v>
      </c>
      <c r="C10" s="42">
        <v>13</v>
      </c>
      <c r="D10" s="42">
        <v>13</v>
      </c>
      <c r="E10" s="42">
        <v>13</v>
      </c>
      <c r="F10" s="42">
        <v>9</v>
      </c>
      <c r="G10" s="42">
        <v>10</v>
      </c>
      <c r="H10" s="42">
        <v>9</v>
      </c>
      <c r="I10" s="42">
        <v>12</v>
      </c>
      <c r="J10" s="42">
        <v>10</v>
      </c>
      <c r="K10" s="41">
        <f t="shared" si="0"/>
        <v>89</v>
      </c>
    </row>
    <row r="11" spans="1:26">
      <c r="A11" s="50" t="s">
        <v>79</v>
      </c>
      <c r="B11" s="42" t="s">
        <v>77</v>
      </c>
      <c r="C11" s="42">
        <v>11</v>
      </c>
      <c r="D11" s="42">
        <v>12</v>
      </c>
      <c r="E11" s="42">
        <v>12</v>
      </c>
      <c r="F11" s="42">
        <v>11</v>
      </c>
      <c r="G11" s="42">
        <v>9</v>
      </c>
      <c r="H11" s="42">
        <v>11</v>
      </c>
      <c r="I11" s="42">
        <v>11</v>
      </c>
      <c r="J11" s="42">
        <v>10</v>
      </c>
      <c r="K11" s="41">
        <f t="shared" si="0"/>
        <v>87</v>
      </c>
    </row>
    <row r="12" spans="1:26">
      <c r="A12" s="55" t="s">
        <v>32</v>
      </c>
      <c r="B12" s="42" t="s">
        <v>200</v>
      </c>
      <c r="C12" s="42">
        <v>9</v>
      </c>
      <c r="D12" s="42">
        <v>10</v>
      </c>
      <c r="E12" s="42">
        <v>13</v>
      </c>
      <c r="F12" s="42">
        <v>9</v>
      </c>
      <c r="G12" s="42">
        <v>9</v>
      </c>
      <c r="H12" s="42">
        <v>12</v>
      </c>
      <c r="I12" s="42">
        <v>12</v>
      </c>
      <c r="J12" s="42">
        <v>12</v>
      </c>
      <c r="K12" s="41">
        <f t="shared" si="0"/>
        <v>86</v>
      </c>
    </row>
    <row r="13" spans="1:26">
      <c r="A13" s="41" t="s">
        <v>60</v>
      </c>
      <c r="B13" s="42" t="s">
        <v>61</v>
      </c>
      <c r="C13" s="42">
        <v>11</v>
      </c>
      <c r="D13" s="42">
        <v>11</v>
      </c>
      <c r="E13" s="42">
        <v>13</v>
      </c>
      <c r="F13" s="42">
        <v>9</v>
      </c>
      <c r="G13" s="42">
        <v>10</v>
      </c>
      <c r="H13" s="42">
        <v>10</v>
      </c>
      <c r="I13" s="42">
        <v>10</v>
      </c>
      <c r="J13" s="42">
        <v>12</v>
      </c>
      <c r="K13" s="41">
        <f t="shared" si="0"/>
        <v>86</v>
      </c>
    </row>
    <row r="14" spans="1:26">
      <c r="A14" s="55" t="s">
        <v>127</v>
      </c>
      <c r="B14" s="42" t="s">
        <v>76</v>
      </c>
      <c r="C14" s="42">
        <v>11</v>
      </c>
      <c r="D14" s="42">
        <v>12</v>
      </c>
      <c r="E14" s="42">
        <v>11</v>
      </c>
      <c r="F14" s="42">
        <v>13</v>
      </c>
      <c r="G14" s="42">
        <v>8</v>
      </c>
      <c r="H14" s="42">
        <v>11</v>
      </c>
      <c r="I14" s="42">
        <v>10</v>
      </c>
      <c r="J14" s="42">
        <v>10</v>
      </c>
      <c r="K14" s="41">
        <f t="shared" si="0"/>
        <v>86</v>
      </c>
    </row>
    <row r="15" spans="1:26">
      <c r="A15" s="55" t="s">
        <v>92</v>
      </c>
      <c r="B15" s="42" t="s">
        <v>90</v>
      </c>
      <c r="C15" s="42">
        <v>11</v>
      </c>
      <c r="D15" s="42">
        <v>13</v>
      </c>
      <c r="E15" s="42">
        <v>10</v>
      </c>
      <c r="F15" s="42">
        <v>13</v>
      </c>
      <c r="G15" s="42">
        <v>12</v>
      </c>
      <c r="H15" s="42">
        <v>9</v>
      </c>
      <c r="I15" s="42">
        <v>9</v>
      </c>
      <c r="J15" s="42">
        <v>9</v>
      </c>
      <c r="K15" s="41">
        <f t="shared" si="0"/>
        <v>86</v>
      </c>
    </row>
    <row r="16" spans="1:26">
      <c r="A16" s="75" t="s">
        <v>118</v>
      </c>
      <c r="B16" s="76" t="s">
        <v>119</v>
      </c>
      <c r="C16" s="76">
        <v>12</v>
      </c>
      <c r="D16" s="76">
        <v>13</v>
      </c>
      <c r="E16" s="76">
        <v>12</v>
      </c>
      <c r="F16" s="76">
        <v>12</v>
      </c>
      <c r="G16" s="76">
        <v>10</v>
      </c>
      <c r="H16" s="76">
        <v>6</v>
      </c>
      <c r="I16" s="76">
        <v>9</v>
      </c>
      <c r="J16" s="76">
        <v>11</v>
      </c>
      <c r="K16" s="41">
        <f t="shared" si="0"/>
        <v>85</v>
      </c>
    </row>
    <row r="17" spans="1:11">
      <c r="A17" s="55" t="s">
        <v>33</v>
      </c>
      <c r="B17" s="42" t="s">
        <v>31</v>
      </c>
      <c r="C17" s="42">
        <v>10</v>
      </c>
      <c r="D17" s="42">
        <v>12</v>
      </c>
      <c r="E17" s="42">
        <v>13</v>
      </c>
      <c r="F17" s="42">
        <v>10</v>
      </c>
      <c r="G17" s="42">
        <v>7</v>
      </c>
      <c r="H17" s="42">
        <v>8</v>
      </c>
      <c r="I17" s="42">
        <v>10</v>
      </c>
      <c r="J17" s="42">
        <v>14</v>
      </c>
      <c r="K17" s="41">
        <f t="shared" si="0"/>
        <v>84</v>
      </c>
    </row>
    <row r="18" spans="1:11">
      <c r="A18" s="55" t="s">
        <v>75</v>
      </c>
      <c r="B18" s="42" t="s">
        <v>76</v>
      </c>
      <c r="C18" s="42">
        <v>11</v>
      </c>
      <c r="D18" s="42">
        <v>12</v>
      </c>
      <c r="E18" s="42">
        <v>8</v>
      </c>
      <c r="F18" s="42">
        <v>11</v>
      </c>
      <c r="G18" s="42">
        <v>9</v>
      </c>
      <c r="H18" s="42">
        <v>6</v>
      </c>
      <c r="I18" s="42">
        <v>11</v>
      </c>
      <c r="J18" s="42">
        <v>15</v>
      </c>
      <c r="K18" s="41">
        <f t="shared" si="0"/>
        <v>83</v>
      </c>
    </row>
    <row r="19" spans="1:11">
      <c r="A19" s="55" t="s">
        <v>47</v>
      </c>
      <c r="B19" s="42" t="s">
        <v>46</v>
      </c>
      <c r="C19" s="42">
        <v>12</v>
      </c>
      <c r="D19" s="42">
        <v>12</v>
      </c>
      <c r="E19" s="42">
        <v>12</v>
      </c>
      <c r="F19" s="42">
        <v>11</v>
      </c>
      <c r="G19" s="42">
        <v>8</v>
      </c>
      <c r="H19" s="42">
        <v>7</v>
      </c>
      <c r="I19" s="42">
        <v>11</v>
      </c>
      <c r="J19" s="42">
        <v>8</v>
      </c>
      <c r="K19" s="41">
        <f t="shared" si="0"/>
        <v>81</v>
      </c>
    </row>
    <row r="20" spans="1:11">
      <c r="A20" s="55" t="s">
        <v>120</v>
      </c>
      <c r="B20" s="42" t="s">
        <v>215</v>
      </c>
      <c r="C20" s="42">
        <v>14</v>
      </c>
      <c r="D20" s="42">
        <v>12</v>
      </c>
      <c r="E20" s="42">
        <v>11</v>
      </c>
      <c r="F20" s="42">
        <v>8</v>
      </c>
      <c r="G20" s="42">
        <v>8</v>
      </c>
      <c r="H20" s="42">
        <v>8</v>
      </c>
      <c r="I20" s="42">
        <v>12</v>
      </c>
      <c r="J20" s="42">
        <v>7</v>
      </c>
      <c r="K20" s="41">
        <f t="shared" si="0"/>
        <v>80</v>
      </c>
    </row>
    <row r="21" spans="1:11" ht="15.75" customHeight="1">
      <c r="A21" s="41" t="s">
        <v>177</v>
      </c>
      <c r="B21" s="42" t="s">
        <v>170</v>
      </c>
      <c r="C21" s="42">
        <v>10</v>
      </c>
      <c r="D21" s="42">
        <v>9</v>
      </c>
      <c r="E21" s="42">
        <v>8</v>
      </c>
      <c r="F21" s="42">
        <v>9</v>
      </c>
      <c r="G21" s="42">
        <v>12</v>
      </c>
      <c r="H21" s="42">
        <v>12</v>
      </c>
      <c r="I21" s="42">
        <v>10</v>
      </c>
      <c r="J21" s="42">
        <v>9</v>
      </c>
      <c r="K21" s="41">
        <f t="shared" si="0"/>
        <v>79</v>
      </c>
    </row>
    <row r="22" spans="1:11" ht="15.75" customHeight="1">
      <c r="A22" s="55" t="s">
        <v>99</v>
      </c>
      <c r="B22" s="42" t="s">
        <v>215</v>
      </c>
      <c r="C22" s="42">
        <v>7</v>
      </c>
      <c r="D22" s="42">
        <v>12</v>
      </c>
      <c r="E22" s="42">
        <v>12</v>
      </c>
      <c r="F22" s="42">
        <v>11</v>
      </c>
      <c r="G22" s="42">
        <v>7</v>
      </c>
      <c r="H22" s="42">
        <v>8</v>
      </c>
      <c r="I22" s="42">
        <v>8</v>
      </c>
      <c r="J22" s="42">
        <v>10</v>
      </c>
      <c r="K22" s="41">
        <f t="shared" si="0"/>
        <v>75</v>
      </c>
    </row>
    <row r="23" spans="1:11" ht="15.75" customHeight="1">
      <c r="A23" s="55" t="s">
        <v>81</v>
      </c>
      <c r="B23" s="42" t="s">
        <v>77</v>
      </c>
      <c r="C23" s="42">
        <v>10</v>
      </c>
      <c r="D23" s="42">
        <v>11</v>
      </c>
      <c r="E23" s="42">
        <v>10</v>
      </c>
      <c r="F23" s="42">
        <v>9</v>
      </c>
      <c r="G23" s="42">
        <v>10</v>
      </c>
      <c r="H23" s="42">
        <v>6</v>
      </c>
      <c r="I23" s="42">
        <v>8</v>
      </c>
      <c r="J23" s="42">
        <v>10</v>
      </c>
      <c r="K23" s="41">
        <f t="shared" si="0"/>
        <v>74</v>
      </c>
    </row>
    <row r="24" spans="1:11" ht="15.75" customHeight="1">
      <c r="A24" s="55" t="s">
        <v>105</v>
      </c>
      <c r="B24" s="42" t="s">
        <v>53</v>
      </c>
      <c r="C24" s="42">
        <v>8</v>
      </c>
      <c r="D24" s="42">
        <v>9</v>
      </c>
      <c r="E24" s="42">
        <v>11</v>
      </c>
      <c r="F24" s="42">
        <v>10</v>
      </c>
      <c r="G24" s="42">
        <v>9</v>
      </c>
      <c r="H24" s="42">
        <v>10</v>
      </c>
      <c r="I24" s="42">
        <v>7</v>
      </c>
      <c r="J24" s="42">
        <v>10</v>
      </c>
      <c r="K24" s="41">
        <f t="shared" si="0"/>
        <v>74</v>
      </c>
    </row>
    <row r="25" spans="1:11" ht="15.75" customHeight="1">
      <c r="A25" s="50" t="s">
        <v>84</v>
      </c>
      <c r="B25" s="42" t="s">
        <v>77</v>
      </c>
      <c r="C25" s="42">
        <v>10</v>
      </c>
      <c r="D25" s="42">
        <v>13</v>
      </c>
      <c r="E25" s="42">
        <v>9</v>
      </c>
      <c r="F25" s="42">
        <v>10</v>
      </c>
      <c r="G25" s="42">
        <v>8</v>
      </c>
      <c r="H25" s="42">
        <v>7</v>
      </c>
      <c r="I25" s="42">
        <v>10</v>
      </c>
      <c r="J25" s="42">
        <v>7</v>
      </c>
      <c r="K25" s="41">
        <f t="shared" si="0"/>
        <v>74</v>
      </c>
    </row>
    <row r="26" spans="1:11" ht="15.75" customHeight="1">
      <c r="A26" s="41" t="s">
        <v>23</v>
      </c>
      <c r="B26" s="42" t="s">
        <v>21</v>
      </c>
      <c r="C26" s="42">
        <v>7</v>
      </c>
      <c r="D26" s="42">
        <v>7</v>
      </c>
      <c r="E26" s="42">
        <v>12</v>
      </c>
      <c r="F26" s="42">
        <v>11</v>
      </c>
      <c r="G26" s="42">
        <v>9</v>
      </c>
      <c r="H26" s="42">
        <v>7</v>
      </c>
      <c r="I26" s="42">
        <v>8</v>
      </c>
      <c r="J26" s="42">
        <v>11</v>
      </c>
      <c r="K26" s="41">
        <f t="shared" si="0"/>
        <v>72</v>
      </c>
    </row>
    <row r="27" spans="1:11" ht="15.75" customHeight="1">
      <c r="A27" s="41" t="s">
        <v>149</v>
      </c>
      <c r="B27" s="41" t="s">
        <v>156</v>
      </c>
      <c r="C27" s="42">
        <v>11</v>
      </c>
      <c r="D27" s="42">
        <v>11</v>
      </c>
      <c r="E27" s="42">
        <v>5</v>
      </c>
      <c r="F27" s="42">
        <v>8</v>
      </c>
      <c r="G27" s="42">
        <v>10</v>
      </c>
      <c r="H27" s="42">
        <v>8</v>
      </c>
      <c r="I27" s="42">
        <v>9</v>
      </c>
      <c r="J27" s="42">
        <v>10</v>
      </c>
      <c r="K27" s="41">
        <f t="shared" si="0"/>
        <v>72</v>
      </c>
    </row>
    <row r="28" spans="1:11" ht="15.75" customHeight="1">
      <c r="A28" s="55" t="s">
        <v>58</v>
      </c>
      <c r="B28" s="42" t="s">
        <v>59</v>
      </c>
      <c r="C28" s="42">
        <v>10</v>
      </c>
      <c r="D28" s="42">
        <v>10</v>
      </c>
      <c r="E28" s="42">
        <v>9</v>
      </c>
      <c r="F28" s="42">
        <v>8</v>
      </c>
      <c r="G28" s="42">
        <v>9</v>
      </c>
      <c r="H28" s="42">
        <v>7</v>
      </c>
      <c r="I28" s="42">
        <v>10</v>
      </c>
      <c r="J28" s="42">
        <v>9</v>
      </c>
      <c r="K28" s="41">
        <f t="shared" si="0"/>
        <v>72</v>
      </c>
    </row>
    <row r="29" spans="1:11" ht="15.75" customHeight="1">
      <c r="A29" s="55" t="s">
        <v>157</v>
      </c>
      <c r="B29" s="42" t="s">
        <v>158</v>
      </c>
      <c r="C29" s="42">
        <v>8</v>
      </c>
      <c r="D29" s="42">
        <v>10</v>
      </c>
      <c r="E29" s="42">
        <v>7</v>
      </c>
      <c r="F29" s="42">
        <v>7</v>
      </c>
      <c r="G29" s="42">
        <v>10</v>
      </c>
      <c r="H29" s="42">
        <v>7</v>
      </c>
      <c r="I29" s="42">
        <v>10</v>
      </c>
      <c r="J29" s="42">
        <v>12</v>
      </c>
      <c r="K29" s="41">
        <f t="shared" si="0"/>
        <v>71</v>
      </c>
    </row>
    <row r="30" spans="1:11" ht="15.75" customHeight="1">
      <c r="A30" s="55" t="s">
        <v>82</v>
      </c>
      <c r="B30" s="42" t="s">
        <v>215</v>
      </c>
      <c r="C30" s="42">
        <v>9</v>
      </c>
      <c r="D30" s="42">
        <v>13</v>
      </c>
      <c r="E30" s="42">
        <v>6</v>
      </c>
      <c r="F30" s="42">
        <v>10</v>
      </c>
      <c r="G30" s="42">
        <v>8</v>
      </c>
      <c r="H30" s="42">
        <v>4</v>
      </c>
      <c r="I30" s="42">
        <v>12</v>
      </c>
      <c r="J30" s="42">
        <v>9</v>
      </c>
      <c r="K30" s="41">
        <f t="shared" si="0"/>
        <v>71</v>
      </c>
    </row>
    <row r="31" spans="1:11" ht="15.75" customHeight="1">
      <c r="A31" s="55" t="s">
        <v>107</v>
      </c>
      <c r="B31" s="42" t="s">
        <v>53</v>
      </c>
      <c r="C31" s="42">
        <v>8</v>
      </c>
      <c r="D31" s="42">
        <v>11</v>
      </c>
      <c r="E31" s="42">
        <v>10</v>
      </c>
      <c r="F31" s="42">
        <v>8</v>
      </c>
      <c r="G31" s="42">
        <v>5</v>
      </c>
      <c r="H31" s="42">
        <v>6</v>
      </c>
      <c r="I31" s="42">
        <v>10</v>
      </c>
      <c r="J31" s="42">
        <v>10</v>
      </c>
      <c r="K31" s="41">
        <f t="shared" si="0"/>
        <v>68</v>
      </c>
    </row>
    <row r="32" spans="1:11" ht="15.75" customHeight="1">
      <c r="A32" s="55" t="s">
        <v>243</v>
      </c>
      <c r="B32" s="42" t="s">
        <v>244</v>
      </c>
      <c r="C32" s="42">
        <v>9</v>
      </c>
      <c r="D32" s="42">
        <v>11</v>
      </c>
      <c r="E32" s="42">
        <v>9</v>
      </c>
      <c r="F32" s="42">
        <v>8</v>
      </c>
      <c r="G32" s="42">
        <v>8</v>
      </c>
      <c r="H32" s="42">
        <v>5</v>
      </c>
      <c r="I32" s="42">
        <v>8</v>
      </c>
      <c r="J32" s="42">
        <v>10</v>
      </c>
      <c r="K32" s="41">
        <f t="shared" si="0"/>
        <v>68</v>
      </c>
    </row>
    <row r="33" spans="1:11" ht="15.75" customHeight="1">
      <c r="A33" s="55" t="s">
        <v>113</v>
      </c>
      <c r="B33" s="42" t="s">
        <v>76</v>
      </c>
      <c r="C33" s="42">
        <v>7</v>
      </c>
      <c r="D33" s="42">
        <v>10</v>
      </c>
      <c r="E33" s="42">
        <v>11</v>
      </c>
      <c r="F33" s="42">
        <v>8</v>
      </c>
      <c r="G33" s="42">
        <v>8</v>
      </c>
      <c r="H33" s="42">
        <v>6</v>
      </c>
      <c r="I33" s="42">
        <v>10</v>
      </c>
      <c r="J33" s="42">
        <v>8</v>
      </c>
      <c r="K33" s="41">
        <f t="shared" si="0"/>
        <v>68</v>
      </c>
    </row>
    <row r="34" spans="1:11" ht="15.75" customHeight="1">
      <c r="A34" s="55" t="s">
        <v>73</v>
      </c>
      <c r="B34" s="63" t="s">
        <v>69</v>
      </c>
      <c r="C34" s="42">
        <v>10</v>
      </c>
      <c r="D34" s="42">
        <v>9</v>
      </c>
      <c r="E34" s="42">
        <v>11</v>
      </c>
      <c r="F34" s="42">
        <v>9</v>
      </c>
      <c r="G34" s="42">
        <v>6</v>
      </c>
      <c r="H34" s="42">
        <v>8</v>
      </c>
      <c r="I34" s="42">
        <v>7</v>
      </c>
      <c r="J34" s="42">
        <v>8</v>
      </c>
      <c r="K34" s="41">
        <f t="shared" si="0"/>
        <v>68</v>
      </c>
    </row>
    <row r="35" spans="1:11" ht="15.75" customHeight="1">
      <c r="A35" s="50" t="s">
        <v>129</v>
      </c>
      <c r="B35" s="42" t="s">
        <v>77</v>
      </c>
      <c r="C35" s="42">
        <v>10</v>
      </c>
      <c r="D35" s="42">
        <v>10</v>
      </c>
      <c r="E35" s="42">
        <v>7</v>
      </c>
      <c r="F35" s="42">
        <v>8</v>
      </c>
      <c r="G35" s="42">
        <v>11</v>
      </c>
      <c r="H35" s="42">
        <v>4</v>
      </c>
      <c r="I35" s="42">
        <v>9</v>
      </c>
      <c r="J35" s="42">
        <v>8</v>
      </c>
      <c r="K35" s="41">
        <f t="shared" si="0"/>
        <v>67</v>
      </c>
    </row>
    <row r="36" spans="1:11" ht="15.75" customHeight="1">
      <c r="A36" s="55" t="s">
        <v>55</v>
      </c>
      <c r="B36" s="42" t="s">
        <v>53</v>
      </c>
      <c r="C36" s="42">
        <v>10</v>
      </c>
      <c r="D36" s="42">
        <v>10</v>
      </c>
      <c r="E36" s="42">
        <v>11</v>
      </c>
      <c r="F36" s="42">
        <v>7</v>
      </c>
      <c r="G36" s="42">
        <v>5</v>
      </c>
      <c r="H36" s="42">
        <v>8</v>
      </c>
      <c r="I36" s="42">
        <v>8</v>
      </c>
      <c r="J36" s="42">
        <v>8</v>
      </c>
      <c r="K36" s="41">
        <f t="shared" si="0"/>
        <v>67</v>
      </c>
    </row>
    <row r="37" spans="1:11" ht="15.75" customHeight="1">
      <c r="A37" s="41" t="s">
        <v>22</v>
      </c>
      <c r="B37" s="42" t="s">
        <v>21</v>
      </c>
      <c r="C37" s="42">
        <v>8</v>
      </c>
      <c r="D37" s="42">
        <v>10</v>
      </c>
      <c r="E37" s="42">
        <v>13</v>
      </c>
      <c r="F37" s="42">
        <v>7</v>
      </c>
      <c r="G37" s="42">
        <v>3</v>
      </c>
      <c r="H37" s="42">
        <v>5</v>
      </c>
      <c r="I37" s="42">
        <v>12</v>
      </c>
      <c r="J37" s="42">
        <v>8</v>
      </c>
      <c r="K37" s="41">
        <f t="shared" si="0"/>
        <v>66</v>
      </c>
    </row>
    <row r="38" spans="1:11" ht="15.75" customHeight="1">
      <c r="A38" s="41" t="s">
        <v>67</v>
      </c>
      <c r="B38" s="42" t="s">
        <v>61</v>
      </c>
      <c r="C38" s="42">
        <v>9</v>
      </c>
      <c r="D38" s="42">
        <v>13</v>
      </c>
      <c r="E38" s="42">
        <v>10</v>
      </c>
      <c r="F38" s="42">
        <v>6</v>
      </c>
      <c r="G38" s="42">
        <v>7</v>
      </c>
      <c r="H38" s="42">
        <v>6</v>
      </c>
      <c r="I38" s="42">
        <v>7</v>
      </c>
      <c r="J38" s="42">
        <v>8</v>
      </c>
      <c r="K38" s="41">
        <f t="shared" si="0"/>
        <v>66</v>
      </c>
    </row>
    <row r="39" spans="1:11" ht="15.75" customHeight="1">
      <c r="A39" s="50" t="s">
        <v>83</v>
      </c>
      <c r="B39" s="42" t="s">
        <v>77</v>
      </c>
      <c r="C39" s="42">
        <v>10</v>
      </c>
      <c r="D39" s="42">
        <v>12</v>
      </c>
      <c r="E39" s="42">
        <v>9</v>
      </c>
      <c r="F39" s="42">
        <v>8</v>
      </c>
      <c r="G39" s="42">
        <v>6</v>
      </c>
      <c r="H39" s="42">
        <v>6</v>
      </c>
      <c r="I39" s="42">
        <v>8</v>
      </c>
      <c r="J39" s="42">
        <v>7</v>
      </c>
      <c r="K39" s="41">
        <f t="shared" si="0"/>
        <v>66</v>
      </c>
    </row>
    <row r="40" spans="1:11" ht="15.75" customHeight="1">
      <c r="A40" s="50" t="s">
        <v>115</v>
      </c>
      <c r="B40" s="42" t="s">
        <v>77</v>
      </c>
      <c r="C40" s="42">
        <v>7</v>
      </c>
      <c r="D40" s="42">
        <v>13</v>
      </c>
      <c r="E40" s="42">
        <v>8</v>
      </c>
      <c r="F40" s="42">
        <v>10</v>
      </c>
      <c r="G40" s="42">
        <v>7</v>
      </c>
      <c r="H40" s="42">
        <v>6</v>
      </c>
      <c r="I40" s="42">
        <v>9</v>
      </c>
      <c r="J40" s="42">
        <v>6</v>
      </c>
      <c r="K40" s="41">
        <f t="shared" si="0"/>
        <v>66</v>
      </c>
    </row>
    <row r="41" spans="1:11" ht="15.75" customHeight="1">
      <c r="A41" s="55" t="s">
        <v>231</v>
      </c>
      <c r="B41" s="42" t="s">
        <v>53</v>
      </c>
      <c r="C41" s="42">
        <v>9</v>
      </c>
      <c r="D41" s="42">
        <v>5</v>
      </c>
      <c r="E41" s="42">
        <v>11</v>
      </c>
      <c r="F41" s="42">
        <v>8</v>
      </c>
      <c r="G41" s="42">
        <v>8</v>
      </c>
      <c r="H41" s="42">
        <v>7</v>
      </c>
      <c r="I41" s="42">
        <v>7</v>
      </c>
      <c r="J41" s="42">
        <v>10</v>
      </c>
      <c r="K41" s="41">
        <f t="shared" si="0"/>
        <v>65</v>
      </c>
    </row>
    <row r="42" spans="1:11" ht="15.75" customHeight="1">
      <c r="A42" s="55" t="s">
        <v>190</v>
      </c>
      <c r="B42" s="42" t="s">
        <v>90</v>
      </c>
      <c r="C42" s="42">
        <v>12</v>
      </c>
      <c r="D42" s="42">
        <v>10</v>
      </c>
      <c r="E42" s="42">
        <v>11</v>
      </c>
      <c r="F42" s="42">
        <v>7</v>
      </c>
      <c r="G42" s="42">
        <v>2</v>
      </c>
      <c r="H42" s="42">
        <v>6</v>
      </c>
      <c r="I42" s="42">
        <v>8</v>
      </c>
      <c r="J42" s="42">
        <v>9</v>
      </c>
      <c r="K42" s="41">
        <f t="shared" si="0"/>
        <v>65</v>
      </c>
    </row>
    <row r="43" spans="1:11" ht="15.75" customHeight="1">
      <c r="A43" s="41" t="s">
        <v>179</v>
      </c>
      <c r="B43" s="42" t="s">
        <v>167</v>
      </c>
      <c r="C43" s="42">
        <v>10</v>
      </c>
      <c r="D43" s="42">
        <v>12</v>
      </c>
      <c r="E43" s="42">
        <v>8</v>
      </c>
      <c r="F43" s="42">
        <v>8</v>
      </c>
      <c r="G43" s="42">
        <v>6</v>
      </c>
      <c r="H43" s="42">
        <v>5</v>
      </c>
      <c r="I43" s="42">
        <v>7</v>
      </c>
      <c r="J43" s="42">
        <v>9</v>
      </c>
      <c r="K43" s="41">
        <f t="shared" si="0"/>
        <v>65</v>
      </c>
    </row>
    <row r="44" spans="1:11" ht="15.75" customHeight="1">
      <c r="A44" s="41" t="s">
        <v>63</v>
      </c>
      <c r="B44" s="42" t="s">
        <v>61</v>
      </c>
      <c r="C44" s="42">
        <v>5</v>
      </c>
      <c r="D44" s="42">
        <v>9</v>
      </c>
      <c r="E44" s="42">
        <v>9</v>
      </c>
      <c r="F44" s="42">
        <v>8</v>
      </c>
      <c r="G44" s="42">
        <v>7</v>
      </c>
      <c r="H44" s="42">
        <v>7</v>
      </c>
      <c r="I44" s="42">
        <v>10</v>
      </c>
      <c r="J44" s="42">
        <v>9</v>
      </c>
      <c r="K44" s="41">
        <f t="shared" si="0"/>
        <v>64</v>
      </c>
    </row>
    <row r="45" spans="1:11" ht="15.75" customHeight="1">
      <c r="A45" s="55" t="s">
        <v>52</v>
      </c>
      <c r="B45" s="42" t="s">
        <v>53</v>
      </c>
      <c r="C45" s="42">
        <v>8</v>
      </c>
      <c r="D45" s="42">
        <v>7</v>
      </c>
      <c r="E45" s="42">
        <v>12</v>
      </c>
      <c r="F45" s="42">
        <v>6</v>
      </c>
      <c r="G45" s="42">
        <v>8</v>
      </c>
      <c r="H45" s="42">
        <v>9</v>
      </c>
      <c r="I45" s="42">
        <v>5</v>
      </c>
      <c r="J45" s="42">
        <v>9</v>
      </c>
      <c r="K45" s="41">
        <f t="shared" si="0"/>
        <v>64</v>
      </c>
    </row>
    <row r="46" spans="1:11" ht="15.75" customHeight="1">
      <c r="A46" s="55" t="s">
        <v>106</v>
      </c>
      <c r="B46" s="42" t="s">
        <v>53</v>
      </c>
      <c r="C46" s="42">
        <v>9</v>
      </c>
      <c r="D46" s="42">
        <v>7</v>
      </c>
      <c r="E46" s="42">
        <v>12</v>
      </c>
      <c r="F46" s="42">
        <v>6</v>
      </c>
      <c r="G46" s="42">
        <v>4</v>
      </c>
      <c r="H46" s="42">
        <v>4</v>
      </c>
      <c r="I46" s="42">
        <v>9</v>
      </c>
      <c r="J46" s="42">
        <v>12</v>
      </c>
      <c r="K46" s="41">
        <f t="shared" si="0"/>
        <v>63</v>
      </c>
    </row>
    <row r="47" spans="1:11" ht="15.75" customHeight="1">
      <c r="A47" s="41" t="s">
        <v>20</v>
      </c>
      <c r="B47" s="42" t="s">
        <v>21</v>
      </c>
      <c r="C47" s="42">
        <v>9</v>
      </c>
      <c r="D47" s="42">
        <v>9</v>
      </c>
      <c r="E47" s="42">
        <v>8</v>
      </c>
      <c r="F47" s="42">
        <v>10</v>
      </c>
      <c r="G47" s="42">
        <v>9</v>
      </c>
      <c r="H47" s="42">
        <v>7</v>
      </c>
      <c r="I47" s="42">
        <v>6</v>
      </c>
      <c r="J47" s="42">
        <v>5</v>
      </c>
      <c r="K47" s="41">
        <f t="shared" si="0"/>
        <v>63</v>
      </c>
    </row>
    <row r="48" spans="1:11" ht="15.75" customHeight="1">
      <c r="A48" s="55" t="s">
        <v>184</v>
      </c>
      <c r="B48" s="42" t="s">
        <v>200</v>
      </c>
      <c r="C48" s="42">
        <v>7</v>
      </c>
      <c r="D48" s="42">
        <v>7</v>
      </c>
      <c r="E48" s="42">
        <v>9</v>
      </c>
      <c r="F48" s="42">
        <v>7</v>
      </c>
      <c r="G48" s="42">
        <v>7</v>
      </c>
      <c r="H48" s="42">
        <v>9</v>
      </c>
      <c r="I48" s="42">
        <v>6</v>
      </c>
      <c r="J48" s="42">
        <v>10</v>
      </c>
      <c r="K48" s="41">
        <f t="shared" si="0"/>
        <v>62</v>
      </c>
    </row>
    <row r="49" spans="1:11" ht="15.75" customHeight="1">
      <c r="A49" s="55" t="s">
        <v>57</v>
      </c>
      <c r="B49" s="42" t="s">
        <v>53</v>
      </c>
      <c r="C49" s="42">
        <v>7</v>
      </c>
      <c r="D49" s="42">
        <v>9</v>
      </c>
      <c r="E49" s="42">
        <v>8</v>
      </c>
      <c r="F49" s="42">
        <v>9</v>
      </c>
      <c r="G49" s="42">
        <v>7</v>
      </c>
      <c r="H49" s="42">
        <v>8</v>
      </c>
      <c r="I49" s="42">
        <v>7</v>
      </c>
      <c r="J49" s="42">
        <v>7</v>
      </c>
      <c r="K49" s="41">
        <f t="shared" si="0"/>
        <v>62</v>
      </c>
    </row>
    <row r="50" spans="1:11" ht="15.75" customHeight="1">
      <c r="A50" s="55" t="s">
        <v>240</v>
      </c>
      <c r="B50" s="42" t="s">
        <v>90</v>
      </c>
      <c r="C50" s="42">
        <v>10</v>
      </c>
      <c r="D50" s="42">
        <v>8</v>
      </c>
      <c r="E50" s="42">
        <v>12</v>
      </c>
      <c r="F50" s="42">
        <v>7</v>
      </c>
      <c r="G50" s="42">
        <v>4</v>
      </c>
      <c r="H50" s="42">
        <v>7</v>
      </c>
      <c r="I50" s="42">
        <v>9</v>
      </c>
      <c r="J50" s="42">
        <v>5</v>
      </c>
      <c r="K50" s="41">
        <f t="shared" si="0"/>
        <v>62</v>
      </c>
    </row>
    <row r="51" spans="1:11" ht="15.75" customHeight="1">
      <c r="A51" s="41" t="s">
        <v>25</v>
      </c>
      <c r="B51" s="42" t="s">
        <v>21</v>
      </c>
      <c r="C51" s="42">
        <v>5</v>
      </c>
      <c r="D51" s="42">
        <v>10</v>
      </c>
      <c r="E51" s="42">
        <v>8</v>
      </c>
      <c r="F51" s="42">
        <v>6</v>
      </c>
      <c r="G51" s="42">
        <v>6</v>
      </c>
      <c r="H51" s="42">
        <v>7</v>
      </c>
      <c r="I51" s="42">
        <v>6</v>
      </c>
      <c r="J51" s="42">
        <v>13</v>
      </c>
      <c r="K51" s="41">
        <f t="shared" si="0"/>
        <v>61</v>
      </c>
    </row>
    <row r="52" spans="1:11" ht="15.75" customHeight="1">
      <c r="A52" s="55" t="s">
        <v>39</v>
      </c>
      <c r="B52" s="42" t="s">
        <v>215</v>
      </c>
      <c r="C52" s="42">
        <v>8</v>
      </c>
      <c r="D52" s="42">
        <v>7</v>
      </c>
      <c r="E52" s="42">
        <v>12</v>
      </c>
      <c r="F52" s="42">
        <v>6</v>
      </c>
      <c r="G52" s="42">
        <v>5</v>
      </c>
      <c r="H52" s="42">
        <v>7</v>
      </c>
      <c r="I52" s="42">
        <v>5</v>
      </c>
      <c r="J52" s="42">
        <v>11</v>
      </c>
      <c r="K52" s="41">
        <f t="shared" si="0"/>
        <v>61</v>
      </c>
    </row>
    <row r="53" spans="1:11" ht="15.75" customHeight="1">
      <c r="A53" s="55" t="s">
        <v>35</v>
      </c>
      <c r="B53" s="42" t="s">
        <v>31</v>
      </c>
      <c r="C53" s="42">
        <v>7</v>
      </c>
      <c r="D53" s="42">
        <v>11</v>
      </c>
      <c r="E53" s="42">
        <v>6</v>
      </c>
      <c r="F53" s="42">
        <v>6</v>
      </c>
      <c r="G53" s="42">
        <v>10</v>
      </c>
      <c r="H53" s="42">
        <v>6</v>
      </c>
      <c r="I53" s="42">
        <v>6</v>
      </c>
      <c r="J53" s="42">
        <v>9</v>
      </c>
      <c r="K53" s="41">
        <f t="shared" si="0"/>
        <v>61</v>
      </c>
    </row>
    <row r="54" spans="1:11" ht="15.75" customHeight="1">
      <c r="A54" s="55" t="s">
        <v>49</v>
      </c>
      <c r="B54" s="42" t="s">
        <v>46</v>
      </c>
      <c r="C54" s="42">
        <v>11</v>
      </c>
      <c r="D54" s="42">
        <v>7</v>
      </c>
      <c r="E54" s="42">
        <v>10</v>
      </c>
      <c r="F54" s="42">
        <v>5</v>
      </c>
      <c r="G54" s="42">
        <v>5</v>
      </c>
      <c r="H54" s="42">
        <v>9</v>
      </c>
      <c r="I54" s="42">
        <v>6</v>
      </c>
      <c r="J54" s="42">
        <v>8</v>
      </c>
      <c r="K54" s="41">
        <f t="shared" si="0"/>
        <v>61</v>
      </c>
    </row>
    <row r="55" spans="1:11" ht="15.75" customHeight="1">
      <c r="A55" s="50" t="s">
        <v>85</v>
      </c>
      <c r="B55" s="42" t="s">
        <v>77</v>
      </c>
      <c r="C55" s="42">
        <v>8</v>
      </c>
      <c r="D55" s="42">
        <v>9</v>
      </c>
      <c r="E55" s="42">
        <v>12</v>
      </c>
      <c r="F55" s="42">
        <v>6</v>
      </c>
      <c r="G55" s="42">
        <v>4</v>
      </c>
      <c r="H55" s="42">
        <v>9</v>
      </c>
      <c r="I55" s="42">
        <v>5</v>
      </c>
      <c r="J55" s="42">
        <v>8</v>
      </c>
      <c r="K55" s="41">
        <f t="shared" si="0"/>
        <v>61</v>
      </c>
    </row>
    <row r="56" spans="1:11" ht="15.75" customHeight="1">
      <c r="A56" s="55" t="s">
        <v>114</v>
      </c>
      <c r="B56" s="42" t="s">
        <v>76</v>
      </c>
      <c r="C56" s="42">
        <v>7</v>
      </c>
      <c r="D56" s="42">
        <v>9</v>
      </c>
      <c r="E56" s="42">
        <v>10</v>
      </c>
      <c r="F56" s="42">
        <v>10</v>
      </c>
      <c r="G56" s="42">
        <v>8</v>
      </c>
      <c r="H56" s="42">
        <v>5</v>
      </c>
      <c r="I56" s="42">
        <v>4</v>
      </c>
      <c r="J56" s="42">
        <v>8</v>
      </c>
      <c r="K56" s="41">
        <f t="shared" si="0"/>
        <v>61</v>
      </c>
    </row>
    <row r="57" spans="1:11" ht="15.75" customHeight="1">
      <c r="A57" s="41" t="s">
        <v>128</v>
      </c>
      <c r="B57" s="42" t="s">
        <v>61</v>
      </c>
      <c r="C57" s="42">
        <v>7</v>
      </c>
      <c r="D57" s="42">
        <v>7</v>
      </c>
      <c r="E57" s="42">
        <v>8</v>
      </c>
      <c r="F57" s="42">
        <v>8</v>
      </c>
      <c r="G57" s="42">
        <v>7</v>
      </c>
      <c r="H57" s="42">
        <v>5</v>
      </c>
      <c r="I57" s="42">
        <v>8</v>
      </c>
      <c r="J57" s="42">
        <v>10</v>
      </c>
      <c r="K57" s="41">
        <f t="shared" si="0"/>
        <v>60</v>
      </c>
    </row>
    <row r="58" spans="1:11" ht="15.75" customHeight="1">
      <c r="A58" s="41" t="s">
        <v>26</v>
      </c>
      <c r="B58" s="42" t="s">
        <v>21</v>
      </c>
      <c r="C58" s="42">
        <v>8</v>
      </c>
      <c r="D58" s="42">
        <v>12</v>
      </c>
      <c r="E58" s="42">
        <v>8</v>
      </c>
      <c r="F58" s="42">
        <v>5</v>
      </c>
      <c r="G58" s="42">
        <v>6</v>
      </c>
      <c r="H58" s="42">
        <v>5</v>
      </c>
      <c r="I58" s="42">
        <v>8</v>
      </c>
      <c r="J58" s="42">
        <v>8</v>
      </c>
      <c r="K58" s="41">
        <f t="shared" si="0"/>
        <v>60</v>
      </c>
    </row>
    <row r="59" spans="1:11" ht="15.75" customHeight="1">
      <c r="A59" s="55" t="s">
        <v>56</v>
      </c>
      <c r="B59" s="42" t="s">
        <v>53</v>
      </c>
      <c r="C59" s="42">
        <v>8</v>
      </c>
      <c r="D59" s="42">
        <v>9</v>
      </c>
      <c r="E59" s="42">
        <v>14</v>
      </c>
      <c r="F59" s="42">
        <v>7</v>
      </c>
      <c r="G59" s="42">
        <v>1</v>
      </c>
      <c r="H59" s="42">
        <v>7</v>
      </c>
      <c r="I59" s="42">
        <v>6</v>
      </c>
      <c r="J59" s="42">
        <v>8</v>
      </c>
      <c r="K59" s="41">
        <f t="shared" si="0"/>
        <v>60</v>
      </c>
    </row>
    <row r="60" spans="1:11" ht="15.75" customHeight="1">
      <c r="A60" s="55" t="s">
        <v>48</v>
      </c>
      <c r="B60" s="42" t="s">
        <v>46</v>
      </c>
      <c r="C60" s="42">
        <v>7</v>
      </c>
      <c r="D60" s="42">
        <v>6</v>
      </c>
      <c r="E60" s="42">
        <v>9</v>
      </c>
      <c r="F60" s="42">
        <v>8</v>
      </c>
      <c r="G60" s="42">
        <v>8</v>
      </c>
      <c r="H60" s="42">
        <v>6</v>
      </c>
      <c r="I60" s="42">
        <v>7</v>
      </c>
      <c r="J60" s="42">
        <v>8</v>
      </c>
      <c r="K60" s="41">
        <f t="shared" si="0"/>
        <v>59</v>
      </c>
    </row>
    <row r="61" spans="1:11" ht="15.75" customHeight="1">
      <c r="A61" s="41" t="s">
        <v>27</v>
      </c>
      <c r="B61" s="42" t="s">
        <v>21</v>
      </c>
      <c r="C61" s="42">
        <v>8</v>
      </c>
      <c r="D61" s="42">
        <v>10</v>
      </c>
      <c r="E61" s="42">
        <v>11</v>
      </c>
      <c r="F61" s="42">
        <v>7</v>
      </c>
      <c r="G61" s="42">
        <v>2</v>
      </c>
      <c r="H61" s="42">
        <v>8</v>
      </c>
      <c r="I61" s="42">
        <v>5</v>
      </c>
      <c r="J61" s="42">
        <v>8</v>
      </c>
      <c r="K61" s="41">
        <f t="shared" si="0"/>
        <v>59</v>
      </c>
    </row>
    <row r="62" spans="1:11" ht="15.75" customHeight="1">
      <c r="A62" s="55" t="s">
        <v>245</v>
      </c>
      <c r="B62" s="42" t="s">
        <v>244</v>
      </c>
      <c r="C62" s="42">
        <v>6</v>
      </c>
      <c r="D62" s="42">
        <v>11</v>
      </c>
      <c r="E62" s="42">
        <v>6</v>
      </c>
      <c r="F62" s="42">
        <v>9</v>
      </c>
      <c r="G62" s="42">
        <v>5</v>
      </c>
      <c r="H62" s="42">
        <v>3</v>
      </c>
      <c r="I62" s="42">
        <v>10</v>
      </c>
      <c r="J62" s="42">
        <v>7</v>
      </c>
      <c r="K62" s="41">
        <f t="shared" si="0"/>
        <v>57</v>
      </c>
    </row>
    <row r="63" spans="1:11" ht="15.75" customHeight="1">
      <c r="A63" s="41" t="s">
        <v>169</v>
      </c>
      <c r="B63" s="42" t="s">
        <v>170</v>
      </c>
      <c r="C63" s="42">
        <v>6</v>
      </c>
      <c r="D63" s="42">
        <v>6</v>
      </c>
      <c r="E63" s="42">
        <v>8</v>
      </c>
      <c r="F63" s="42">
        <v>4</v>
      </c>
      <c r="G63" s="42">
        <v>6</v>
      </c>
      <c r="H63" s="42">
        <v>8</v>
      </c>
      <c r="I63" s="42">
        <v>6</v>
      </c>
      <c r="J63" s="42">
        <v>12</v>
      </c>
      <c r="K63" s="41">
        <f t="shared" si="0"/>
        <v>56</v>
      </c>
    </row>
    <row r="64" spans="1:11" ht="15.75" customHeight="1">
      <c r="A64" s="55" t="s">
        <v>246</v>
      </c>
      <c r="B64" s="42" t="s">
        <v>215</v>
      </c>
      <c r="C64" s="42">
        <v>8</v>
      </c>
      <c r="D64" s="42">
        <v>7</v>
      </c>
      <c r="E64" s="42">
        <v>8</v>
      </c>
      <c r="F64" s="42">
        <v>9</v>
      </c>
      <c r="G64" s="42">
        <v>5</v>
      </c>
      <c r="H64" s="42">
        <v>6</v>
      </c>
      <c r="I64" s="42">
        <v>5</v>
      </c>
      <c r="J64" s="42">
        <v>8</v>
      </c>
      <c r="K64" s="41">
        <f t="shared" si="0"/>
        <v>56</v>
      </c>
    </row>
    <row r="65" spans="1:11" ht="15.75" customHeight="1">
      <c r="A65" s="41" t="s">
        <v>19</v>
      </c>
      <c r="B65" s="42" t="s">
        <v>18</v>
      </c>
      <c r="C65" s="42">
        <v>5</v>
      </c>
      <c r="D65" s="42">
        <v>10</v>
      </c>
      <c r="E65" s="42">
        <v>6</v>
      </c>
      <c r="F65" s="42">
        <v>11</v>
      </c>
      <c r="G65" s="42">
        <v>8</v>
      </c>
      <c r="H65" s="42">
        <v>4</v>
      </c>
      <c r="I65" s="42">
        <v>3</v>
      </c>
      <c r="J65" s="42">
        <v>8</v>
      </c>
      <c r="K65" s="41">
        <f t="shared" si="0"/>
        <v>55</v>
      </c>
    </row>
    <row r="66" spans="1:11" ht="15.75" customHeight="1">
      <c r="A66" s="55" t="s">
        <v>132</v>
      </c>
      <c r="B66" s="42" t="s">
        <v>46</v>
      </c>
      <c r="C66" s="42">
        <v>5</v>
      </c>
      <c r="D66" s="42">
        <v>6</v>
      </c>
      <c r="E66" s="42">
        <v>5</v>
      </c>
      <c r="F66" s="42">
        <v>7</v>
      </c>
      <c r="G66" s="42">
        <v>12</v>
      </c>
      <c r="H66" s="42">
        <v>6</v>
      </c>
      <c r="I66" s="42">
        <v>9</v>
      </c>
      <c r="J66" s="42">
        <v>5</v>
      </c>
      <c r="K66" s="41">
        <f t="shared" ref="K66:K94" si="1">SUM(C66:J66)</f>
        <v>55</v>
      </c>
    </row>
    <row r="67" spans="1:11" ht="15.75" customHeight="1">
      <c r="A67" s="50" t="s">
        <v>150</v>
      </c>
      <c r="B67" s="42" t="s">
        <v>77</v>
      </c>
      <c r="C67" s="42">
        <v>8</v>
      </c>
      <c r="D67" s="42">
        <v>10</v>
      </c>
      <c r="E67" s="42">
        <v>4</v>
      </c>
      <c r="F67" s="42">
        <v>7</v>
      </c>
      <c r="G67" s="42">
        <v>8</v>
      </c>
      <c r="H67" s="42">
        <v>4</v>
      </c>
      <c r="I67" s="42">
        <v>9</v>
      </c>
      <c r="J67" s="42">
        <v>5</v>
      </c>
      <c r="K67" s="41">
        <f t="shared" si="1"/>
        <v>55</v>
      </c>
    </row>
    <row r="68" spans="1:11" ht="15.75" customHeight="1">
      <c r="A68" s="55" t="s">
        <v>36</v>
      </c>
      <c r="B68" s="42" t="s">
        <v>31</v>
      </c>
      <c r="C68" s="42">
        <v>8</v>
      </c>
      <c r="D68" s="42">
        <v>9</v>
      </c>
      <c r="E68" s="42">
        <v>5</v>
      </c>
      <c r="F68" s="42">
        <v>6</v>
      </c>
      <c r="G68" s="42">
        <v>5</v>
      </c>
      <c r="H68" s="42">
        <v>8</v>
      </c>
      <c r="I68" s="42">
        <v>7</v>
      </c>
      <c r="J68" s="42">
        <v>6</v>
      </c>
      <c r="K68" s="41">
        <f t="shared" si="1"/>
        <v>54</v>
      </c>
    </row>
    <row r="69" spans="1:11" ht="15.75" customHeight="1">
      <c r="A69" s="55" t="s">
        <v>154</v>
      </c>
      <c r="B69" s="42" t="s">
        <v>200</v>
      </c>
      <c r="C69" s="42">
        <v>5</v>
      </c>
      <c r="D69" s="42">
        <v>8</v>
      </c>
      <c r="E69" s="42">
        <v>9</v>
      </c>
      <c r="F69" s="42">
        <v>3</v>
      </c>
      <c r="G69" s="42">
        <v>5</v>
      </c>
      <c r="H69" s="42">
        <v>8</v>
      </c>
      <c r="I69" s="42">
        <v>6</v>
      </c>
      <c r="J69" s="42">
        <v>9</v>
      </c>
      <c r="K69" s="41">
        <f t="shared" si="1"/>
        <v>53</v>
      </c>
    </row>
    <row r="70" spans="1:11" ht="15.75" customHeight="1">
      <c r="A70" s="55" t="s">
        <v>213</v>
      </c>
      <c r="B70" s="42" t="s">
        <v>46</v>
      </c>
      <c r="C70" s="42">
        <v>7</v>
      </c>
      <c r="D70" s="42">
        <v>8</v>
      </c>
      <c r="E70" s="42">
        <v>7</v>
      </c>
      <c r="F70" s="42">
        <v>5</v>
      </c>
      <c r="G70" s="42">
        <v>6</v>
      </c>
      <c r="H70" s="42">
        <v>4</v>
      </c>
      <c r="I70" s="42">
        <v>9</v>
      </c>
      <c r="J70" s="42">
        <v>7</v>
      </c>
      <c r="K70" s="41">
        <f t="shared" si="1"/>
        <v>53</v>
      </c>
    </row>
    <row r="71" spans="1:11" ht="15.75" customHeight="1">
      <c r="A71" s="55" t="s">
        <v>122</v>
      </c>
      <c r="B71" s="42" t="s">
        <v>53</v>
      </c>
      <c r="C71" s="42">
        <v>6</v>
      </c>
      <c r="D71" s="42">
        <v>9</v>
      </c>
      <c r="E71" s="42">
        <v>10</v>
      </c>
      <c r="F71" s="42">
        <v>7</v>
      </c>
      <c r="G71" s="42">
        <v>4</v>
      </c>
      <c r="H71" s="42">
        <v>5</v>
      </c>
      <c r="I71" s="42">
        <v>5</v>
      </c>
      <c r="J71" s="42">
        <v>7</v>
      </c>
      <c r="K71" s="41">
        <f t="shared" si="1"/>
        <v>53</v>
      </c>
    </row>
    <row r="72" spans="1:11" ht="15.75" customHeight="1">
      <c r="A72" s="41" t="s">
        <v>24</v>
      </c>
      <c r="B72" s="42" t="s">
        <v>21</v>
      </c>
      <c r="C72" s="42">
        <v>7</v>
      </c>
      <c r="D72" s="42">
        <v>11</v>
      </c>
      <c r="E72" s="42">
        <v>5</v>
      </c>
      <c r="F72" s="42">
        <v>10</v>
      </c>
      <c r="G72" s="42">
        <v>3</v>
      </c>
      <c r="H72" s="42">
        <v>4</v>
      </c>
      <c r="I72" s="42">
        <v>9</v>
      </c>
      <c r="J72" s="42">
        <v>4</v>
      </c>
      <c r="K72" s="41">
        <f t="shared" si="1"/>
        <v>53</v>
      </c>
    </row>
    <row r="73" spans="1:11" ht="15.75" customHeight="1">
      <c r="A73" s="55" t="s">
        <v>227</v>
      </c>
      <c r="B73" s="42" t="s">
        <v>31</v>
      </c>
      <c r="C73" s="42">
        <v>2</v>
      </c>
      <c r="D73" s="42">
        <v>8</v>
      </c>
      <c r="E73" s="42">
        <v>5</v>
      </c>
      <c r="F73" s="42">
        <v>10</v>
      </c>
      <c r="G73" s="42">
        <v>8</v>
      </c>
      <c r="H73" s="42">
        <v>4</v>
      </c>
      <c r="I73" s="42">
        <v>6</v>
      </c>
      <c r="J73" s="42">
        <v>9</v>
      </c>
      <c r="K73" s="41">
        <f t="shared" si="1"/>
        <v>52</v>
      </c>
    </row>
    <row r="74" spans="1:11" ht="15.75" customHeight="1">
      <c r="A74" s="55" t="s">
        <v>247</v>
      </c>
      <c r="B74" s="42" t="s">
        <v>244</v>
      </c>
      <c r="C74" s="42">
        <v>8</v>
      </c>
      <c r="D74" s="42">
        <v>7</v>
      </c>
      <c r="E74" s="42">
        <v>5</v>
      </c>
      <c r="F74" s="42">
        <v>7</v>
      </c>
      <c r="G74" s="42">
        <v>6</v>
      </c>
      <c r="H74" s="42">
        <v>5</v>
      </c>
      <c r="I74" s="42">
        <v>6</v>
      </c>
      <c r="J74" s="42">
        <v>7</v>
      </c>
      <c r="K74" s="41">
        <f t="shared" si="1"/>
        <v>51</v>
      </c>
    </row>
    <row r="75" spans="1:11" ht="15.75" customHeight="1">
      <c r="A75" s="55" t="s">
        <v>182</v>
      </c>
      <c r="B75" s="42" t="s">
        <v>200</v>
      </c>
      <c r="C75" s="42">
        <v>4</v>
      </c>
      <c r="D75" s="42">
        <v>6</v>
      </c>
      <c r="E75" s="42">
        <v>10</v>
      </c>
      <c r="F75" s="42">
        <v>5</v>
      </c>
      <c r="G75" s="42">
        <v>5</v>
      </c>
      <c r="H75" s="42">
        <v>7</v>
      </c>
      <c r="I75" s="42">
        <v>3</v>
      </c>
      <c r="J75" s="42">
        <v>10</v>
      </c>
      <c r="K75" s="41">
        <f t="shared" si="1"/>
        <v>50</v>
      </c>
    </row>
    <row r="76" spans="1:11" ht="15.75" customHeight="1">
      <c r="A76" s="55" t="s">
        <v>54</v>
      </c>
      <c r="B76" s="42" t="s">
        <v>53</v>
      </c>
      <c r="C76" s="42">
        <v>5</v>
      </c>
      <c r="D76" s="42">
        <v>7</v>
      </c>
      <c r="E76" s="42">
        <v>6</v>
      </c>
      <c r="F76" s="42">
        <v>8</v>
      </c>
      <c r="G76" s="42">
        <v>5</v>
      </c>
      <c r="H76" s="42">
        <v>4</v>
      </c>
      <c r="I76" s="42">
        <v>9</v>
      </c>
      <c r="J76" s="42">
        <v>6</v>
      </c>
      <c r="K76" s="41">
        <f t="shared" si="1"/>
        <v>50</v>
      </c>
    </row>
    <row r="77" spans="1:11" ht="15.75" customHeight="1">
      <c r="A77" s="55" t="s">
        <v>199</v>
      </c>
      <c r="B77" s="42" t="s">
        <v>215</v>
      </c>
      <c r="C77" s="42">
        <v>7</v>
      </c>
      <c r="D77" s="42">
        <v>8</v>
      </c>
      <c r="E77" s="42">
        <v>6</v>
      </c>
      <c r="F77" s="42">
        <v>6</v>
      </c>
      <c r="G77" s="42">
        <v>3</v>
      </c>
      <c r="H77" s="42">
        <v>4</v>
      </c>
      <c r="I77" s="42">
        <v>5</v>
      </c>
      <c r="J77" s="42">
        <v>10</v>
      </c>
      <c r="K77" s="41">
        <f t="shared" si="1"/>
        <v>49</v>
      </c>
    </row>
    <row r="78" spans="1:11" ht="15.75" customHeight="1">
      <c r="A78" s="55" t="s">
        <v>101</v>
      </c>
      <c r="B78" s="42" t="s">
        <v>200</v>
      </c>
      <c r="C78" s="42">
        <v>4</v>
      </c>
      <c r="D78" s="42">
        <v>8</v>
      </c>
      <c r="E78" s="42">
        <v>5</v>
      </c>
      <c r="F78" s="42">
        <v>7</v>
      </c>
      <c r="G78" s="42">
        <v>5</v>
      </c>
      <c r="H78" s="42">
        <v>7</v>
      </c>
      <c r="I78" s="42">
        <v>5</v>
      </c>
      <c r="J78" s="42">
        <v>8</v>
      </c>
      <c r="K78" s="41">
        <f t="shared" si="1"/>
        <v>49</v>
      </c>
    </row>
    <row r="79" spans="1:11" ht="15.75" customHeight="1">
      <c r="A79" s="55" t="s">
        <v>50</v>
      </c>
      <c r="B79" s="42" t="s">
        <v>46</v>
      </c>
      <c r="C79" s="42">
        <v>6</v>
      </c>
      <c r="D79" s="42">
        <v>8</v>
      </c>
      <c r="E79" s="42">
        <v>8</v>
      </c>
      <c r="F79" s="42">
        <v>5</v>
      </c>
      <c r="G79" s="42">
        <v>4</v>
      </c>
      <c r="H79" s="42">
        <v>6</v>
      </c>
      <c r="I79" s="42">
        <v>6</v>
      </c>
      <c r="J79" s="42">
        <v>6</v>
      </c>
      <c r="K79" s="41">
        <f t="shared" si="1"/>
        <v>49</v>
      </c>
    </row>
    <row r="80" spans="1:11" ht="15.75" customHeight="1">
      <c r="A80" s="55" t="s">
        <v>224</v>
      </c>
      <c r="B80" s="42" t="s">
        <v>158</v>
      </c>
      <c r="C80" s="42">
        <v>6</v>
      </c>
      <c r="D80" s="42">
        <v>7</v>
      </c>
      <c r="E80" s="42">
        <v>2</v>
      </c>
      <c r="F80" s="42">
        <v>6</v>
      </c>
      <c r="G80" s="42">
        <v>7</v>
      </c>
      <c r="H80" s="42">
        <v>4</v>
      </c>
      <c r="I80" s="42">
        <v>5</v>
      </c>
      <c r="J80" s="42">
        <v>9</v>
      </c>
      <c r="K80" s="41">
        <f t="shared" si="1"/>
        <v>46</v>
      </c>
    </row>
    <row r="81" spans="1:11" ht="15.75" customHeight="1">
      <c r="A81" s="55" t="s">
        <v>164</v>
      </c>
      <c r="B81" s="42" t="s">
        <v>200</v>
      </c>
      <c r="C81" s="42">
        <v>4</v>
      </c>
      <c r="D81" s="42">
        <v>4</v>
      </c>
      <c r="E81" s="42">
        <v>8</v>
      </c>
      <c r="F81" s="42">
        <v>6</v>
      </c>
      <c r="G81" s="42">
        <v>3</v>
      </c>
      <c r="H81" s="42">
        <v>7</v>
      </c>
      <c r="I81" s="42">
        <v>4</v>
      </c>
      <c r="J81" s="42">
        <v>9</v>
      </c>
      <c r="K81" s="41">
        <f t="shared" si="1"/>
        <v>45</v>
      </c>
    </row>
    <row r="82" spans="1:11" ht="15.75" customHeight="1">
      <c r="A82" s="55" t="s">
        <v>117</v>
      </c>
      <c r="B82" s="42" t="s">
        <v>90</v>
      </c>
      <c r="C82" s="42">
        <v>7</v>
      </c>
      <c r="D82" s="42">
        <v>5</v>
      </c>
      <c r="E82" s="42">
        <v>6</v>
      </c>
      <c r="F82" s="42">
        <v>6</v>
      </c>
      <c r="G82" s="42">
        <v>4</v>
      </c>
      <c r="H82" s="42">
        <v>6</v>
      </c>
      <c r="I82" s="42">
        <v>4</v>
      </c>
      <c r="J82" s="42">
        <v>7</v>
      </c>
      <c r="K82" s="41">
        <f t="shared" si="1"/>
        <v>45</v>
      </c>
    </row>
    <row r="83" spans="1:11" ht="15.75" customHeight="1">
      <c r="A83" s="55" t="s">
        <v>124</v>
      </c>
      <c r="B83" s="42" t="s">
        <v>90</v>
      </c>
      <c r="C83" s="42">
        <v>4</v>
      </c>
      <c r="D83" s="42">
        <v>11</v>
      </c>
      <c r="E83" s="42">
        <v>4</v>
      </c>
      <c r="F83" s="42">
        <v>6</v>
      </c>
      <c r="G83" s="42">
        <v>3</v>
      </c>
      <c r="H83" s="42">
        <v>4</v>
      </c>
      <c r="I83" s="42">
        <v>7</v>
      </c>
      <c r="J83" s="42">
        <v>5</v>
      </c>
      <c r="K83" s="41">
        <f t="shared" si="1"/>
        <v>44</v>
      </c>
    </row>
    <row r="84" spans="1:11" ht="15.75" customHeight="1">
      <c r="A84" s="55" t="s">
        <v>51</v>
      </c>
      <c r="B84" s="42" t="s">
        <v>46</v>
      </c>
      <c r="C84" s="42">
        <v>4</v>
      </c>
      <c r="D84" s="42">
        <v>8</v>
      </c>
      <c r="E84" s="42">
        <v>5</v>
      </c>
      <c r="F84" s="42">
        <v>10</v>
      </c>
      <c r="G84" s="42">
        <v>5</v>
      </c>
      <c r="H84" s="42">
        <v>3</v>
      </c>
      <c r="I84" s="42">
        <v>4</v>
      </c>
      <c r="J84" s="42">
        <v>5</v>
      </c>
      <c r="K84" s="41">
        <f t="shared" si="1"/>
        <v>44</v>
      </c>
    </row>
    <row r="85" spans="1:11" ht="15.75" customHeight="1">
      <c r="A85" s="55" t="s">
        <v>152</v>
      </c>
      <c r="B85" s="42" t="s">
        <v>46</v>
      </c>
      <c r="C85" s="42">
        <v>6</v>
      </c>
      <c r="D85" s="42">
        <v>10</v>
      </c>
      <c r="E85" s="42">
        <v>5</v>
      </c>
      <c r="F85" s="42">
        <v>7</v>
      </c>
      <c r="G85" s="42">
        <v>3</v>
      </c>
      <c r="H85" s="42">
        <v>6</v>
      </c>
      <c r="I85" s="42">
        <v>5</v>
      </c>
      <c r="J85" s="42">
        <v>2</v>
      </c>
      <c r="K85" s="41">
        <f t="shared" si="1"/>
        <v>44</v>
      </c>
    </row>
    <row r="86" spans="1:11" ht="15.75" customHeight="1">
      <c r="A86" s="55" t="s">
        <v>201</v>
      </c>
      <c r="B86" s="42" t="s">
        <v>158</v>
      </c>
      <c r="C86" s="42">
        <v>7</v>
      </c>
      <c r="D86" s="42">
        <v>6</v>
      </c>
      <c r="E86" s="42">
        <v>3</v>
      </c>
      <c r="F86" s="42">
        <v>8</v>
      </c>
      <c r="G86" s="42">
        <v>2</v>
      </c>
      <c r="H86" s="42">
        <v>5</v>
      </c>
      <c r="I86" s="42">
        <v>5</v>
      </c>
      <c r="J86" s="42">
        <v>4</v>
      </c>
      <c r="K86" s="41">
        <f t="shared" si="1"/>
        <v>40</v>
      </c>
    </row>
    <row r="87" spans="1:11" ht="15.75" customHeight="1">
      <c r="A87" s="55" t="s">
        <v>153</v>
      </c>
      <c r="B87" s="42" t="s">
        <v>31</v>
      </c>
      <c r="C87" s="42">
        <v>5</v>
      </c>
      <c r="D87" s="42">
        <v>2</v>
      </c>
      <c r="E87" s="42">
        <v>4</v>
      </c>
      <c r="F87" s="42">
        <v>7</v>
      </c>
      <c r="G87" s="42">
        <v>5</v>
      </c>
      <c r="H87" s="42">
        <v>2</v>
      </c>
      <c r="I87" s="42">
        <v>6</v>
      </c>
      <c r="J87" s="42">
        <v>7</v>
      </c>
      <c r="K87" s="41">
        <f t="shared" si="1"/>
        <v>38</v>
      </c>
    </row>
    <row r="88" spans="1:11" ht="15.75" customHeight="1">
      <c r="A88" s="41" t="s">
        <v>229</v>
      </c>
      <c r="B88" s="42" t="s">
        <v>61</v>
      </c>
      <c r="C88" s="42">
        <v>6</v>
      </c>
      <c r="D88" s="42">
        <v>8</v>
      </c>
      <c r="E88" s="42">
        <v>6</v>
      </c>
      <c r="F88" s="42">
        <v>4</v>
      </c>
      <c r="G88" s="42">
        <v>2</v>
      </c>
      <c r="H88" s="42">
        <v>5</v>
      </c>
      <c r="I88" s="42">
        <v>5</v>
      </c>
      <c r="J88" s="42">
        <v>2</v>
      </c>
      <c r="K88" s="41">
        <f t="shared" si="1"/>
        <v>38</v>
      </c>
    </row>
    <row r="89" spans="1:11" ht="15.75" customHeight="1">
      <c r="A89" s="55" t="s">
        <v>160</v>
      </c>
      <c r="B89" s="42" t="s">
        <v>200</v>
      </c>
      <c r="C89" s="42">
        <v>5</v>
      </c>
      <c r="D89" s="42">
        <v>5</v>
      </c>
      <c r="E89" s="42">
        <v>5</v>
      </c>
      <c r="F89" s="42">
        <v>3</v>
      </c>
      <c r="G89" s="42">
        <v>6</v>
      </c>
      <c r="H89" s="42">
        <v>4</v>
      </c>
      <c r="I89" s="42">
        <v>2</v>
      </c>
      <c r="J89" s="42">
        <v>6</v>
      </c>
      <c r="K89" s="41">
        <f t="shared" si="1"/>
        <v>36</v>
      </c>
    </row>
    <row r="90" spans="1:11" ht="15.75" customHeight="1">
      <c r="A90" s="50" t="s">
        <v>249</v>
      </c>
      <c r="B90" s="42" t="s">
        <v>77</v>
      </c>
      <c r="C90" s="42">
        <v>3</v>
      </c>
      <c r="D90" s="42">
        <v>3</v>
      </c>
      <c r="E90" s="42">
        <v>3</v>
      </c>
      <c r="F90" s="42">
        <v>8</v>
      </c>
      <c r="G90" s="42">
        <v>3</v>
      </c>
      <c r="H90" s="42">
        <v>2</v>
      </c>
      <c r="I90" s="42">
        <v>6</v>
      </c>
      <c r="J90" s="42">
        <v>7</v>
      </c>
      <c r="K90" s="41">
        <f t="shared" si="1"/>
        <v>35</v>
      </c>
    </row>
    <row r="91" spans="1:11" ht="15.75" customHeight="1">
      <c r="A91" s="55" t="s">
        <v>250</v>
      </c>
      <c r="B91" s="42" t="s">
        <v>244</v>
      </c>
      <c r="C91" s="42">
        <v>4</v>
      </c>
      <c r="D91" s="42">
        <v>4</v>
      </c>
      <c r="E91" s="42">
        <v>3</v>
      </c>
      <c r="F91" s="42">
        <v>2</v>
      </c>
      <c r="G91" s="42">
        <v>4</v>
      </c>
      <c r="H91" s="42">
        <v>6</v>
      </c>
      <c r="I91" s="42">
        <v>5</v>
      </c>
      <c r="J91" s="42">
        <v>6</v>
      </c>
      <c r="K91" s="41">
        <f t="shared" si="1"/>
        <v>34</v>
      </c>
    </row>
    <row r="92" spans="1:11" ht="15.75" customHeight="1">
      <c r="A92" s="55" t="s">
        <v>208</v>
      </c>
      <c r="B92" s="42" t="s">
        <v>46</v>
      </c>
      <c r="C92" s="42">
        <v>4</v>
      </c>
      <c r="D92" s="42">
        <v>4</v>
      </c>
      <c r="E92" s="42">
        <v>2</v>
      </c>
      <c r="F92" s="42">
        <v>4</v>
      </c>
      <c r="G92" s="42">
        <v>6</v>
      </c>
      <c r="H92" s="42">
        <v>4</v>
      </c>
      <c r="I92" s="42">
        <v>5</v>
      </c>
      <c r="J92" s="42">
        <v>4</v>
      </c>
      <c r="K92" s="41">
        <f t="shared" si="1"/>
        <v>33</v>
      </c>
    </row>
    <row r="93" spans="1:11" ht="15.75" customHeight="1">
      <c r="A93" s="50" t="s">
        <v>251</v>
      </c>
      <c r="B93" s="42" t="s">
        <v>77</v>
      </c>
      <c r="C93" s="42">
        <v>6</v>
      </c>
      <c r="D93" s="42">
        <v>2</v>
      </c>
      <c r="E93" s="42">
        <v>4</v>
      </c>
      <c r="F93" s="42">
        <v>5</v>
      </c>
      <c r="G93" s="42">
        <v>2</v>
      </c>
      <c r="H93" s="42">
        <v>6</v>
      </c>
      <c r="I93" s="42">
        <v>4</v>
      </c>
      <c r="J93" s="42">
        <v>3</v>
      </c>
      <c r="K93" s="41">
        <f t="shared" si="1"/>
        <v>32</v>
      </c>
    </row>
    <row r="94" spans="1:11" ht="15.75" customHeight="1">
      <c r="A94" s="55" t="s">
        <v>252</v>
      </c>
      <c r="B94" s="42" t="s">
        <v>46</v>
      </c>
      <c r="C94" s="42">
        <v>4</v>
      </c>
      <c r="D94" s="42">
        <v>2</v>
      </c>
      <c r="E94" s="42">
        <v>4</v>
      </c>
      <c r="F94" s="42">
        <v>4</v>
      </c>
      <c r="G94" s="42">
        <v>4</v>
      </c>
      <c r="H94" s="42">
        <v>3</v>
      </c>
      <c r="I94" s="42">
        <v>5</v>
      </c>
      <c r="J94" s="42">
        <v>3</v>
      </c>
      <c r="K94" s="41">
        <f t="shared" si="1"/>
        <v>29</v>
      </c>
    </row>
    <row r="95" spans="1:11" ht="15.75" customHeight="1">
      <c r="A95" s="15"/>
      <c r="B95" s="16"/>
      <c r="C95" s="16"/>
      <c r="D95" s="16"/>
      <c r="E95" s="16"/>
      <c r="F95" s="16"/>
      <c r="G95" s="16"/>
      <c r="H95" s="16"/>
      <c r="I95" s="16"/>
      <c r="J95" s="16"/>
      <c r="K95" s="15">
        <f t="shared" ref="K95:K101" si="2">SUM(C95:J95)</f>
        <v>0</v>
      </c>
    </row>
    <row r="96" spans="1:11" ht="15.75" customHeight="1">
      <c r="A96" s="15"/>
      <c r="B96" s="16"/>
      <c r="C96" s="16"/>
      <c r="D96" s="16"/>
      <c r="E96" s="16"/>
      <c r="F96" s="16"/>
      <c r="G96" s="16"/>
      <c r="H96" s="16"/>
      <c r="I96" s="16"/>
      <c r="J96" s="16"/>
      <c r="K96" s="15">
        <f t="shared" si="2"/>
        <v>0</v>
      </c>
    </row>
    <row r="97" spans="1:11" ht="15.75" customHeight="1">
      <c r="A97" s="15"/>
      <c r="B97" s="16"/>
      <c r="C97" s="16"/>
      <c r="D97" s="16"/>
      <c r="E97" s="16"/>
      <c r="F97" s="16"/>
      <c r="G97" s="16"/>
      <c r="H97" s="16"/>
      <c r="I97" s="16"/>
      <c r="J97" s="16"/>
      <c r="K97" s="15">
        <f t="shared" si="2"/>
        <v>0</v>
      </c>
    </row>
    <row r="98" spans="1:11" ht="15.75" customHeight="1">
      <c r="A98" s="15"/>
      <c r="B98" s="16"/>
      <c r="C98" s="16"/>
      <c r="D98" s="16"/>
      <c r="E98" s="16"/>
      <c r="F98" s="16"/>
      <c r="G98" s="16"/>
      <c r="H98" s="16"/>
      <c r="I98" s="16"/>
      <c r="J98" s="16"/>
      <c r="K98" s="15">
        <f t="shared" si="2"/>
        <v>0</v>
      </c>
    </row>
    <row r="99" spans="1:11" ht="15.75" customHeight="1">
      <c r="A99" s="15"/>
      <c r="B99" s="16"/>
      <c r="C99" s="16"/>
      <c r="D99" s="16"/>
      <c r="E99" s="16"/>
      <c r="F99" s="16"/>
      <c r="G99" s="16"/>
      <c r="H99" s="16"/>
      <c r="I99" s="16"/>
      <c r="J99" s="16"/>
      <c r="K99" s="15">
        <f t="shared" si="2"/>
        <v>0</v>
      </c>
    </row>
    <row r="100" spans="1:11" ht="15.75" customHeight="1">
      <c r="A100" s="15"/>
      <c r="B100" s="16"/>
      <c r="C100" s="16"/>
      <c r="D100" s="16"/>
      <c r="E100" s="16"/>
      <c r="F100" s="16"/>
      <c r="G100" s="16"/>
      <c r="H100" s="16"/>
      <c r="I100" s="16"/>
      <c r="J100" s="16"/>
      <c r="K100" s="15">
        <f t="shared" si="2"/>
        <v>0</v>
      </c>
    </row>
    <row r="101" spans="1:11" ht="15.75" customHeight="1">
      <c r="A101" s="15"/>
      <c r="B101" s="16"/>
      <c r="C101" s="16"/>
      <c r="D101" s="16"/>
      <c r="E101" s="16"/>
      <c r="F101" s="16"/>
      <c r="G101" s="16"/>
      <c r="H101" s="16"/>
      <c r="I101" s="16"/>
      <c r="J101" s="16"/>
      <c r="K101" s="15">
        <f t="shared" si="2"/>
        <v>0</v>
      </c>
    </row>
    <row r="102" spans="1:11" ht="15.75" customHeight="1">
      <c r="B102" s="18"/>
      <c r="C102" s="18"/>
      <c r="D102" s="18"/>
      <c r="E102" s="18"/>
      <c r="F102" s="18"/>
      <c r="G102" s="18"/>
      <c r="H102" s="18"/>
      <c r="I102" s="18"/>
      <c r="J102" s="18"/>
    </row>
    <row r="103" spans="1:11" ht="15.75" customHeight="1">
      <c r="B103" s="18"/>
      <c r="C103" s="18"/>
      <c r="D103" s="18"/>
      <c r="E103" s="18"/>
      <c r="F103" s="18"/>
      <c r="G103" s="18"/>
      <c r="H103" s="18"/>
      <c r="I103" s="18"/>
      <c r="J103" s="18"/>
    </row>
    <row r="104" spans="1:11" ht="15.75" customHeight="1">
      <c r="B104" s="18"/>
      <c r="C104" s="18"/>
      <c r="D104" s="18"/>
      <c r="E104" s="18"/>
      <c r="F104" s="18"/>
      <c r="G104" s="18"/>
      <c r="H104" s="18"/>
      <c r="I104" s="18"/>
      <c r="J104" s="18"/>
    </row>
    <row r="105" spans="1:11" ht="15.75" customHeight="1">
      <c r="B105" s="18"/>
      <c r="C105" s="18"/>
      <c r="D105" s="18"/>
      <c r="E105" s="18"/>
      <c r="F105" s="18"/>
      <c r="G105" s="18"/>
      <c r="H105" s="18"/>
      <c r="I105" s="18"/>
      <c r="J105" s="18"/>
    </row>
    <row r="106" spans="1:11" ht="15.75" customHeight="1">
      <c r="B106" s="18"/>
      <c r="C106" s="18"/>
      <c r="D106" s="18"/>
      <c r="E106" s="18"/>
      <c r="F106" s="18"/>
      <c r="G106" s="18"/>
      <c r="H106" s="18"/>
      <c r="I106" s="18"/>
      <c r="J106" s="18"/>
    </row>
    <row r="107" spans="1:11" ht="15.75" customHeight="1">
      <c r="B107" s="18"/>
      <c r="C107" s="18"/>
      <c r="D107" s="18"/>
      <c r="E107" s="18"/>
      <c r="F107" s="18"/>
      <c r="G107" s="18"/>
      <c r="H107" s="18"/>
      <c r="I107" s="18"/>
      <c r="J107" s="18"/>
    </row>
    <row r="108" spans="1:11" ht="15.75" customHeight="1">
      <c r="B108" s="18"/>
      <c r="C108" s="18"/>
      <c r="D108" s="18"/>
      <c r="E108" s="18"/>
      <c r="F108" s="18"/>
      <c r="G108" s="18"/>
      <c r="H108" s="18"/>
      <c r="I108" s="18"/>
      <c r="J108" s="18"/>
    </row>
    <row r="109" spans="1:11" ht="15.75" customHeight="1">
      <c r="B109" s="18"/>
      <c r="C109" s="18"/>
      <c r="D109" s="18"/>
      <c r="E109" s="18"/>
      <c r="F109" s="18"/>
      <c r="G109" s="18"/>
      <c r="H109" s="18"/>
      <c r="I109" s="18"/>
      <c r="J109" s="18"/>
    </row>
    <row r="110" spans="1:11" ht="15.75" customHeight="1">
      <c r="B110" s="18"/>
      <c r="C110" s="18"/>
      <c r="D110" s="18"/>
      <c r="E110" s="18"/>
      <c r="F110" s="18"/>
      <c r="G110" s="18"/>
      <c r="H110" s="18"/>
      <c r="I110" s="18"/>
      <c r="J110" s="18"/>
    </row>
    <row r="111" spans="1:11" ht="15.75" customHeight="1">
      <c r="B111" s="18"/>
      <c r="C111" s="18"/>
      <c r="D111" s="18"/>
      <c r="E111" s="18"/>
      <c r="F111" s="18"/>
      <c r="G111" s="18"/>
      <c r="H111" s="18"/>
      <c r="I111" s="18"/>
      <c r="J111" s="18"/>
    </row>
    <row r="112" spans="1:11" ht="15.75" customHeight="1">
      <c r="B112" s="18"/>
      <c r="C112" s="18"/>
      <c r="D112" s="18"/>
      <c r="E112" s="18"/>
      <c r="F112" s="18"/>
      <c r="G112" s="18"/>
      <c r="H112" s="18"/>
      <c r="I112" s="18"/>
      <c r="J112" s="18"/>
    </row>
    <row r="113" spans="2:10" ht="15.75" customHeight="1">
      <c r="B113" s="18"/>
      <c r="C113" s="18"/>
      <c r="D113" s="18"/>
      <c r="E113" s="18"/>
      <c r="F113" s="18"/>
      <c r="G113" s="18"/>
      <c r="H113" s="18"/>
      <c r="I113" s="18"/>
      <c r="J113" s="18"/>
    </row>
    <row r="114" spans="2:10" ht="15.75" customHeight="1">
      <c r="B114" s="18"/>
      <c r="C114" s="18"/>
      <c r="D114" s="18"/>
      <c r="E114" s="18"/>
      <c r="F114" s="18"/>
      <c r="G114" s="18"/>
      <c r="H114" s="18"/>
      <c r="I114" s="18"/>
      <c r="J114" s="18"/>
    </row>
    <row r="115" spans="2:10" ht="15.75" customHeight="1">
      <c r="B115" s="18"/>
      <c r="C115" s="18"/>
      <c r="D115" s="18"/>
      <c r="E115" s="18"/>
      <c r="F115" s="18"/>
      <c r="G115" s="18"/>
      <c r="H115" s="18"/>
      <c r="I115" s="18"/>
      <c r="J115" s="18"/>
    </row>
    <row r="116" spans="2:10" ht="15.75" customHeight="1">
      <c r="B116" s="18"/>
      <c r="C116" s="18"/>
      <c r="D116" s="18"/>
      <c r="E116" s="18"/>
      <c r="F116" s="18"/>
      <c r="G116" s="18"/>
      <c r="H116" s="18"/>
      <c r="I116" s="18"/>
      <c r="J116" s="18"/>
    </row>
    <row r="117" spans="2:10" ht="15.75" customHeight="1">
      <c r="B117" s="18"/>
      <c r="C117" s="18"/>
      <c r="D117" s="18"/>
      <c r="E117" s="18"/>
      <c r="F117" s="18"/>
      <c r="G117" s="18"/>
      <c r="H117" s="18"/>
      <c r="I117" s="18"/>
      <c r="J117" s="18"/>
    </row>
    <row r="118" spans="2:10" ht="15.75" customHeight="1">
      <c r="B118" s="18"/>
      <c r="C118" s="18"/>
      <c r="D118" s="18"/>
      <c r="E118" s="18"/>
      <c r="F118" s="18"/>
      <c r="G118" s="18"/>
      <c r="H118" s="18"/>
      <c r="I118" s="18"/>
      <c r="J118" s="18"/>
    </row>
    <row r="119" spans="2:10" ht="15.75" customHeight="1">
      <c r="B119" s="18"/>
      <c r="C119" s="18"/>
      <c r="D119" s="18"/>
      <c r="E119" s="18"/>
      <c r="F119" s="18"/>
      <c r="G119" s="18"/>
      <c r="H119" s="18"/>
      <c r="I119" s="18"/>
      <c r="J119" s="18"/>
    </row>
    <row r="120" spans="2:10" ht="15.75" customHeight="1">
      <c r="B120" s="18"/>
      <c r="C120" s="18"/>
      <c r="D120" s="18"/>
      <c r="E120" s="18"/>
      <c r="F120" s="18"/>
      <c r="G120" s="18"/>
      <c r="H120" s="18"/>
      <c r="I120" s="18"/>
      <c r="J120" s="18"/>
    </row>
    <row r="121" spans="2:10" ht="15.75" customHeight="1">
      <c r="B121" s="18"/>
      <c r="C121" s="18"/>
      <c r="D121" s="18"/>
      <c r="E121" s="18"/>
      <c r="F121" s="18"/>
      <c r="G121" s="18"/>
      <c r="H121" s="18"/>
      <c r="I121" s="18"/>
      <c r="J121" s="18"/>
    </row>
    <row r="122" spans="2:10" ht="15.75" customHeight="1">
      <c r="B122" s="18"/>
      <c r="C122" s="18"/>
      <c r="D122" s="18"/>
      <c r="E122" s="18"/>
      <c r="F122" s="18"/>
      <c r="G122" s="18"/>
      <c r="H122" s="18"/>
      <c r="I122" s="18"/>
      <c r="J122" s="18"/>
    </row>
    <row r="123" spans="2:10" ht="15.75" customHeight="1">
      <c r="B123" s="18"/>
      <c r="C123" s="18"/>
      <c r="D123" s="18"/>
      <c r="E123" s="18"/>
      <c r="F123" s="18"/>
      <c r="G123" s="18"/>
      <c r="H123" s="18"/>
      <c r="I123" s="18"/>
      <c r="J123" s="18"/>
    </row>
    <row r="124" spans="2:10" ht="15.75" customHeight="1">
      <c r="B124" s="18"/>
      <c r="C124" s="18"/>
      <c r="D124" s="18"/>
      <c r="E124" s="18"/>
      <c r="F124" s="18"/>
      <c r="G124" s="18"/>
      <c r="H124" s="18"/>
      <c r="I124" s="18"/>
      <c r="J124" s="18"/>
    </row>
    <row r="125" spans="2:10" ht="15.75" customHeight="1">
      <c r="B125" s="18"/>
      <c r="C125" s="18"/>
      <c r="D125" s="18"/>
      <c r="E125" s="18"/>
      <c r="F125" s="18"/>
      <c r="G125" s="18"/>
      <c r="H125" s="18"/>
      <c r="I125" s="18"/>
      <c r="J125" s="18"/>
    </row>
    <row r="126" spans="2:10" ht="15.75" customHeight="1">
      <c r="B126" s="18"/>
      <c r="C126" s="18"/>
      <c r="D126" s="18"/>
      <c r="E126" s="18"/>
      <c r="F126" s="18"/>
      <c r="G126" s="18"/>
      <c r="H126" s="18"/>
      <c r="I126" s="18"/>
      <c r="J126" s="18"/>
    </row>
    <row r="127" spans="2:10" ht="15.75" customHeight="1">
      <c r="B127" s="18"/>
      <c r="C127" s="18"/>
      <c r="D127" s="18"/>
      <c r="E127" s="18"/>
      <c r="F127" s="18"/>
      <c r="G127" s="18"/>
      <c r="H127" s="18"/>
      <c r="I127" s="18"/>
      <c r="J127" s="18"/>
    </row>
    <row r="128" spans="2:10" ht="15.75" customHeight="1">
      <c r="B128" s="18"/>
      <c r="C128" s="18"/>
      <c r="D128" s="18"/>
      <c r="E128" s="18"/>
      <c r="F128" s="18"/>
      <c r="G128" s="18"/>
      <c r="H128" s="18"/>
      <c r="I128" s="18"/>
      <c r="J128" s="18"/>
    </row>
    <row r="129" spans="2:10" ht="15.75" customHeight="1">
      <c r="B129" s="18"/>
      <c r="C129" s="18"/>
      <c r="D129" s="18"/>
      <c r="E129" s="18"/>
      <c r="F129" s="18"/>
      <c r="G129" s="18"/>
      <c r="H129" s="18"/>
      <c r="I129" s="18"/>
      <c r="J129" s="18"/>
    </row>
    <row r="130" spans="2:10" ht="15.75" customHeight="1">
      <c r="B130" s="18"/>
      <c r="C130" s="18"/>
      <c r="D130" s="18"/>
      <c r="E130" s="18"/>
      <c r="F130" s="18"/>
      <c r="G130" s="18"/>
      <c r="H130" s="18"/>
      <c r="I130" s="18"/>
      <c r="J130" s="18"/>
    </row>
    <row r="131" spans="2:10" ht="15.75" customHeight="1">
      <c r="B131" s="18"/>
      <c r="C131" s="18"/>
      <c r="D131" s="18"/>
      <c r="E131" s="18"/>
      <c r="F131" s="18"/>
      <c r="G131" s="18"/>
      <c r="H131" s="18"/>
      <c r="I131" s="18"/>
      <c r="J131" s="18"/>
    </row>
    <row r="132" spans="2:10" ht="15.75" customHeight="1">
      <c r="B132" s="18"/>
      <c r="C132" s="18"/>
      <c r="D132" s="18"/>
      <c r="E132" s="18"/>
      <c r="F132" s="18"/>
      <c r="G132" s="18"/>
      <c r="H132" s="18"/>
      <c r="I132" s="18"/>
      <c r="J132" s="18"/>
    </row>
    <row r="133" spans="2:10" ht="15.75" customHeight="1">
      <c r="B133" s="18"/>
      <c r="C133" s="18"/>
      <c r="D133" s="18"/>
      <c r="E133" s="18"/>
      <c r="F133" s="18"/>
      <c r="G133" s="18"/>
      <c r="H133" s="18"/>
      <c r="I133" s="18"/>
      <c r="J133" s="18"/>
    </row>
    <row r="134" spans="2:10" ht="15.75" customHeight="1">
      <c r="B134" s="18"/>
      <c r="C134" s="18"/>
      <c r="D134" s="18"/>
      <c r="E134" s="18"/>
      <c r="F134" s="18"/>
      <c r="G134" s="18"/>
      <c r="H134" s="18"/>
      <c r="I134" s="18"/>
      <c r="J134" s="18"/>
    </row>
    <row r="135" spans="2:10" ht="15.75" customHeight="1">
      <c r="B135" s="18"/>
      <c r="C135" s="18"/>
      <c r="D135" s="18"/>
      <c r="E135" s="18"/>
      <c r="F135" s="18"/>
      <c r="G135" s="18"/>
      <c r="H135" s="18"/>
      <c r="I135" s="18"/>
      <c r="J135" s="18"/>
    </row>
    <row r="136" spans="2:10" ht="15.75" customHeight="1">
      <c r="B136" s="18"/>
      <c r="C136" s="18"/>
      <c r="D136" s="18"/>
      <c r="E136" s="18"/>
      <c r="F136" s="18"/>
      <c r="G136" s="18"/>
      <c r="H136" s="18"/>
      <c r="I136" s="18"/>
      <c r="J136" s="18"/>
    </row>
    <row r="137" spans="2:10" ht="15.75" customHeight="1">
      <c r="B137" s="18"/>
      <c r="C137" s="18"/>
      <c r="D137" s="18"/>
      <c r="E137" s="18"/>
      <c r="F137" s="18"/>
      <c r="G137" s="18"/>
      <c r="H137" s="18"/>
      <c r="I137" s="18"/>
      <c r="J137" s="18"/>
    </row>
    <row r="138" spans="2:10" ht="15.75" customHeight="1">
      <c r="B138" s="18"/>
      <c r="C138" s="18"/>
      <c r="D138" s="18"/>
      <c r="E138" s="18"/>
      <c r="F138" s="18"/>
      <c r="G138" s="18"/>
      <c r="H138" s="18"/>
      <c r="I138" s="18"/>
      <c r="J138" s="18"/>
    </row>
    <row r="139" spans="2:10" ht="15.75" customHeight="1">
      <c r="B139" s="18"/>
      <c r="C139" s="18"/>
      <c r="D139" s="18"/>
      <c r="E139" s="18"/>
      <c r="F139" s="18"/>
      <c r="G139" s="18"/>
      <c r="H139" s="18"/>
      <c r="I139" s="18"/>
      <c r="J139" s="18"/>
    </row>
    <row r="140" spans="2:10" ht="15.75" customHeight="1">
      <c r="B140" s="18"/>
      <c r="C140" s="18"/>
      <c r="D140" s="18"/>
      <c r="E140" s="18"/>
      <c r="F140" s="18"/>
      <c r="G140" s="18"/>
      <c r="H140" s="18"/>
      <c r="I140" s="18"/>
      <c r="J140" s="18"/>
    </row>
    <row r="141" spans="2:10" ht="15.75" customHeight="1">
      <c r="B141" s="18"/>
      <c r="C141" s="18"/>
      <c r="D141" s="18"/>
      <c r="E141" s="18"/>
      <c r="F141" s="18"/>
      <c r="G141" s="18"/>
      <c r="H141" s="18"/>
      <c r="I141" s="18"/>
      <c r="J141" s="18"/>
    </row>
    <row r="142" spans="2:10" ht="15.75" customHeight="1">
      <c r="B142" s="18"/>
      <c r="C142" s="18"/>
      <c r="D142" s="18"/>
      <c r="E142" s="18"/>
      <c r="F142" s="18"/>
      <c r="G142" s="18"/>
      <c r="H142" s="18"/>
      <c r="I142" s="18"/>
      <c r="J142" s="18"/>
    </row>
    <row r="143" spans="2:10" ht="15.75" customHeight="1">
      <c r="B143" s="18"/>
      <c r="C143" s="18"/>
      <c r="D143" s="18"/>
      <c r="E143" s="18"/>
      <c r="F143" s="18"/>
      <c r="G143" s="18"/>
      <c r="H143" s="18"/>
      <c r="I143" s="18"/>
      <c r="J143" s="18"/>
    </row>
    <row r="144" spans="2:10" ht="15.75" customHeight="1">
      <c r="B144" s="18"/>
      <c r="C144" s="18"/>
      <c r="D144" s="18"/>
      <c r="E144" s="18"/>
      <c r="F144" s="18"/>
      <c r="G144" s="18"/>
      <c r="H144" s="18"/>
      <c r="I144" s="18"/>
      <c r="J144" s="18"/>
    </row>
    <row r="145" spans="2:10" ht="15.75" customHeight="1">
      <c r="B145" s="18"/>
      <c r="C145" s="18"/>
      <c r="D145" s="18"/>
      <c r="E145" s="18"/>
      <c r="F145" s="18"/>
      <c r="G145" s="18"/>
      <c r="H145" s="18"/>
      <c r="I145" s="18"/>
      <c r="J145" s="18"/>
    </row>
    <row r="146" spans="2:10" ht="15.75" customHeight="1">
      <c r="B146" s="18"/>
      <c r="C146" s="18"/>
      <c r="D146" s="18"/>
      <c r="E146" s="18"/>
      <c r="F146" s="18"/>
      <c r="G146" s="18"/>
      <c r="H146" s="18"/>
      <c r="I146" s="18"/>
      <c r="J146" s="18"/>
    </row>
    <row r="147" spans="2:10" ht="15.75" customHeight="1">
      <c r="B147" s="18"/>
      <c r="C147" s="18"/>
      <c r="D147" s="18"/>
      <c r="E147" s="18"/>
      <c r="F147" s="18"/>
      <c r="G147" s="18"/>
      <c r="H147" s="18"/>
      <c r="I147" s="18"/>
      <c r="J147" s="18"/>
    </row>
    <row r="148" spans="2:10" ht="15.75" customHeight="1">
      <c r="B148" s="18"/>
      <c r="C148" s="18"/>
      <c r="D148" s="18"/>
      <c r="E148" s="18"/>
      <c r="F148" s="18"/>
      <c r="G148" s="18"/>
      <c r="H148" s="18"/>
      <c r="I148" s="18"/>
      <c r="J148" s="18"/>
    </row>
    <row r="149" spans="2:10" ht="15.75" customHeight="1">
      <c r="B149" s="18"/>
      <c r="C149" s="18"/>
      <c r="D149" s="18"/>
      <c r="E149" s="18"/>
      <c r="F149" s="18"/>
      <c r="G149" s="18"/>
      <c r="H149" s="18"/>
      <c r="I149" s="18"/>
      <c r="J149" s="18"/>
    </row>
    <row r="150" spans="2:10" ht="15.75" customHeight="1">
      <c r="B150" s="18"/>
      <c r="C150" s="18"/>
      <c r="D150" s="18"/>
      <c r="E150" s="18"/>
      <c r="F150" s="18"/>
      <c r="G150" s="18"/>
      <c r="H150" s="18"/>
      <c r="I150" s="18"/>
      <c r="J150" s="18"/>
    </row>
    <row r="151" spans="2:10" ht="15.75" customHeight="1">
      <c r="B151" s="18"/>
      <c r="C151" s="18"/>
      <c r="D151" s="18"/>
      <c r="E151" s="18"/>
      <c r="F151" s="18"/>
      <c r="G151" s="18"/>
      <c r="H151" s="18"/>
      <c r="I151" s="18"/>
      <c r="J151" s="18"/>
    </row>
    <row r="152" spans="2:10" ht="15.75" customHeight="1">
      <c r="B152" s="18"/>
      <c r="C152" s="18"/>
      <c r="D152" s="18"/>
      <c r="E152" s="18"/>
      <c r="F152" s="18"/>
      <c r="G152" s="18"/>
      <c r="H152" s="18"/>
      <c r="I152" s="18"/>
      <c r="J152" s="18"/>
    </row>
    <row r="153" spans="2:10" ht="15.75" customHeight="1">
      <c r="B153" s="18"/>
      <c r="C153" s="18"/>
      <c r="D153" s="18"/>
      <c r="E153" s="18"/>
      <c r="F153" s="18"/>
      <c r="G153" s="18"/>
      <c r="H153" s="18"/>
      <c r="I153" s="18"/>
      <c r="J153" s="18"/>
    </row>
    <row r="154" spans="2:10" ht="15.75" customHeight="1">
      <c r="B154" s="18"/>
      <c r="C154" s="18"/>
      <c r="D154" s="18"/>
      <c r="E154" s="18"/>
      <c r="F154" s="18"/>
      <c r="G154" s="18"/>
      <c r="H154" s="18"/>
      <c r="I154" s="18"/>
      <c r="J154" s="18"/>
    </row>
    <row r="155" spans="2:10" ht="15.75" customHeight="1">
      <c r="B155" s="18"/>
      <c r="C155" s="18"/>
      <c r="D155" s="18"/>
      <c r="E155" s="18"/>
      <c r="F155" s="18"/>
      <c r="G155" s="18"/>
      <c r="H155" s="18"/>
      <c r="I155" s="18"/>
      <c r="J155" s="18"/>
    </row>
    <row r="156" spans="2:10" ht="15.75" customHeight="1">
      <c r="B156" s="18"/>
      <c r="C156" s="18"/>
      <c r="D156" s="18"/>
      <c r="E156" s="18"/>
      <c r="F156" s="18"/>
      <c r="G156" s="18"/>
      <c r="H156" s="18"/>
      <c r="I156" s="18"/>
      <c r="J156" s="18"/>
    </row>
    <row r="157" spans="2:10" ht="15.75" customHeight="1">
      <c r="B157" s="18"/>
      <c r="C157" s="18"/>
      <c r="D157" s="18"/>
      <c r="E157" s="18"/>
      <c r="F157" s="18"/>
      <c r="G157" s="18"/>
      <c r="H157" s="18"/>
      <c r="I157" s="18"/>
      <c r="J157" s="18"/>
    </row>
    <row r="158" spans="2:10" ht="15.75" customHeight="1">
      <c r="B158" s="18"/>
      <c r="C158" s="18"/>
      <c r="D158" s="18"/>
      <c r="E158" s="18"/>
      <c r="F158" s="18"/>
      <c r="G158" s="18"/>
      <c r="H158" s="18"/>
      <c r="I158" s="18"/>
      <c r="J158" s="18"/>
    </row>
    <row r="159" spans="2:10" ht="15.75" customHeight="1">
      <c r="B159" s="18"/>
      <c r="C159" s="18"/>
      <c r="D159" s="18"/>
      <c r="E159" s="18"/>
      <c r="F159" s="18"/>
      <c r="G159" s="18"/>
      <c r="H159" s="18"/>
      <c r="I159" s="18"/>
      <c r="J159" s="18"/>
    </row>
    <row r="160" spans="2:10" ht="15.75" customHeight="1">
      <c r="B160" s="18"/>
      <c r="C160" s="18"/>
      <c r="D160" s="18"/>
      <c r="E160" s="18"/>
      <c r="F160" s="18"/>
      <c r="G160" s="18"/>
      <c r="H160" s="18"/>
      <c r="I160" s="18"/>
      <c r="J160" s="18"/>
    </row>
    <row r="161" spans="2:10" ht="15.75" customHeight="1">
      <c r="B161" s="18"/>
      <c r="C161" s="18"/>
      <c r="D161" s="18"/>
      <c r="E161" s="18"/>
      <c r="F161" s="18"/>
      <c r="G161" s="18"/>
      <c r="H161" s="18"/>
      <c r="I161" s="18"/>
      <c r="J161" s="18"/>
    </row>
    <row r="162" spans="2:10" ht="15.75" customHeight="1">
      <c r="B162" s="18"/>
      <c r="C162" s="18"/>
      <c r="D162" s="18"/>
      <c r="E162" s="18"/>
      <c r="F162" s="18"/>
      <c r="G162" s="18"/>
      <c r="H162" s="18"/>
      <c r="I162" s="18"/>
      <c r="J162" s="18"/>
    </row>
    <row r="163" spans="2:10" ht="15.75" customHeight="1">
      <c r="B163" s="18"/>
      <c r="C163" s="18"/>
      <c r="D163" s="18"/>
      <c r="E163" s="18"/>
      <c r="F163" s="18"/>
      <c r="G163" s="18"/>
      <c r="H163" s="18"/>
      <c r="I163" s="18"/>
      <c r="J163" s="18"/>
    </row>
    <row r="164" spans="2:10" ht="15.75" customHeight="1">
      <c r="B164" s="18"/>
      <c r="C164" s="18"/>
      <c r="D164" s="18"/>
      <c r="E164" s="18"/>
      <c r="F164" s="18"/>
      <c r="G164" s="18"/>
      <c r="H164" s="18"/>
      <c r="I164" s="18"/>
      <c r="J164" s="18"/>
    </row>
    <row r="165" spans="2:10" ht="15.75" customHeight="1">
      <c r="B165" s="18"/>
      <c r="C165" s="18"/>
      <c r="D165" s="18"/>
      <c r="E165" s="18"/>
      <c r="F165" s="18"/>
      <c r="G165" s="18"/>
      <c r="H165" s="18"/>
      <c r="I165" s="18"/>
      <c r="J165" s="18"/>
    </row>
    <row r="166" spans="2:10" ht="15.75" customHeight="1">
      <c r="B166" s="18"/>
      <c r="C166" s="18"/>
      <c r="D166" s="18"/>
      <c r="E166" s="18"/>
      <c r="F166" s="18"/>
      <c r="G166" s="18"/>
      <c r="H166" s="18"/>
      <c r="I166" s="18"/>
      <c r="J166" s="18"/>
    </row>
    <row r="167" spans="2:10" ht="15.75" customHeight="1">
      <c r="B167" s="18"/>
      <c r="C167" s="18"/>
      <c r="D167" s="18"/>
      <c r="E167" s="18"/>
      <c r="F167" s="18"/>
      <c r="G167" s="18"/>
      <c r="H167" s="18"/>
      <c r="I167" s="18"/>
      <c r="J167" s="18"/>
    </row>
    <row r="168" spans="2:10" ht="15.75" customHeight="1">
      <c r="B168" s="18"/>
      <c r="C168" s="18"/>
      <c r="D168" s="18"/>
      <c r="E168" s="18"/>
      <c r="F168" s="18"/>
      <c r="G168" s="18"/>
      <c r="H168" s="18"/>
      <c r="I168" s="18"/>
      <c r="J168" s="18"/>
    </row>
    <row r="169" spans="2:10" ht="15.75" customHeight="1">
      <c r="B169" s="18"/>
      <c r="C169" s="18"/>
      <c r="D169" s="18"/>
      <c r="E169" s="18"/>
      <c r="F169" s="18"/>
      <c r="G169" s="18"/>
      <c r="H169" s="18"/>
      <c r="I169" s="18"/>
      <c r="J169" s="18"/>
    </row>
    <row r="170" spans="2:10" ht="15.75" customHeight="1">
      <c r="B170" s="18"/>
      <c r="C170" s="18"/>
      <c r="D170" s="18"/>
      <c r="E170" s="18"/>
      <c r="F170" s="18"/>
      <c r="G170" s="18"/>
      <c r="H170" s="18"/>
      <c r="I170" s="18"/>
      <c r="J170" s="18"/>
    </row>
    <row r="171" spans="2:10" ht="15.75" customHeight="1">
      <c r="B171" s="18"/>
      <c r="C171" s="18"/>
      <c r="D171" s="18"/>
      <c r="E171" s="18"/>
      <c r="F171" s="18"/>
      <c r="G171" s="18"/>
      <c r="H171" s="18"/>
      <c r="I171" s="18"/>
      <c r="J171" s="18"/>
    </row>
    <row r="172" spans="2:10" ht="15.75" customHeight="1">
      <c r="B172" s="18"/>
      <c r="C172" s="18"/>
      <c r="D172" s="18"/>
      <c r="E172" s="18"/>
      <c r="F172" s="18"/>
      <c r="G172" s="18"/>
      <c r="H172" s="18"/>
      <c r="I172" s="18"/>
      <c r="J172" s="18"/>
    </row>
    <row r="173" spans="2:10" ht="15.75" customHeight="1">
      <c r="B173" s="18"/>
      <c r="C173" s="18"/>
      <c r="D173" s="18"/>
      <c r="E173" s="18"/>
      <c r="F173" s="18"/>
      <c r="G173" s="18"/>
      <c r="H173" s="18"/>
      <c r="I173" s="18"/>
      <c r="J173" s="18"/>
    </row>
    <row r="174" spans="2:10" ht="15.75" customHeight="1">
      <c r="B174" s="18"/>
      <c r="C174" s="18"/>
      <c r="D174" s="18"/>
      <c r="E174" s="18"/>
      <c r="F174" s="18"/>
      <c r="G174" s="18"/>
      <c r="H174" s="18"/>
      <c r="I174" s="18"/>
      <c r="J174" s="18"/>
    </row>
    <row r="175" spans="2:10" ht="15.75" customHeight="1">
      <c r="B175" s="18"/>
      <c r="C175" s="18"/>
      <c r="D175" s="18"/>
      <c r="E175" s="18"/>
      <c r="F175" s="18"/>
      <c r="G175" s="18"/>
      <c r="H175" s="18"/>
      <c r="I175" s="18"/>
      <c r="J175" s="18"/>
    </row>
    <row r="176" spans="2:10" ht="15.75" customHeight="1">
      <c r="B176" s="18"/>
      <c r="C176" s="18"/>
      <c r="D176" s="18"/>
      <c r="E176" s="18"/>
      <c r="F176" s="18"/>
      <c r="G176" s="18"/>
      <c r="H176" s="18"/>
      <c r="I176" s="18"/>
      <c r="J176" s="18"/>
    </row>
    <row r="177" spans="2:10" ht="15.75" customHeight="1">
      <c r="B177" s="18"/>
      <c r="C177" s="18"/>
      <c r="D177" s="18"/>
      <c r="E177" s="18"/>
      <c r="F177" s="18"/>
      <c r="G177" s="18"/>
      <c r="H177" s="18"/>
      <c r="I177" s="18"/>
      <c r="J177" s="18"/>
    </row>
    <row r="178" spans="2:10" ht="15.75" customHeight="1">
      <c r="B178" s="18"/>
      <c r="C178" s="18"/>
      <c r="D178" s="18"/>
      <c r="E178" s="18"/>
      <c r="F178" s="18"/>
      <c r="G178" s="18"/>
      <c r="H178" s="18"/>
      <c r="I178" s="18"/>
      <c r="J178" s="18"/>
    </row>
    <row r="179" spans="2:10" ht="15.75" customHeight="1">
      <c r="B179" s="18"/>
      <c r="C179" s="18"/>
      <c r="D179" s="18"/>
      <c r="E179" s="18"/>
      <c r="F179" s="18"/>
      <c r="G179" s="18"/>
      <c r="H179" s="18"/>
      <c r="I179" s="18"/>
      <c r="J179" s="18"/>
    </row>
    <row r="180" spans="2:10" ht="15.75" customHeight="1">
      <c r="B180" s="18"/>
      <c r="C180" s="18"/>
      <c r="D180" s="18"/>
      <c r="E180" s="18"/>
      <c r="F180" s="18"/>
      <c r="G180" s="18"/>
      <c r="H180" s="18"/>
      <c r="I180" s="18"/>
      <c r="J180" s="18"/>
    </row>
    <row r="181" spans="2:10" ht="15.75" customHeight="1">
      <c r="B181" s="18"/>
      <c r="C181" s="18"/>
      <c r="D181" s="18"/>
      <c r="E181" s="18"/>
      <c r="F181" s="18"/>
      <c r="G181" s="18"/>
      <c r="H181" s="18"/>
      <c r="I181" s="18"/>
      <c r="J181" s="18"/>
    </row>
    <row r="182" spans="2:10" ht="15.75" customHeight="1">
      <c r="B182" s="18"/>
      <c r="C182" s="18"/>
      <c r="D182" s="18"/>
      <c r="E182" s="18"/>
      <c r="F182" s="18"/>
      <c r="G182" s="18"/>
      <c r="H182" s="18"/>
      <c r="I182" s="18"/>
      <c r="J182" s="18"/>
    </row>
    <row r="183" spans="2:10" ht="15.75" customHeight="1">
      <c r="B183" s="18"/>
      <c r="C183" s="18"/>
      <c r="D183" s="18"/>
      <c r="E183" s="18"/>
      <c r="F183" s="18"/>
      <c r="G183" s="18"/>
      <c r="H183" s="18"/>
      <c r="I183" s="18"/>
      <c r="J183" s="18"/>
    </row>
    <row r="184" spans="2:10" ht="15.75" customHeight="1">
      <c r="B184" s="18"/>
      <c r="C184" s="18"/>
      <c r="D184" s="18"/>
      <c r="E184" s="18"/>
      <c r="F184" s="18"/>
      <c r="G184" s="18"/>
      <c r="H184" s="18"/>
      <c r="I184" s="18"/>
      <c r="J184" s="18"/>
    </row>
    <row r="185" spans="2:10" ht="15.75" customHeight="1">
      <c r="B185" s="18"/>
      <c r="C185" s="18"/>
      <c r="D185" s="18"/>
      <c r="E185" s="18"/>
      <c r="F185" s="18"/>
      <c r="G185" s="18"/>
      <c r="H185" s="18"/>
      <c r="I185" s="18"/>
      <c r="J185" s="18"/>
    </row>
    <row r="186" spans="2:10" ht="15.75" customHeight="1">
      <c r="B186" s="18"/>
      <c r="C186" s="18"/>
      <c r="D186" s="18"/>
      <c r="E186" s="18"/>
      <c r="F186" s="18"/>
      <c r="G186" s="18"/>
      <c r="H186" s="18"/>
      <c r="I186" s="18"/>
      <c r="J186" s="18"/>
    </row>
    <row r="187" spans="2:10" ht="15.75" customHeight="1">
      <c r="B187" s="18"/>
      <c r="C187" s="18"/>
      <c r="D187" s="18"/>
      <c r="E187" s="18"/>
      <c r="F187" s="18"/>
      <c r="G187" s="18"/>
      <c r="H187" s="18"/>
      <c r="I187" s="18"/>
      <c r="J187" s="18"/>
    </row>
    <row r="188" spans="2:10" ht="15.75" customHeight="1">
      <c r="B188" s="18"/>
      <c r="C188" s="18"/>
      <c r="D188" s="18"/>
      <c r="E188" s="18"/>
      <c r="F188" s="18"/>
      <c r="G188" s="18"/>
      <c r="H188" s="18"/>
      <c r="I188" s="18"/>
      <c r="J188" s="18"/>
    </row>
    <row r="189" spans="2:10" ht="15.75" customHeight="1">
      <c r="B189" s="18"/>
      <c r="C189" s="18"/>
      <c r="D189" s="18"/>
      <c r="E189" s="18"/>
      <c r="F189" s="18"/>
      <c r="G189" s="18"/>
      <c r="H189" s="18"/>
      <c r="I189" s="18"/>
      <c r="J189" s="18"/>
    </row>
    <row r="190" spans="2:10" ht="15.75" customHeight="1">
      <c r="B190" s="18"/>
      <c r="C190" s="18"/>
      <c r="D190" s="18"/>
      <c r="E190" s="18"/>
      <c r="F190" s="18"/>
      <c r="G190" s="18"/>
      <c r="H190" s="18"/>
      <c r="I190" s="18"/>
      <c r="J190" s="18"/>
    </row>
    <row r="191" spans="2:10" ht="15.75" customHeight="1">
      <c r="B191" s="18"/>
      <c r="C191" s="18"/>
      <c r="D191" s="18"/>
      <c r="E191" s="18"/>
      <c r="F191" s="18"/>
      <c r="G191" s="18"/>
      <c r="H191" s="18"/>
      <c r="I191" s="18"/>
      <c r="J191" s="18"/>
    </row>
    <row r="192" spans="2:10" ht="15.75" customHeight="1">
      <c r="B192" s="18"/>
      <c r="C192" s="18"/>
      <c r="D192" s="18"/>
      <c r="E192" s="18"/>
      <c r="F192" s="18"/>
      <c r="G192" s="18"/>
      <c r="H192" s="18"/>
      <c r="I192" s="18"/>
      <c r="J192" s="18"/>
    </row>
    <row r="193" spans="2:10" ht="15.75" customHeight="1">
      <c r="B193" s="18"/>
      <c r="C193" s="18"/>
      <c r="D193" s="18"/>
      <c r="E193" s="18"/>
      <c r="F193" s="18"/>
      <c r="G193" s="18"/>
      <c r="H193" s="18"/>
      <c r="I193" s="18"/>
      <c r="J193" s="18"/>
    </row>
    <row r="194" spans="2:10" ht="15.75" customHeight="1">
      <c r="B194" s="18"/>
      <c r="C194" s="18"/>
      <c r="D194" s="18"/>
      <c r="E194" s="18"/>
      <c r="F194" s="18"/>
      <c r="G194" s="18"/>
      <c r="H194" s="18"/>
      <c r="I194" s="18"/>
      <c r="J194" s="18"/>
    </row>
    <row r="195" spans="2:10" ht="15.75" customHeight="1">
      <c r="B195" s="18"/>
      <c r="C195" s="18"/>
      <c r="D195" s="18"/>
      <c r="E195" s="18"/>
      <c r="F195" s="18"/>
      <c r="G195" s="18"/>
      <c r="H195" s="18"/>
      <c r="I195" s="18"/>
      <c r="J195" s="18"/>
    </row>
    <row r="196" spans="2:10" ht="15.75" customHeight="1">
      <c r="B196" s="18"/>
      <c r="C196" s="18"/>
      <c r="D196" s="18"/>
      <c r="E196" s="18"/>
      <c r="F196" s="18"/>
      <c r="G196" s="18"/>
      <c r="H196" s="18"/>
      <c r="I196" s="18"/>
      <c r="J196" s="18"/>
    </row>
    <row r="197" spans="2:10" ht="15.75" customHeight="1">
      <c r="B197" s="18"/>
      <c r="C197" s="18"/>
      <c r="D197" s="18"/>
      <c r="E197" s="18"/>
      <c r="F197" s="18"/>
      <c r="G197" s="18"/>
      <c r="H197" s="18"/>
      <c r="I197" s="18"/>
      <c r="J197" s="18"/>
    </row>
    <row r="198" spans="2:10" ht="15.75" customHeight="1">
      <c r="B198" s="18"/>
      <c r="C198" s="18"/>
      <c r="D198" s="18"/>
      <c r="E198" s="18"/>
      <c r="F198" s="18"/>
      <c r="G198" s="18"/>
      <c r="H198" s="18"/>
      <c r="I198" s="18"/>
      <c r="J198" s="18"/>
    </row>
    <row r="199" spans="2:10" ht="15.75" customHeight="1">
      <c r="B199" s="18"/>
      <c r="C199" s="18"/>
      <c r="D199" s="18"/>
      <c r="E199" s="18"/>
      <c r="F199" s="18"/>
      <c r="G199" s="18"/>
      <c r="H199" s="18"/>
      <c r="I199" s="18"/>
      <c r="J199" s="18"/>
    </row>
    <row r="200" spans="2:10" ht="15.75" customHeight="1">
      <c r="B200" s="18"/>
      <c r="C200" s="18"/>
      <c r="D200" s="18"/>
      <c r="E200" s="18"/>
      <c r="F200" s="18"/>
      <c r="G200" s="18"/>
      <c r="H200" s="18"/>
      <c r="I200" s="18"/>
      <c r="J200" s="18"/>
    </row>
    <row r="201" spans="2:10" ht="15.75" customHeight="1">
      <c r="B201" s="18"/>
      <c r="C201" s="18"/>
      <c r="D201" s="18"/>
      <c r="E201" s="18"/>
      <c r="F201" s="18"/>
      <c r="G201" s="18"/>
      <c r="H201" s="18"/>
      <c r="I201" s="18"/>
      <c r="J201" s="18"/>
    </row>
    <row r="202" spans="2:10" ht="15.75" customHeight="1">
      <c r="B202" s="18"/>
      <c r="C202" s="18"/>
      <c r="D202" s="18"/>
      <c r="E202" s="18"/>
      <c r="F202" s="18"/>
      <c r="G202" s="18"/>
      <c r="H202" s="18"/>
      <c r="I202" s="18"/>
      <c r="J202" s="18"/>
    </row>
    <row r="203" spans="2:10" ht="15.75" customHeight="1">
      <c r="B203" s="18"/>
      <c r="C203" s="18"/>
      <c r="D203" s="18"/>
      <c r="E203" s="18"/>
      <c r="F203" s="18"/>
      <c r="G203" s="18"/>
      <c r="H203" s="18"/>
      <c r="I203" s="18"/>
      <c r="J203" s="18"/>
    </row>
    <row r="204" spans="2:10" ht="15.75" customHeight="1">
      <c r="B204" s="18"/>
      <c r="C204" s="18"/>
      <c r="D204" s="18"/>
      <c r="E204" s="18"/>
      <c r="F204" s="18"/>
      <c r="G204" s="18"/>
      <c r="H204" s="18"/>
      <c r="I204" s="18"/>
      <c r="J204" s="18"/>
    </row>
    <row r="205" spans="2:10" ht="15.75" customHeight="1">
      <c r="B205" s="18"/>
      <c r="C205" s="18"/>
      <c r="D205" s="18"/>
      <c r="E205" s="18"/>
      <c r="F205" s="18"/>
      <c r="G205" s="18"/>
      <c r="H205" s="18"/>
      <c r="I205" s="18"/>
      <c r="J205" s="18"/>
    </row>
    <row r="206" spans="2:10" ht="15.75" customHeight="1">
      <c r="B206" s="18"/>
      <c r="C206" s="18"/>
      <c r="D206" s="18"/>
      <c r="E206" s="18"/>
      <c r="F206" s="18"/>
      <c r="G206" s="18"/>
      <c r="H206" s="18"/>
      <c r="I206" s="18"/>
      <c r="J206" s="18"/>
    </row>
    <row r="207" spans="2:10" ht="15.75" customHeight="1">
      <c r="B207" s="18"/>
      <c r="C207" s="18"/>
      <c r="D207" s="18"/>
      <c r="E207" s="18"/>
      <c r="F207" s="18"/>
      <c r="G207" s="18"/>
      <c r="H207" s="18"/>
      <c r="I207" s="18"/>
      <c r="J207" s="18"/>
    </row>
    <row r="208" spans="2:10" ht="15.75" customHeight="1">
      <c r="B208" s="18"/>
      <c r="C208" s="18"/>
      <c r="D208" s="18"/>
      <c r="E208" s="18"/>
      <c r="F208" s="18"/>
      <c r="G208" s="18"/>
      <c r="H208" s="18"/>
      <c r="I208" s="18"/>
      <c r="J208" s="18"/>
    </row>
    <row r="209" spans="2:10" ht="15.75" customHeight="1">
      <c r="B209" s="18"/>
      <c r="C209" s="18"/>
      <c r="D209" s="18"/>
      <c r="E209" s="18"/>
      <c r="F209" s="18"/>
      <c r="G209" s="18"/>
      <c r="H209" s="18"/>
      <c r="I209" s="18"/>
      <c r="J209" s="18"/>
    </row>
    <row r="210" spans="2:10" ht="15.75" customHeight="1">
      <c r="B210" s="18"/>
      <c r="C210" s="18"/>
      <c r="D210" s="18"/>
      <c r="E210" s="18"/>
      <c r="F210" s="18"/>
      <c r="G210" s="18"/>
      <c r="H210" s="18"/>
      <c r="I210" s="18"/>
      <c r="J210" s="18"/>
    </row>
    <row r="211" spans="2:10" ht="15.75" customHeight="1">
      <c r="B211" s="18"/>
      <c r="C211" s="18"/>
      <c r="D211" s="18"/>
      <c r="E211" s="18"/>
      <c r="F211" s="18"/>
      <c r="G211" s="18"/>
      <c r="H211" s="18"/>
      <c r="I211" s="18"/>
      <c r="J211" s="18"/>
    </row>
    <row r="212" spans="2:10" ht="15.75" customHeight="1">
      <c r="B212" s="18"/>
      <c r="C212" s="18"/>
      <c r="D212" s="18"/>
      <c r="E212" s="18"/>
      <c r="F212" s="18"/>
      <c r="G212" s="18"/>
      <c r="H212" s="18"/>
      <c r="I212" s="18"/>
      <c r="J212" s="18"/>
    </row>
    <row r="213" spans="2:10" ht="15.75" customHeight="1">
      <c r="B213" s="18"/>
      <c r="C213" s="18"/>
      <c r="D213" s="18"/>
      <c r="E213" s="18"/>
      <c r="F213" s="18"/>
      <c r="G213" s="18"/>
      <c r="H213" s="18"/>
      <c r="I213" s="18"/>
      <c r="J213" s="18"/>
    </row>
    <row r="214" spans="2:10" ht="15.75" customHeight="1">
      <c r="B214" s="18"/>
      <c r="C214" s="18"/>
      <c r="D214" s="18"/>
      <c r="E214" s="18"/>
      <c r="F214" s="18"/>
      <c r="G214" s="18"/>
      <c r="H214" s="18"/>
      <c r="I214" s="18"/>
      <c r="J214" s="18"/>
    </row>
    <row r="215" spans="2:10" ht="15.75" customHeight="1">
      <c r="B215" s="18"/>
      <c r="C215" s="18"/>
      <c r="D215" s="18"/>
      <c r="E215" s="18"/>
      <c r="F215" s="18"/>
      <c r="G215" s="18"/>
      <c r="H215" s="18"/>
      <c r="I215" s="18"/>
      <c r="J215" s="18"/>
    </row>
    <row r="216" spans="2:10" ht="15.75" customHeight="1">
      <c r="B216" s="18"/>
      <c r="C216" s="18"/>
      <c r="D216" s="18"/>
      <c r="E216" s="18"/>
      <c r="F216" s="18"/>
      <c r="G216" s="18"/>
      <c r="H216" s="18"/>
      <c r="I216" s="18"/>
      <c r="J216" s="18"/>
    </row>
    <row r="217" spans="2:10" ht="15.75" customHeight="1">
      <c r="B217" s="18"/>
      <c r="C217" s="18"/>
      <c r="D217" s="18"/>
      <c r="E217" s="18"/>
      <c r="F217" s="18"/>
      <c r="G217" s="18"/>
      <c r="H217" s="18"/>
      <c r="I217" s="18"/>
      <c r="J217" s="18"/>
    </row>
    <row r="218" spans="2:10" ht="15.75" customHeight="1">
      <c r="B218" s="18"/>
      <c r="C218" s="18"/>
      <c r="D218" s="18"/>
      <c r="E218" s="18"/>
      <c r="F218" s="18"/>
      <c r="G218" s="18"/>
      <c r="H218" s="18"/>
      <c r="I218" s="18"/>
      <c r="J218" s="18"/>
    </row>
    <row r="219" spans="2:10" ht="15.75" customHeight="1">
      <c r="B219" s="18"/>
      <c r="C219" s="18"/>
      <c r="D219" s="18"/>
      <c r="E219" s="18"/>
      <c r="F219" s="18"/>
      <c r="G219" s="18"/>
      <c r="H219" s="18"/>
      <c r="I219" s="18"/>
      <c r="J219" s="18"/>
    </row>
    <row r="220" spans="2:10" ht="15.75" customHeight="1">
      <c r="B220" s="18"/>
      <c r="C220" s="18"/>
      <c r="D220" s="18"/>
      <c r="E220" s="18"/>
      <c r="F220" s="18"/>
      <c r="G220" s="18"/>
      <c r="H220" s="18"/>
      <c r="I220" s="18"/>
      <c r="J220" s="18"/>
    </row>
    <row r="221" spans="2:10" ht="15.75" customHeight="1">
      <c r="B221" s="18"/>
      <c r="C221" s="18"/>
      <c r="D221" s="18"/>
      <c r="E221" s="18"/>
      <c r="F221" s="18"/>
      <c r="G221" s="18"/>
      <c r="H221" s="18"/>
      <c r="I221" s="18"/>
      <c r="J221" s="18"/>
    </row>
    <row r="222" spans="2:10" ht="15.75" customHeight="1">
      <c r="B222" s="18"/>
      <c r="C222" s="18"/>
      <c r="D222" s="18"/>
      <c r="E222" s="18"/>
      <c r="F222" s="18"/>
      <c r="G222" s="18"/>
      <c r="H222" s="18"/>
      <c r="I222" s="18"/>
      <c r="J222" s="18"/>
    </row>
    <row r="223" spans="2:10" ht="15.75" customHeight="1">
      <c r="B223" s="18"/>
      <c r="C223" s="18"/>
      <c r="D223" s="18"/>
      <c r="E223" s="18"/>
      <c r="F223" s="18"/>
      <c r="G223" s="18"/>
      <c r="H223" s="18"/>
      <c r="I223" s="18"/>
      <c r="J223" s="18"/>
    </row>
    <row r="224" spans="2:10" ht="15.75" customHeight="1">
      <c r="B224" s="18"/>
      <c r="C224" s="18"/>
      <c r="D224" s="18"/>
      <c r="E224" s="18"/>
      <c r="F224" s="18"/>
      <c r="G224" s="18"/>
      <c r="H224" s="18"/>
      <c r="I224" s="18"/>
      <c r="J224" s="18"/>
    </row>
    <row r="225" spans="2:10" ht="15.75" customHeight="1">
      <c r="B225" s="18"/>
      <c r="C225" s="18"/>
      <c r="D225" s="18"/>
      <c r="E225" s="18"/>
      <c r="F225" s="18"/>
      <c r="G225" s="18"/>
      <c r="H225" s="18"/>
      <c r="I225" s="18"/>
      <c r="J225" s="18"/>
    </row>
    <row r="226" spans="2:10" ht="15.75" customHeight="1">
      <c r="B226" s="18"/>
      <c r="C226" s="18"/>
      <c r="D226" s="18"/>
      <c r="E226" s="18"/>
      <c r="F226" s="18"/>
      <c r="G226" s="18"/>
      <c r="H226" s="18"/>
      <c r="I226" s="18"/>
      <c r="J226" s="18"/>
    </row>
    <row r="227" spans="2:10" ht="15.75" customHeight="1">
      <c r="B227" s="18"/>
      <c r="C227" s="18"/>
      <c r="D227" s="18"/>
      <c r="E227" s="18"/>
      <c r="F227" s="18"/>
      <c r="G227" s="18"/>
      <c r="H227" s="18"/>
      <c r="I227" s="18"/>
      <c r="J227" s="18"/>
    </row>
    <row r="228" spans="2:10" ht="15.75" customHeight="1">
      <c r="B228" s="18"/>
      <c r="C228" s="18"/>
      <c r="D228" s="18"/>
      <c r="E228" s="18"/>
      <c r="F228" s="18"/>
      <c r="G228" s="18"/>
      <c r="H228" s="18"/>
      <c r="I228" s="18"/>
      <c r="J228" s="18"/>
    </row>
    <row r="229" spans="2:10" ht="15.75" customHeight="1">
      <c r="B229" s="18"/>
      <c r="C229" s="18"/>
      <c r="D229" s="18"/>
      <c r="E229" s="18"/>
      <c r="F229" s="18"/>
      <c r="G229" s="18"/>
      <c r="H229" s="18"/>
      <c r="I229" s="18"/>
      <c r="J229" s="18"/>
    </row>
    <row r="230" spans="2:10" ht="15.75" customHeight="1">
      <c r="B230" s="18"/>
      <c r="C230" s="18"/>
      <c r="D230" s="18"/>
      <c r="E230" s="18"/>
      <c r="F230" s="18"/>
      <c r="G230" s="18"/>
      <c r="H230" s="18"/>
      <c r="I230" s="18"/>
      <c r="J230" s="18"/>
    </row>
    <row r="231" spans="2:10" ht="15.75" customHeight="1">
      <c r="B231" s="18"/>
      <c r="C231" s="18"/>
      <c r="D231" s="18"/>
      <c r="E231" s="18"/>
      <c r="F231" s="18"/>
      <c r="G231" s="18"/>
      <c r="H231" s="18"/>
      <c r="I231" s="18"/>
      <c r="J231" s="18"/>
    </row>
    <row r="232" spans="2:10" ht="15.75" customHeight="1">
      <c r="B232" s="18"/>
      <c r="C232" s="18"/>
      <c r="D232" s="18"/>
      <c r="E232" s="18"/>
      <c r="F232" s="18"/>
      <c r="G232" s="18"/>
      <c r="H232" s="18"/>
      <c r="I232" s="18"/>
      <c r="J232" s="18"/>
    </row>
    <row r="233" spans="2:10" ht="15.75" customHeight="1">
      <c r="B233" s="18"/>
      <c r="C233" s="18"/>
      <c r="D233" s="18"/>
      <c r="E233" s="18"/>
      <c r="F233" s="18"/>
      <c r="G233" s="18"/>
      <c r="H233" s="18"/>
      <c r="I233" s="18"/>
      <c r="J233" s="18"/>
    </row>
    <row r="234" spans="2:10" ht="15.75" customHeight="1">
      <c r="B234" s="18"/>
      <c r="C234" s="18"/>
      <c r="D234" s="18"/>
      <c r="E234" s="18"/>
      <c r="F234" s="18"/>
      <c r="G234" s="18"/>
      <c r="H234" s="18"/>
      <c r="I234" s="18"/>
      <c r="J234" s="18"/>
    </row>
    <row r="235" spans="2:10" ht="15.75" customHeight="1">
      <c r="B235" s="18"/>
      <c r="C235" s="18"/>
      <c r="D235" s="18"/>
      <c r="E235" s="18"/>
      <c r="F235" s="18"/>
      <c r="G235" s="18"/>
      <c r="H235" s="18"/>
      <c r="I235" s="18"/>
      <c r="J235" s="18"/>
    </row>
    <row r="236" spans="2:10" ht="15.75" customHeight="1">
      <c r="B236" s="18"/>
      <c r="C236" s="18"/>
      <c r="D236" s="18"/>
      <c r="E236" s="18"/>
      <c r="F236" s="18"/>
      <c r="G236" s="18"/>
      <c r="H236" s="18"/>
      <c r="I236" s="18"/>
      <c r="J236" s="18"/>
    </row>
    <row r="237" spans="2:10" ht="15.75" customHeight="1">
      <c r="B237" s="18"/>
      <c r="C237" s="18"/>
      <c r="D237" s="18"/>
      <c r="E237" s="18"/>
      <c r="F237" s="18"/>
      <c r="G237" s="18"/>
      <c r="H237" s="18"/>
      <c r="I237" s="18"/>
      <c r="J237" s="18"/>
    </row>
    <row r="238" spans="2:10" ht="15.75" customHeight="1">
      <c r="B238" s="18"/>
      <c r="C238" s="18"/>
      <c r="D238" s="18"/>
      <c r="E238" s="18"/>
      <c r="F238" s="18"/>
      <c r="G238" s="18"/>
      <c r="H238" s="18"/>
      <c r="I238" s="18"/>
      <c r="J238" s="18"/>
    </row>
    <row r="239" spans="2:10" ht="15.75" customHeight="1">
      <c r="B239" s="18"/>
      <c r="C239" s="18"/>
      <c r="D239" s="18"/>
      <c r="E239" s="18"/>
      <c r="F239" s="18"/>
      <c r="G239" s="18"/>
      <c r="H239" s="18"/>
      <c r="I239" s="18"/>
      <c r="J239" s="18"/>
    </row>
    <row r="240" spans="2:10" ht="15.75" customHeight="1">
      <c r="B240" s="18"/>
      <c r="C240" s="18"/>
      <c r="D240" s="18"/>
      <c r="E240" s="18"/>
      <c r="F240" s="18"/>
      <c r="G240" s="18"/>
      <c r="H240" s="18"/>
      <c r="I240" s="18"/>
      <c r="J240" s="18"/>
    </row>
    <row r="241" spans="2:10" ht="15.75" customHeight="1">
      <c r="B241" s="18"/>
      <c r="C241" s="18"/>
      <c r="D241" s="18"/>
      <c r="E241" s="18"/>
      <c r="F241" s="18"/>
      <c r="G241" s="18"/>
      <c r="H241" s="18"/>
      <c r="I241" s="18"/>
      <c r="J241" s="18"/>
    </row>
    <row r="242" spans="2:10" ht="15.75" customHeight="1">
      <c r="B242" s="18"/>
      <c r="C242" s="18"/>
      <c r="D242" s="18"/>
      <c r="E242" s="18"/>
      <c r="F242" s="18"/>
      <c r="G242" s="18"/>
      <c r="H242" s="18"/>
      <c r="I242" s="18"/>
      <c r="J242" s="18"/>
    </row>
    <row r="243" spans="2:10" ht="15.75" customHeight="1">
      <c r="B243" s="18"/>
      <c r="C243" s="18"/>
      <c r="D243" s="18"/>
      <c r="E243" s="18"/>
      <c r="F243" s="18"/>
      <c r="G243" s="18"/>
      <c r="H243" s="18"/>
      <c r="I243" s="18"/>
      <c r="J243" s="18"/>
    </row>
    <row r="244" spans="2:10" ht="15.75" customHeight="1">
      <c r="B244" s="18"/>
      <c r="C244" s="18"/>
      <c r="D244" s="18"/>
      <c r="E244" s="18"/>
      <c r="F244" s="18"/>
      <c r="G244" s="18"/>
      <c r="H244" s="18"/>
      <c r="I244" s="18"/>
      <c r="J244" s="18"/>
    </row>
    <row r="245" spans="2:10" ht="15.75" customHeight="1">
      <c r="B245" s="18"/>
      <c r="C245" s="18"/>
      <c r="D245" s="18"/>
      <c r="E245" s="18"/>
      <c r="F245" s="18"/>
      <c r="G245" s="18"/>
      <c r="H245" s="18"/>
      <c r="I245" s="18"/>
      <c r="J245" s="18"/>
    </row>
    <row r="246" spans="2:10" ht="15.75" customHeight="1">
      <c r="B246" s="18"/>
      <c r="C246" s="18"/>
      <c r="D246" s="18"/>
      <c r="E246" s="18"/>
      <c r="F246" s="18"/>
      <c r="G246" s="18"/>
      <c r="H246" s="18"/>
      <c r="I246" s="18"/>
      <c r="J246" s="18"/>
    </row>
    <row r="247" spans="2:10" ht="15.75" customHeight="1">
      <c r="B247" s="18"/>
      <c r="C247" s="18"/>
      <c r="D247" s="18"/>
      <c r="E247" s="18"/>
      <c r="F247" s="18"/>
      <c r="G247" s="18"/>
      <c r="H247" s="18"/>
      <c r="I247" s="18"/>
      <c r="J247" s="18"/>
    </row>
    <row r="248" spans="2:10" ht="15.75" customHeight="1">
      <c r="B248" s="18"/>
      <c r="C248" s="18"/>
      <c r="D248" s="18"/>
      <c r="E248" s="18"/>
      <c r="F248" s="18"/>
      <c r="G248" s="18"/>
      <c r="H248" s="18"/>
      <c r="I248" s="18"/>
      <c r="J248" s="18"/>
    </row>
    <row r="249" spans="2:10" ht="15.75" customHeight="1">
      <c r="B249" s="18"/>
      <c r="C249" s="18"/>
      <c r="D249" s="18"/>
      <c r="E249" s="18"/>
      <c r="F249" s="18"/>
      <c r="G249" s="18"/>
      <c r="H249" s="18"/>
      <c r="I249" s="18"/>
      <c r="J249" s="18"/>
    </row>
    <row r="250" spans="2:10" ht="15.75" customHeight="1">
      <c r="B250" s="18"/>
      <c r="C250" s="18"/>
      <c r="D250" s="18"/>
      <c r="E250" s="18"/>
      <c r="F250" s="18"/>
      <c r="G250" s="18"/>
      <c r="H250" s="18"/>
      <c r="I250" s="18"/>
      <c r="J250" s="18"/>
    </row>
    <row r="251" spans="2:10" ht="15.75" customHeight="1">
      <c r="B251" s="18"/>
      <c r="C251" s="18"/>
      <c r="D251" s="18"/>
      <c r="E251" s="18"/>
      <c r="F251" s="18"/>
      <c r="G251" s="18"/>
      <c r="H251" s="18"/>
      <c r="I251" s="18"/>
      <c r="J251" s="18"/>
    </row>
    <row r="252" spans="2:10" ht="15.75" customHeight="1">
      <c r="B252" s="18"/>
      <c r="C252" s="18"/>
      <c r="D252" s="18"/>
      <c r="E252" s="18"/>
      <c r="F252" s="18"/>
      <c r="G252" s="18"/>
      <c r="H252" s="18"/>
      <c r="I252" s="18"/>
      <c r="J252" s="18"/>
    </row>
    <row r="253" spans="2:10" ht="15.75" customHeight="1">
      <c r="B253" s="18"/>
      <c r="C253" s="18"/>
      <c r="D253" s="18"/>
      <c r="E253" s="18"/>
      <c r="F253" s="18"/>
      <c r="G253" s="18"/>
      <c r="H253" s="18"/>
      <c r="I253" s="18"/>
      <c r="J253" s="18"/>
    </row>
    <row r="254" spans="2:10" ht="15.75" customHeight="1">
      <c r="B254" s="18"/>
      <c r="C254" s="18"/>
      <c r="D254" s="18"/>
      <c r="E254" s="18"/>
      <c r="F254" s="18"/>
      <c r="G254" s="18"/>
      <c r="H254" s="18"/>
      <c r="I254" s="18"/>
      <c r="J254" s="18"/>
    </row>
    <row r="255" spans="2:10" ht="15.75" customHeight="1">
      <c r="B255" s="18"/>
      <c r="C255" s="18"/>
      <c r="D255" s="18"/>
      <c r="E255" s="18"/>
      <c r="F255" s="18"/>
      <c r="G255" s="18"/>
      <c r="H255" s="18"/>
      <c r="I255" s="18"/>
      <c r="J255" s="18"/>
    </row>
    <row r="256" spans="2:10" ht="15.75" customHeight="1">
      <c r="B256" s="18"/>
      <c r="C256" s="18"/>
      <c r="D256" s="18"/>
      <c r="E256" s="18"/>
      <c r="F256" s="18"/>
      <c r="G256" s="18"/>
      <c r="H256" s="18"/>
      <c r="I256" s="18"/>
      <c r="J256" s="18"/>
    </row>
    <row r="257" spans="2:10" ht="15.75" customHeight="1">
      <c r="B257" s="18"/>
      <c r="C257" s="18"/>
      <c r="D257" s="18"/>
      <c r="E257" s="18"/>
      <c r="F257" s="18"/>
      <c r="G257" s="18"/>
      <c r="H257" s="18"/>
      <c r="I257" s="18"/>
      <c r="J257" s="18"/>
    </row>
    <row r="258" spans="2:10" ht="15.75" customHeight="1">
      <c r="B258" s="18"/>
      <c r="C258" s="18"/>
      <c r="D258" s="18"/>
      <c r="E258" s="18"/>
      <c r="F258" s="18"/>
      <c r="G258" s="18"/>
      <c r="H258" s="18"/>
      <c r="I258" s="18"/>
      <c r="J258" s="18"/>
    </row>
    <row r="259" spans="2:10" ht="15.75" customHeight="1">
      <c r="B259" s="18"/>
      <c r="C259" s="18"/>
      <c r="D259" s="18"/>
      <c r="E259" s="18"/>
      <c r="F259" s="18"/>
      <c r="G259" s="18"/>
      <c r="H259" s="18"/>
      <c r="I259" s="18"/>
      <c r="J259" s="18"/>
    </row>
    <row r="260" spans="2:10" ht="15.75" customHeight="1">
      <c r="B260" s="18"/>
      <c r="C260" s="18"/>
      <c r="D260" s="18"/>
      <c r="E260" s="18"/>
      <c r="F260" s="18"/>
      <c r="G260" s="18"/>
      <c r="H260" s="18"/>
      <c r="I260" s="18"/>
      <c r="J260" s="18"/>
    </row>
    <row r="261" spans="2:10" ht="15.75" customHeight="1">
      <c r="B261" s="18"/>
      <c r="C261" s="18"/>
      <c r="D261" s="18"/>
      <c r="E261" s="18"/>
      <c r="F261" s="18"/>
      <c r="G261" s="18"/>
      <c r="H261" s="18"/>
      <c r="I261" s="18"/>
      <c r="J261" s="18"/>
    </row>
    <row r="262" spans="2:10" ht="15.75" customHeight="1">
      <c r="B262" s="18"/>
      <c r="C262" s="18"/>
      <c r="D262" s="18"/>
      <c r="E262" s="18"/>
      <c r="F262" s="18"/>
      <c r="G262" s="18"/>
      <c r="H262" s="18"/>
      <c r="I262" s="18"/>
      <c r="J262" s="18"/>
    </row>
    <row r="263" spans="2:10" ht="15.75" customHeight="1">
      <c r="B263" s="18"/>
      <c r="C263" s="18"/>
      <c r="D263" s="18"/>
      <c r="E263" s="18"/>
      <c r="F263" s="18"/>
      <c r="G263" s="18"/>
      <c r="H263" s="18"/>
      <c r="I263" s="18"/>
      <c r="J263" s="18"/>
    </row>
    <row r="264" spans="2:10" ht="15.75" customHeight="1">
      <c r="B264" s="18"/>
      <c r="C264" s="18"/>
      <c r="D264" s="18"/>
      <c r="E264" s="18"/>
      <c r="F264" s="18"/>
      <c r="G264" s="18"/>
      <c r="H264" s="18"/>
      <c r="I264" s="18"/>
      <c r="J264" s="18"/>
    </row>
    <row r="265" spans="2:10" ht="15.75" customHeight="1">
      <c r="B265" s="18"/>
      <c r="C265" s="18"/>
      <c r="D265" s="18"/>
      <c r="E265" s="18"/>
      <c r="F265" s="18"/>
      <c r="G265" s="18"/>
      <c r="H265" s="18"/>
      <c r="I265" s="18"/>
      <c r="J265" s="18"/>
    </row>
    <row r="266" spans="2:10" ht="15.75" customHeight="1">
      <c r="B266" s="18"/>
      <c r="C266" s="18"/>
      <c r="D266" s="18"/>
      <c r="E266" s="18"/>
      <c r="F266" s="18"/>
      <c r="G266" s="18"/>
      <c r="H266" s="18"/>
      <c r="I266" s="18"/>
      <c r="J266" s="18"/>
    </row>
    <row r="267" spans="2:10" ht="15.75" customHeight="1">
      <c r="B267" s="18"/>
      <c r="C267" s="18"/>
      <c r="D267" s="18"/>
      <c r="E267" s="18"/>
      <c r="F267" s="18"/>
      <c r="G267" s="18"/>
      <c r="H267" s="18"/>
      <c r="I267" s="18"/>
      <c r="J267" s="18"/>
    </row>
    <row r="268" spans="2:10" ht="15.75" customHeight="1">
      <c r="B268" s="18"/>
      <c r="C268" s="18"/>
      <c r="D268" s="18"/>
      <c r="E268" s="18"/>
      <c r="F268" s="18"/>
      <c r="G268" s="18"/>
      <c r="H268" s="18"/>
      <c r="I268" s="18"/>
      <c r="J268" s="18"/>
    </row>
    <row r="269" spans="2:10" ht="15.75" customHeight="1">
      <c r="B269" s="18"/>
      <c r="C269" s="18"/>
      <c r="D269" s="18"/>
      <c r="E269" s="18"/>
      <c r="F269" s="18"/>
      <c r="G269" s="18"/>
      <c r="H269" s="18"/>
      <c r="I269" s="18"/>
      <c r="J269" s="18"/>
    </row>
    <row r="270" spans="2:10" ht="15.75" customHeight="1">
      <c r="B270" s="18"/>
      <c r="C270" s="18"/>
      <c r="D270" s="18"/>
      <c r="E270" s="18"/>
      <c r="F270" s="18"/>
      <c r="G270" s="18"/>
      <c r="H270" s="18"/>
      <c r="I270" s="18"/>
      <c r="J270" s="18"/>
    </row>
    <row r="271" spans="2:10" ht="15.75" customHeight="1">
      <c r="B271" s="18"/>
      <c r="C271" s="18"/>
      <c r="D271" s="18"/>
      <c r="E271" s="18"/>
      <c r="F271" s="18"/>
      <c r="G271" s="18"/>
      <c r="H271" s="18"/>
      <c r="I271" s="18"/>
      <c r="J271" s="18"/>
    </row>
    <row r="272" spans="2:10" ht="15.75" customHeight="1">
      <c r="B272" s="18"/>
      <c r="C272" s="18"/>
      <c r="D272" s="18"/>
      <c r="E272" s="18"/>
      <c r="F272" s="18"/>
      <c r="G272" s="18"/>
      <c r="H272" s="18"/>
      <c r="I272" s="18"/>
      <c r="J272" s="18"/>
    </row>
    <row r="273" spans="2:10" ht="15.75" customHeight="1">
      <c r="B273" s="18"/>
      <c r="C273" s="18"/>
      <c r="D273" s="18"/>
      <c r="E273" s="18"/>
      <c r="F273" s="18"/>
      <c r="G273" s="18"/>
      <c r="H273" s="18"/>
      <c r="I273" s="18"/>
      <c r="J273" s="18"/>
    </row>
    <row r="274" spans="2:10" ht="15.75" customHeight="1">
      <c r="B274" s="18"/>
      <c r="C274" s="18"/>
      <c r="D274" s="18"/>
      <c r="E274" s="18"/>
      <c r="F274" s="18"/>
      <c r="G274" s="18"/>
      <c r="H274" s="18"/>
      <c r="I274" s="18"/>
      <c r="J274" s="18"/>
    </row>
    <row r="275" spans="2:10" ht="15.75" customHeight="1">
      <c r="B275" s="18"/>
      <c r="C275" s="18"/>
      <c r="D275" s="18"/>
      <c r="E275" s="18"/>
      <c r="F275" s="18"/>
      <c r="G275" s="18"/>
      <c r="H275" s="18"/>
      <c r="I275" s="18"/>
      <c r="J275" s="18"/>
    </row>
    <row r="276" spans="2:10" ht="15.75" customHeight="1">
      <c r="B276" s="18"/>
      <c r="C276" s="18"/>
      <c r="D276" s="18"/>
      <c r="E276" s="18"/>
      <c r="F276" s="18"/>
      <c r="G276" s="18"/>
      <c r="H276" s="18"/>
      <c r="I276" s="18"/>
      <c r="J276" s="18"/>
    </row>
    <row r="277" spans="2:10" ht="15.75" customHeight="1">
      <c r="B277" s="18"/>
      <c r="C277" s="18"/>
      <c r="D277" s="18"/>
      <c r="E277" s="18"/>
      <c r="F277" s="18"/>
      <c r="G277" s="18"/>
      <c r="H277" s="18"/>
      <c r="I277" s="18"/>
      <c r="J277" s="18"/>
    </row>
    <row r="278" spans="2:10" ht="15.75" customHeight="1">
      <c r="B278" s="18"/>
      <c r="C278" s="18"/>
      <c r="D278" s="18"/>
      <c r="E278" s="18"/>
      <c r="F278" s="18"/>
      <c r="G278" s="18"/>
      <c r="H278" s="18"/>
      <c r="I278" s="18"/>
      <c r="J278" s="18"/>
    </row>
    <row r="279" spans="2:10" ht="15.75" customHeight="1">
      <c r="B279" s="18"/>
      <c r="C279" s="18"/>
      <c r="D279" s="18"/>
      <c r="E279" s="18"/>
      <c r="F279" s="18"/>
      <c r="G279" s="18"/>
      <c r="H279" s="18"/>
      <c r="I279" s="18"/>
      <c r="J279" s="18"/>
    </row>
    <row r="280" spans="2:10" ht="15.75" customHeight="1">
      <c r="B280" s="18"/>
      <c r="C280" s="18"/>
      <c r="D280" s="18"/>
      <c r="E280" s="18"/>
      <c r="F280" s="18"/>
      <c r="G280" s="18"/>
      <c r="H280" s="18"/>
      <c r="I280" s="18"/>
      <c r="J280" s="18"/>
    </row>
    <row r="281" spans="2:10" ht="15.75" customHeight="1">
      <c r="B281" s="18"/>
      <c r="C281" s="18"/>
      <c r="D281" s="18"/>
      <c r="E281" s="18"/>
      <c r="F281" s="18"/>
      <c r="G281" s="18"/>
      <c r="H281" s="18"/>
      <c r="I281" s="18"/>
      <c r="J281" s="18"/>
    </row>
    <row r="282" spans="2:10" ht="15.75" customHeight="1">
      <c r="B282" s="18"/>
      <c r="C282" s="18"/>
      <c r="D282" s="18"/>
      <c r="E282" s="18"/>
      <c r="F282" s="18"/>
      <c r="G282" s="18"/>
      <c r="H282" s="18"/>
      <c r="I282" s="18"/>
      <c r="J282" s="18"/>
    </row>
    <row r="283" spans="2:10" ht="15.75" customHeight="1">
      <c r="B283" s="18"/>
      <c r="C283" s="18"/>
      <c r="D283" s="18"/>
      <c r="E283" s="18"/>
      <c r="F283" s="18"/>
      <c r="G283" s="18"/>
      <c r="H283" s="18"/>
      <c r="I283" s="18"/>
      <c r="J283" s="18"/>
    </row>
    <row r="284" spans="2:10" ht="15.75" customHeight="1">
      <c r="B284" s="18"/>
      <c r="C284" s="18"/>
      <c r="D284" s="18"/>
      <c r="E284" s="18"/>
      <c r="F284" s="18"/>
      <c r="G284" s="18"/>
      <c r="H284" s="18"/>
      <c r="I284" s="18"/>
      <c r="J284" s="18"/>
    </row>
    <row r="285" spans="2:10" ht="15.75" customHeight="1">
      <c r="B285" s="18"/>
      <c r="C285" s="18"/>
      <c r="D285" s="18"/>
      <c r="E285" s="18"/>
      <c r="F285" s="18"/>
      <c r="G285" s="18"/>
      <c r="H285" s="18"/>
      <c r="I285" s="18"/>
      <c r="J285" s="18"/>
    </row>
    <row r="286" spans="2:10" ht="15.75" customHeight="1">
      <c r="B286" s="18"/>
      <c r="C286" s="18"/>
      <c r="D286" s="18"/>
      <c r="E286" s="18"/>
      <c r="F286" s="18"/>
      <c r="G286" s="18"/>
      <c r="H286" s="18"/>
      <c r="I286" s="18"/>
      <c r="J286" s="18"/>
    </row>
    <row r="287" spans="2:10" ht="15.75" customHeight="1">
      <c r="B287" s="18"/>
      <c r="C287" s="18"/>
      <c r="D287" s="18"/>
      <c r="E287" s="18"/>
      <c r="F287" s="18"/>
      <c r="G287" s="18"/>
      <c r="H287" s="18"/>
      <c r="I287" s="18"/>
      <c r="J287" s="18"/>
    </row>
    <row r="288" spans="2:10" ht="15.75" customHeight="1">
      <c r="B288" s="18"/>
      <c r="C288" s="18"/>
      <c r="D288" s="18"/>
      <c r="E288" s="18"/>
      <c r="F288" s="18"/>
      <c r="G288" s="18"/>
      <c r="H288" s="18"/>
      <c r="I288" s="18"/>
      <c r="J288" s="18"/>
    </row>
    <row r="289" spans="2:10" ht="15.75" customHeight="1">
      <c r="B289" s="18"/>
      <c r="C289" s="18"/>
      <c r="D289" s="18"/>
      <c r="E289" s="18"/>
      <c r="F289" s="18"/>
      <c r="G289" s="18"/>
      <c r="H289" s="18"/>
      <c r="I289" s="18"/>
      <c r="J289" s="18"/>
    </row>
    <row r="290" spans="2:10" ht="15.75" customHeight="1">
      <c r="B290" s="18"/>
      <c r="C290" s="18"/>
      <c r="D290" s="18"/>
      <c r="E290" s="18"/>
      <c r="F290" s="18"/>
      <c r="G290" s="18"/>
      <c r="H290" s="18"/>
      <c r="I290" s="18"/>
      <c r="J290" s="18"/>
    </row>
    <row r="291" spans="2:10" ht="15.75" customHeight="1">
      <c r="B291" s="18"/>
      <c r="C291" s="18"/>
      <c r="D291" s="18"/>
      <c r="E291" s="18"/>
      <c r="F291" s="18"/>
      <c r="G291" s="18"/>
      <c r="H291" s="18"/>
      <c r="I291" s="18"/>
      <c r="J291" s="18"/>
    </row>
    <row r="292" spans="2:10" ht="15.75" customHeight="1">
      <c r="B292" s="18"/>
      <c r="C292" s="18"/>
      <c r="D292" s="18"/>
      <c r="E292" s="18"/>
      <c r="F292" s="18"/>
      <c r="G292" s="18"/>
      <c r="H292" s="18"/>
      <c r="I292" s="18"/>
      <c r="J292" s="18"/>
    </row>
    <row r="293" spans="2:10" ht="15.75" customHeight="1">
      <c r="B293" s="18"/>
      <c r="C293" s="18"/>
      <c r="D293" s="18"/>
      <c r="E293" s="18"/>
      <c r="F293" s="18"/>
      <c r="G293" s="18"/>
      <c r="H293" s="18"/>
      <c r="I293" s="18"/>
      <c r="J293" s="18"/>
    </row>
    <row r="294" spans="2:10" ht="15.75" customHeight="1">
      <c r="B294" s="18"/>
      <c r="C294" s="18"/>
      <c r="D294" s="18"/>
      <c r="E294" s="18"/>
      <c r="F294" s="18"/>
      <c r="G294" s="18"/>
      <c r="H294" s="18"/>
      <c r="I294" s="18"/>
      <c r="J294" s="18"/>
    </row>
    <row r="295" spans="2:10" ht="15.75" customHeight="1">
      <c r="B295" s="18"/>
      <c r="C295" s="18"/>
      <c r="D295" s="18"/>
      <c r="E295" s="18"/>
      <c r="F295" s="18"/>
      <c r="G295" s="18"/>
      <c r="H295" s="18"/>
      <c r="I295" s="18"/>
      <c r="J295" s="18"/>
    </row>
    <row r="296" spans="2:10" ht="15.75" customHeight="1">
      <c r="B296" s="18"/>
      <c r="C296" s="18"/>
      <c r="D296" s="18"/>
      <c r="E296" s="18"/>
      <c r="F296" s="18"/>
      <c r="G296" s="18"/>
      <c r="H296" s="18"/>
      <c r="I296" s="18"/>
      <c r="J296" s="18"/>
    </row>
    <row r="297" spans="2:10" ht="15.75" customHeight="1">
      <c r="B297" s="18"/>
      <c r="C297" s="18"/>
      <c r="D297" s="18"/>
      <c r="E297" s="18"/>
      <c r="F297" s="18"/>
      <c r="G297" s="18"/>
      <c r="H297" s="18"/>
      <c r="I297" s="18"/>
      <c r="J297" s="18"/>
    </row>
    <row r="298" spans="2:10" ht="15.75" customHeight="1">
      <c r="B298" s="18"/>
      <c r="C298" s="18"/>
      <c r="D298" s="18"/>
      <c r="E298" s="18"/>
      <c r="F298" s="18"/>
      <c r="G298" s="18"/>
      <c r="H298" s="18"/>
      <c r="I298" s="18"/>
      <c r="J298" s="18"/>
    </row>
    <row r="299" spans="2:10" ht="15.75" customHeight="1">
      <c r="B299" s="18"/>
      <c r="C299" s="18"/>
      <c r="D299" s="18"/>
      <c r="E299" s="18"/>
      <c r="F299" s="18"/>
      <c r="G299" s="18"/>
      <c r="H299" s="18"/>
      <c r="I299" s="18"/>
      <c r="J299" s="18"/>
    </row>
    <row r="300" spans="2:10" ht="15.75" customHeight="1">
      <c r="B300" s="18"/>
      <c r="C300" s="18"/>
      <c r="D300" s="18"/>
      <c r="E300" s="18"/>
      <c r="F300" s="18"/>
      <c r="G300" s="18"/>
      <c r="H300" s="18"/>
      <c r="I300" s="18"/>
      <c r="J300" s="18"/>
    </row>
    <row r="301" spans="2:10" ht="15.75" customHeight="1">
      <c r="B301" s="18"/>
      <c r="C301" s="18"/>
      <c r="D301" s="18"/>
      <c r="E301" s="18"/>
      <c r="F301" s="18"/>
      <c r="G301" s="18"/>
      <c r="H301" s="18"/>
      <c r="I301" s="18"/>
      <c r="J301" s="18"/>
    </row>
    <row r="302" spans="2:10" ht="15.75" customHeight="1">
      <c r="B302" s="18"/>
      <c r="C302" s="18"/>
      <c r="D302" s="18"/>
      <c r="E302" s="18"/>
      <c r="F302" s="18"/>
      <c r="G302" s="18"/>
      <c r="H302" s="18"/>
      <c r="I302" s="18"/>
      <c r="J302" s="18"/>
    </row>
    <row r="303" spans="2:10" ht="15.75" customHeight="1">
      <c r="B303" s="18"/>
      <c r="C303" s="18"/>
      <c r="D303" s="18"/>
      <c r="E303" s="18"/>
      <c r="F303" s="18"/>
      <c r="G303" s="18"/>
      <c r="H303" s="18"/>
      <c r="I303" s="18"/>
      <c r="J303" s="18"/>
    </row>
    <row r="304" spans="2:10" ht="15.75" customHeight="1">
      <c r="B304" s="18"/>
      <c r="C304" s="18"/>
      <c r="D304" s="18"/>
      <c r="E304" s="18"/>
      <c r="F304" s="18"/>
      <c r="G304" s="18"/>
      <c r="H304" s="18"/>
      <c r="I304" s="18"/>
      <c r="J304" s="18"/>
    </row>
    <row r="305" spans="2:10" ht="15.75" customHeight="1">
      <c r="B305" s="18"/>
      <c r="C305" s="18"/>
      <c r="D305" s="18"/>
      <c r="E305" s="18"/>
      <c r="F305" s="18"/>
      <c r="G305" s="18"/>
      <c r="H305" s="18"/>
      <c r="I305" s="18"/>
      <c r="J305" s="18"/>
    </row>
    <row r="306" spans="2:10" ht="15.75" customHeight="1">
      <c r="B306" s="18"/>
      <c r="C306" s="18"/>
      <c r="D306" s="18"/>
      <c r="E306" s="18"/>
      <c r="F306" s="18"/>
      <c r="G306" s="18"/>
      <c r="H306" s="18"/>
      <c r="I306" s="18"/>
      <c r="J306" s="18"/>
    </row>
    <row r="307" spans="2:10" ht="15.75" customHeight="1">
      <c r="B307" s="18"/>
      <c r="C307" s="18"/>
      <c r="D307" s="18"/>
      <c r="E307" s="18"/>
      <c r="F307" s="18"/>
      <c r="G307" s="18"/>
      <c r="H307" s="18"/>
      <c r="I307" s="18"/>
      <c r="J307" s="18"/>
    </row>
    <row r="308" spans="2:10" ht="15.75" customHeight="1">
      <c r="B308" s="18"/>
      <c r="C308" s="18"/>
      <c r="D308" s="18"/>
      <c r="E308" s="18"/>
      <c r="F308" s="18"/>
      <c r="G308" s="18"/>
      <c r="H308" s="18"/>
      <c r="I308" s="18"/>
      <c r="J308" s="18"/>
    </row>
    <row r="309" spans="2:10" ht="15.75" customHeight="1">
      <c r="B309" s="18"/>
      <c r="C309" s="18"/>
      <c r="D309" s="18"/>
      <c r="E309" s="18"/>
      <c r="F309" s="18"/>
      <c r="G309" s="18"/>
      <c r="H309" s="18"/>
      <c r="I309" s="18"/>
      <c r="J309" s="18"/>
    </row>
    <row r="310" spans="2:10" ht="15.75" customHeight="1">
      <c r="B310" s="18"/>
      <c r="C310" s="18"/>
      <c r="D310" s="18"/>
      <c r="E310" s="18"/>
      <c r="F310" s="18"/>
      <c r="G310" s="18"/>
      <c r="H310" s="18"/>
      <c r="I310" s="18"/>
      <c r="J310" s="18"/>
    </row>
    <row r="311" spans="2:10" ht="15.75" customHeight="1">
      <c r="B311" s="18"/>
      <c r="C311" s="18"/>
      <c r="D311" s="18"/>
      <c r="E311" s="18"/>
      <c r="F311" s="18"/>
      <c r="G311" s="18"/>
      <c r="H311" s="18"/>
      <c r="I311" s="18"/>
      <c r="J311" s="18"/>
    </row>
    <row r="312" spans="2:10" ht="15.75" customHeight="1">
      <c r="B312" s="18"/>
      <c r="C312" s="18"/>
      <c r="D312" s="18"/>
      <c r="E312" s="18"/>
      <c r="F312" s="18"/>
      <c r="G312" s="18"/>
      <c r="H312" s="18"/>
      <c r="I312" s="18"/>
      <c r="J312" s="18"/>
    </row>
    <row r="313" spans="2:10" ht="15.75" customHeight="1">
      <c r="B313" s="18"/>
      <c r="C313" s="18"/>
      <c r="D313" s="18"/>
      <c r="E313" s="18"/>
      <c r="F313" s="18"/>
      <c r="G313" s="18"/>
      <c r="H313" s="18"/>
      <c r="I313" s="18"/>
      <c r="J313" s="18"/>
    </row>
    <row r="314" spans="2:10" ht="15.75" customHeight="1">
      <c r="B314" s="18"/>
      <c r="C314" s="18"/>
      <c r="D314" s="18"/>
      <c r="E314" s="18"/>
      <c r="F314" s="18"/>
      <c r="G314" s="18"/>
      <c r="H314" s="18"/>
      <c r="I314" s="18"/>
      <c r="J314" s="18"/>
    </row>
    <row r="315" spans="2:10" ht="15.75" customHeight="1">
      <c r="B315" s="18"/>
      <c r="C315" s="18"/>
      <c r="D315" s="18"/>
      <c r="E315" s="18"/>
      <c r="F315" s="18"/>
      <c r="G315" s="18"/>
      <c r="H315" s="18"/>
      <c r="I315" s="18"/>
      <c r="J315" s="18"/>
    </row>
    <row r="316" spans="2:10" ht="15.75" customHeight="1">
      <c r="B316" s="18"/>
      <c r="C316" s="18"/>
      <c r="D316" s="18"/>
      <c r="E316" s="18"/>
      <c r="F316" s="18"/>
      <c r="G316" s="18"/>
      <c r="H316" s="18"/>
      <c r="I316" s="18"/>
      <c r="J316" s="18"/>
    </row>
    <row r="317" spans="2:10" ht="15.75" customHeight="1">
      <c r="B317" s="18"/>
      <c r="C317" s="18"/>
      <c r="D317" s="18"/>
      <c r="E317" s="18"/>
      <c r="F317" s="18"/>
      <c r="G317" s="18"/>
      <c r="H317" s="18"/>
      <c r="I317" s="18"/>
      <c r="J317" s="18"/>
    </row>
    <row r="318" spans="2:10" ht="15.75" customHeight="1">
      <c r="B318" s="18"/>
      <c r="C318" s="18"/>
      <c r="D318" s="18"/>
      <c r="E318" s="18"/>
      <c r="F318" s="18"/>
      <c r="G318" s="18"/>
      <c r="H318" s="18"/>
      <c r="I318" s="18"/>
      <c r="J318" s="18"/>
    </row>
    <row r="319" spans="2:10" ht="15.75" customHeight="1">
      <c r="B319" s="18"/>
      <c r="C319" s="18"/>
      <c r="D319" s="18"/>
      <c r="E319" s="18"/>
      <c r="F319" s="18"/>
      <c r="G319" s="18"/>
      <c r="H319" s="18"/>
      <c r="I319" s="18"/>
      <c r="J319" s="18"/>
    </row>
    <row r="320" spans="2:10" ht="15.75" customHeight="1">
      <c r="B320" s="18"/>
      <c r="C320" s="18"/>
      <c r="D320" s="18"/>
      <c r="E320" s="18"/>
      <c r="F320" s="18"/>
      <c r="G320" s="18"/>
      <c r="H320" s="18"/>
      <c r="I320" s="18"/>
      <c r="J320" s="18"/>
    </row>
    <row r="321" spans="2:10" ht="15.75" customHeight="1">
      <c r="B321" s="18"/>
      <c r="C321" s="18"/>
      <c r="D321" s="18"/>
      <c r="E321" s="18"/>
      <c r="F321" s="18"/>
      <c r="G321" s="18"/>
      <c r="H321" s="18"/>
      <c r="I321" s="18"/>
      <c r="J321" s="18"/>
    </row>
    <row r="322" spans="2:10" ht="15.75" customHeight="1">
      <c r="B322" s="18"/>
      <c r="C322" s="18"/>
      <c r="D322" s="18"/>
      <c r="E322" s="18"/>
      <c r="F322" s="18"/>
      <c r="G322" s="18"/>
      <c r="H322" s="18"/>
      <c r="I322" s="18"/>
      <c r="J322" s="18"/>
    </row>
    <row r="323" spans="2:10" ht="15.75" customHeight="1">
      <c r="B323" s="18"/>
      <c r="C323" s="18"/>
      <c r="D323" s="18"/>
      <c r="E323" s="18"/>
      <c r="F323" s="18"/>
      <c r="G323" s="18"/>
      <c r="H323" s="18"/>
      <c r="I323" s="18"/>
      <c r="J323" s="18"/>
    </row>
    <row r="324" spans="2:10" ht="15.75" customHeight="1">
      <c r="B324" s="18"/>
      <c r="C324" s="18"/>
      <c r="D324" s="18"/>
      <c r="E324" s="18"/>
      <c r="F324" s="18"/>
      <c r="G324" s="18"/>
      <c r="H324" s="18"/>
      <c r="I324" s="18"/>
      <c r="J324" s="18"/>
    </row>
    <row r="325" spans="2:10" ht="15.75" customHeight="1">
      <c r="B325" s="18"/>
      <c r="C325" s="18"/>
      <c r="D325" s="18"/>
      <c r="E325" s="18"/>
      <c r="F325" s="18"/>
      <c r="G325" s="18"/>
      <c r="H325" s="18"/>
      <c r="I325" s="18"/>
      <c r="J325" s="18"/>
    </row>
    <row r="326" spans="2:10" ht="15.75" customHeight="1">
      <c r="B326" s="18"/>
      <c r="C326" s="18"/>
      <c r="D326" s="18"/>
      <c r="E326" s="18"/>
      <c r="F326" s="18"/>
      <c r="G326" s="18"/>
      <c r="H326" s="18"/>
      <c r="I326" s="18"/>
      <c r="J326" s="18"/>
    </row>
    <row r="327" spans="2:10" ht="15.75" customHeight="1">
      <c r="B327" s="18"/>
      <c r="C327" s="18"/>
      <c r="D327" s="18"/>
      <c r="E327" s="18"/>
      <c r="F327" s="18"/>
      <c r="G327" s="18"/>
      <c r="H327" s="18"/>
      <c r="I327" s="18"/>
      <c r="J327" s="18"/>
    </row>
    <row r="328" spans="2:10" ht="15.75" customHeight="1">
      <c r="B328" s="18"/>
      <c r="C328" s="18"/>
      <c r="D328" s="18"/>
      <c r="E328" s="18"/>
      <c r="F328" s="18"/>
      <c r="G328" s="18"/>
      <c r="H328" s="18"/>
      <c r="I328" s="18"/>
      <c r="J328" s="18"/>
    </row>
    <row r="329" spans="2:10" ht="15.75" customHeight="1">
      <c r="B329" s="18"/>
      <c r="C329" s="18"/>
      <c r="D329" s="18"/>
      <c r="E329" s="18"/>
      <c r="F329" s="18"/>
      <c r="G329" s="18"/>
      <c r="H329" s="18"/>
      <c r="I329" s="18"/>
      <c r="J329" s="18"/>
    </row>
    <row r="330" spans="2:10" ht="15.75" customHeight="1">
      <c r="B330" s="18"/>
      <c r="C330" s="18"/>
      <c r="D330" s="18"/>
      <c r="E330" s="18"/>
      <c r="F330" s="18"/>
      <c r="G330" s="18"/>
      <c r="H330" s="18"/>
      <c r="I330" s="18"/>
      <c r="J330" s="18"/>
    </row>
    <row r="331" spans="2:10" ht="15.75" customHeight="1">
      <c r="B331" s="18"/>
      <c r="C331" s="18"/>
      <c r="D331" s="18"/>
      <c r="E331" s="18"/>
      <c r="F331" s="18"/>
      <c r="G331" s="18"/>
      <c r="H331" s="18"/>
      <c r="I331" s="18"/>
      <c r="J331" s="18"/>
    </row>
    <row r="332" spans="2:10" ht="15.75" customHeight="1">
      <c r="B332" s="18"/>
      <c r="C332" s="18"/>
      <c r="D332" s="18"/>
      <c r="E332" s="18"/>
      <c r="F332" s="18"/>
      <c r="G332" s="18"/>
      <c r="H332" s="18"/>
      <c r="I332" s="18"/>
      <c r="J332" s="18"/>
    </row>
    <row r="333" spans="2:10" ht="15.75" customHeight="1">
      <c r="B333" s="18"/>
      <c r="C333" s="18"/>
      <c r="D333" s="18"/>
      <c r="E333" s="18"/>
      <c r="F333" s="18"/>
      <c r="G333" s="18"/>
      <c r="H333" s="18"/>
      <c r="I333" s="18"/>
      <c r="J333" s="18"/>
    </row>
    <row r="334" spans="2:10" ht="15.75" customHeight="1">
      <c r="B334" s="18"/>
      <c r="C334" s="18"/>
      <c r="D334" s="18"/>
      <c r="E334" s="18"/>
      <c r="F334" s="18"/>
      <c r="G334" s="18"/>
      <c r="H334" s="18"/>
      <c r="I334" s="18"/>
      <c r="J334" s="18"/>
    </row>
    <row r="335" spans="2:10" ht="15.75" customHeight="1">
      <c r="B335" s="18"/>
      <c r="C335" s="18"/>
      <c r="D335" s="18"/>
      <c r="E335" s="18"/>
      <c r="F335" s="18"/>
      <c r="G335" s="18"/>
      <c r="H335" s="18"/>
      <c r="I335" s="18"/>
      <c r="J335" s="18"/>
    </row>
    <row r="336" spans="2:10" ht="15.75" customHeight="1">
      <c r="B336" s="18"/>
      <c r="C336" s="18"/>
      <c r="D336" s="18"/>
      <c r="E336" s="18"/>
      <c r="F336" s="18"/>
      <c r="G336" s="18"/>
      <c r="H336" s="18"/>
      <c r="I336" s="18"/>
      <c r="J336" s="18"/>
    </row>
    <row r="337" spans="2:10" ht="15.75" customHeight="1">
      <c r="B337" s="18"/>
      <c r="C337" s="18"/>
      <c r="D337" s="18"/>
      <c r="E337" s="18"/>
      <c r="F337" s="18"/>
      <c r="G337" s="18"/>
      <c r="H337" s="18"/>
      <c r="I337" s="18"/>
      <c r="J337" s="18"/>
    </row>
    <row r="338" spans="2:10" ht="15.75" customHeight="1">
      <c r="B338" s="18"/>
      <c r="C338" s="18"/>
      <c r="D338" s="18"/>
      <c r="E338" s="18"/>
      <c r="F338" s="18"/>
      <c r="G338" s="18"/>
      <c r="H338" s="18"/>
      <c r="I338" s="18"/>
      <c r="J338" s="18"/>
    </row>
    <row r="339" spans="2:10" ht="15.75" customHeight="1">
      <c r="B339" s="18"/>
      <c r="C339" s="18"/>
      <c r="D339" s="18"/>
      <c r="E339" s="18"/>
      <c r="F339" s="18"/>
      <c r="G339" s="18"/>
      <c r="H339" s="18"/>
      <c r="I339" s="18"/>
      <c r="J339" s="18"/>
    </row>
    <row r="340" spans="2:10" ht="15.75" customHeight="1">
      <c r="B340" s="18"/>
      <c r="C340" s="18"/>
      <c r="D340" s="18"/>
      <c r="E340" s="18"/>
      <c r="F340" s="18"/>
      <c r="G340" s="18"/>
      <c r="H340" s="18"/>
      <c r="I340" s="18"/>
      <c r="J340" s="18"/>
    </row>
    <row r="341" spans="2:10" ht="15.75" customHeight="1">
      <c r="B341" s="18"/>
      <c r="C341" s="18"/>
      <c r="D341" s="18"/>
      <c r="E341" s="18"/>
      <c r="F341" s="18"/>
      <c r="G341" s="18"/>
      <c r="H341" s="18"/>
      <c r="I341" s="18"/>
      <c r="J341" s="18"/>
    </row>
    <row r="342" spans="2:10" ht="15.75" customHeight="1">
      <c r="B342" s="18"/>
      <c r="C342" s="18"/>
      <c r="D342" s="18"/>
      <c r="E342" s="18"/>
      <c r="F342" s="18"/>
      <c r="G342" s="18"/>
      <c r="H342" s="18"/>
      <c r="I342" s="18"/>
      <c r="J342" s="18"/>
    </row>
    <row r="343" spans="2:10" ht="15.75" customHeight="1">
      <c r="B343" s="18"/>
      <c r="C343" s="18"/>
      <c r="D343" s="18"/>
      <c r="E343" s="18"/>
      <c r="F343" s="18"/>
      <c r="G343" s="18"/>
      <c r="H343" s="18"/>
      <c r="I343" s="18"/>
      <c r="J343" s="18"/>
    </row>
    <row r="344" spans="2:10" ht="15.75" customHeight="1">
      <c r="B344" s="18"/>
      <c r="C344" s="18"/>
      <c r="D344" s="18"/>
      <c r="E344" s="18"/>
      <c r="F344" s="18"/>
      <c r="G344" s="18"/>
      <c r="H344" s="18"/>
      <c r="I344" s="18"/>
      <c r="J344" s="18"/>
    </row>
    <row r="345" spans="2:10" ht="15.75" customHeight="1">
      <c r="B345" s="18"/>
      <c r="C345" s="18"/>
      <c r="D345" s="18"/>
      <c r="E345" s="18"/>
      <c r="F345" s="18"/>
      <c r="G345" s="18"/>
      <c r="H345" s="18"/>
      <c r="I345" s="18"/>
      <c r="J345" s="18"/>
    </row>
    <row r="346" spans="2:10" ht="15.75" customHeight="1">
      <c r="B346" s="18"/>
      <c r="C346" s="18"/>
      <c r="D346" s="18"/>
      <c r="E346" s="18"/>
      <c r="F346" s="18"/>
      <c r="G346" s="18"/>
      <c r="H346" s="18"/>
      <c r="I346" s="18"/>
      <c r="J346" s="18"/>
    </row>
    <row r="347" spans="2:10" ht="15.75" customHeight="1">
      <c r="B347" s="18"/>
      <c r="C347" s="18"/>
      <c r="D347" s="18"/>
      <c r="E347" s="18"/>
      <c r="F347" s="18"/>
      <c r="G347" s="18"/>
      <c r="H347" s="18"/>
      <c r="I347" s="18"/>
      <c r="J347" s="18"/>
    </row>
    <row r="348" spans="2:10" ht="15.75" customHeight="1">
      <c r="B348" s="18"/>
      <c r="C348" s="18"/>
      <c r="D348" s="18"/>
      <c r="E348" s="18"/>
      <c r="F348" s="18"/>
      <c r="G348" s="18"/>
      <c r="H348" s="18"/>
      <c r="I348" s="18"/>
      <c r="J348" s="18"/>
    </row>
    <row r="349" spans="2:10" ht="15.75" customHeight="1">
      <c r="B349" s="18"/>
      <c r="C349" s="18"/>
      <c r="D349" s="18"/>
      <c r="E349" s="18"/>
      <c r="F349" s="18"/>
      <c r="G349" s="18"/>
      <c r="H349" s="18"/>
      <c r="I349" s="18"/>
      <c r="J349" s="18"/>
    </row>
    <row r="350" spans="2:10" ht="15.75" customHeight="1">
      <c r="B350" s="18"/>
      <c r="C350" s="18"/>
      <c r="D350" s="18"/>
      <c r="E350" s="18"/>
      <c r="F350" s="18"/>
      <c r="G350" s="18"/>
      <c r="H350" s="18"/>
      <c r="I350" s="18"/>
      <c r="J350" s="18"/>
    </row>
    <row r="351" spans="2:10" ht="15.75" customHeight="1">
      <c r="B351" s="18"/>
      <c r="C351" s="18"/>
      <c r="D351" s="18"/>
      <c r="E351" s="18"/>
      <c r="F351" s="18"/>
      <c r="G351" s="18"/>
      <c r="H351" s="18"/>
      <c r="I351" s="18"/>
      <c r="J351" s="18"/>
    </row>
    <row r="352" spans="2:10" ht="15.75" customHeight="1">
      <c r="B352" s="18"/>
      <c r="C352" s="18"/>
      <c r="D352" s="18"/>
      <c r="E352" s="18"/>
      <c r="F352" s="18"/>
      <c r="G352" s="18"/>
      <c r="H352" s="18"/>
      <c r="I352" s="18"/>
      <c r="J352" s="18"/>
    </row>
    <row r="353" spans="2:10" ht="15.75" customHeight="1">
      <c r="B353" s="18"/>
      <c r="C353" s="18"/>
      <c r="D353" s="18"/>
      <c r="E353" s="18"/>
      <c r="F353" s="18"/>
      <c r="G353" s="18"/>
      <c r="H353" s="18"/>
      <c r="I353" s="18"/>
      <c r="J353" s="18"/>
    </row>
    <row r="354" spans="2:10" ht="15.75" customHeight="1">
      <c r="B354" s="18"/>
      <c r="C354" s="18"/>
      <c r="D354" s="18"/>
      <c r="E354" s="18"/>
      <c r="F354" s="18"/>
      <c r="G354" s="18"/>
      <c r="H354" s="18"/>
      <c r="I354" s="18"/>
      <c r="J354" s="18"/>
    </row>
    <row r="355" spans="2:10" ht="15.75" customHeight="1">
      <c r="B355" s="18"/>
      <c r="C355" s="18"/>
      <c r="D355" s="18"/>
      <c r="E355" s="18"/>
      <c r="F355" s="18"/>
      <c r="G355" s="18"/>
      <c r="H355" s="18"/>
      <c r="I355" s="18"/>
      <c r="J355" s="18"/>
    </row>
    <row r="356" spans="2:10" ht="15.75" customHeight="1">
      <c r="B356" s="18"/>
      <c r="C356" s="18"/>
      <c r="D356" s="18"/>
      <c r="E356" s="18"/>
      <c r="F356" s="18"/>
      <c r="G356" s="18"/>
      <c r="H356" s="18"/>
      <c r="I356" s="18"/>
      <c r="J356" s="18"/>
    </row>
    <row r="357" spans="2:10" ht="15.75" customHeight="1">
      <c r="B357" s="18"/>
      <c r="C357" s="18"/>
      <c r="D357" s="18"/>
      <c r="E357" s="18"/>
      <c r="F357" s="18"/>
      <c r="G357" s="18"/>
      <c r="H357" s="18"/>
      <c r="I357" s="18"/>
      <c r="J357" s="18"/>
    </row>
    <row r="358" spans="2:10" ht="15.75" customHeight="1">
      <c r="B358" s="18"/>
      <c r="C358" s="18"/>
      <c r="D358" s="18"/>
      <c r="E358" s="18"/>
      <c r="F358" s="18"/>
      <c r="G358" s="18"/>
      <c r="H358" s="18"/>
      <c r="I358" s="18"/>
      <c r="J358" s="18"/>
    </row>
    <row r="359" spans="2:10" ht="15.75" customHeight="1">
      <c r="B359" s="18"/>
      <c r="C359" s="18"/>
      <c r="D359" s="18"/>
      <c r="E359" s="18"/>
      <c r="F359" s="18"/>
      <c r="G359" s="18"/>
      <c r="H359" s="18"/>
      <c r="I359" s="18"/>
      <c r="J359" s="18"/>
    </row>
    <row r="360" spans="2:10" ht="15.75" customHeight="1">
      <c r="B360" s="18"/>
      <c r="C360" s="18"/>
      <c r="D360" s="18"/>
      <c r="E360" s="18"/>
      <c r="F360" s="18"/>
      <c r="G360" s="18"/>
      <c r="H360" s="18"/>
      <c r="I360" s="18"/>
      <c r="J360" s="18"/>
    </row>
    <row r="361" spans="2:10" ht="15.75" customHeight="1">
      <c r="B361" s="18"/>
      <c r="C361" s="18"/>
      <c r="D361" s="18"/>
      <c r="E361" s="18"/>
      <c r="F361" s="18"/>
      <c r="G361" s="18"/>
      <c r="H361" s="18"/>
      <c r="I361" s="18"/>
      <c r="J361" s="18"/>
    </row>
    <row r="362" spans="2:10" ht="15.75" customHeight="1">
      <c r="B362" s="18"/>
      <c r="C362" s="18"/>
      <c r="D362" s="18"/>
      <c r="E362" s="18"/>
      <c r="F362" s="18"/>
      <c r="G362" s="18"/>
      <c r="H362" s="18"/>
      <c r="I362" s="18"/>
      <c r="J362" s="18"/>
    </row>
    <row r="363" spans="2:10" ht="15.75" customHeight="1">
      <c r="B363" s="18"/>
      <c r="C363" s="18"/>
      <c r="D363" s="18"/>
      <c r="E363" s="18"/>
      <c r="F363" s="18"/>
      <c r="G363" s="18"/>
      <c r="H363" s="18"/>
      <c r="I363" s="18"/>
      <c r="J363" s="18"/>
    </row>
    <row r="364" spans="2:10" ht="15.75" customHeight="1">
      <c r="B364" s="18"/>
      <c r="C364" s="18"/>
      <c r="D364" s="18"/>
      <c r="E364" s="18"/>
      <c r="F364" s="18"/>
      <c r="G364" s="18"/>
      <c r="H364" s="18"/>
      <c r="I364" s="18"/>
      <c r="J364" s="18"/>
    </row>
    <row r="365" spans="2:10" ht="15.75" customHeight="1">
      <c r="B365" s="18"/>
      <c r="C365" s="18"/>
      <c r="D365" s="18"/>
      <c r="E365" s="18"/>
      <c r="F365" s="18"/>
      <c r="G365" s="18"/>
      <c r="H365" s="18"/>
      <c r="I365" s="18"/>
      <c r="J365" s="18"/>
    </row>
    <row r="366" spans="2:10" ht="15.75" customHeight="1">
      <c r="B366" s="18"/>
      <c r="C366" s="18"/>
      <c r="D366" s="18"/>
      <c r="E366" s="18"/>
      <c r="F366" s="18"/>
      <c r="G366" s="18"/>
      <c r="H366" s="18"/>
      <c r="I366" s="18"/>
      <c r="J366" s="18"/>
    </row>
    <row r="367" spans="2:10" ht="15.75" customHeight="1">
      <c r="B367" s="18"/>
      <c r="C367" s="18"/>
      <c r="D367" s="18"/>
      <c r="E367" s="18"/>
      <c r="F367" s="18"/>
      <c r="G367" s="18"/>
      <c r="H367" s="18"/>
      <c r="I367" s="18"/>
      <c r="J367" s="18"/>
    </row>
    <row r="368" spans="2:10" ht="15.75" customHeight="1">
      <c r="B368" s="18"/>
      <c r="C368" s="18"/>
      <c r="D368" s="18"/>
      <c r="E368" s="18"/>
      <c r="F368" s="18"/>
      <c r="G368" s="18"/>
      <c r="H368" s="18"/>
      <c r="I368" s="18"/>
      <c r="J368" s="18"/>
    </row>
    <row r="369" spans="2:10" ht="15.75" customHeight="1">
      <c r="B369" s="18"/>
      <c r="C369" s="18"/>
      <c r="D369" s="18"/>
      <c r="E369" s="18"/>
      <c r="F369" s="18"/>
      <c r="G369" s="18"/>
      <c r="H369" s="18"/>
      <c r="I369" s="18"/>
      <c r="J369" s="18"/>
    </row>
    <row r="370" spans="2:10" ht="15.75" customHeight="1">
      <c r="B370" s="18"/>
      <c r="C370" s="18"/>
      <c r="D370" s="18"/>
      <c r="E370" s="18"/>
      <c r="F370" s="18"/>
      <c r="G370" s="18"/>
      <c r="H370" s="18"/>
      <c r="I370" s="18"/>
      <c r="J370" s="18"/>
    </row>
    <row r="371" spans="2:10" ht="15.75" customHeight="1">
      <c r="B371" s="18"/>
      <c r="C371" s="18"/>
      <c r="D371" s="18"/>
      <c r="E371" s="18"/>
      <c r="F371" s="18"/>
      <c r="G371" s="18"/>
      <c r="H371" s="18"/>
      <c r="I371" s="18"/>
      <c r="J371" s="18"/>
    </row>
    <row r="372" spans="2:10" ht="15.75" customHeight="1">
      <c r="B372" s="18"/>
      <c r="C372" s="18"/>
      <c r="D372" s="18"/>
      <c r="E372" s="18"/>
      <c r="F372" s="18"/>
      <c r="G372" s="18"/>
      <c r="H372" s="18"/>
      <c r="I372" s="18"/>
      <c r="J372" s="18"/>
    </row>
    <row r="373" spans="2:10" ht="15.75" customHeight="1">
      <c r="B373" s="18"/>
      <c r="C373" s="18"/>
      <c r="D373" s="18"/>
      <c r="E373" s="18"/>
      <c r="F373" s="18"/>
      <c r="G373" s="18"/>
      <c r="H373" s="18"/>
      <c r="I373" s="18"/>
      <c r="J373" s="18"/>
    </row>
    <row r="374" spans="2:10" ht="15.75" customHeight="1">
      <c r="B374" s="18"/>
      <c r="C374" s="18"/>
      <c r="D374" s="18"/>
      <c r="E374" s="18"/>
      <c r="F374" s="18"/>
      <c r="G374" s="18"/>
      <c r="H374" s="18"/>
      <c r="I374" s="18"/>
      <c r="J374" s="18"/>
    </row>
    <row r="375" spans="2:10" ht="15.75" customHeight="1">
      <c r="B375" s="18"/>
      <c r="C375" s="18"/>
      <c r="D375" s="18"/>
      <c r="E375" s="18"/>
      <c r="F375" s="18"/>
      <c r="G375" s="18"/>
      <c r="H375" s="18"/>
      <c r="I375" s="18"/>
      <c r="J375" s="18"/>
    </row>
    <row r="376" spans="2:10" ht="15.75" customHeight="1">
      <c r="B376" s="18"/>
      <c r="C376" s="18"/>
      <c r="D376" s="18"/>
      <c r="E376" s="18"/>
      <c r="F376" s="18"/>
      <c r="G376" s="18"/>
      <c r="H376" s="18"/>
      <c r="I376" s="18"/>
      <c r="J376" s="18"/>
    </row>
    <row r="377" spans="2:10" ht="15.75" customHeight="1">
      <c r="B377" s="18"/>
      <c r="C377" s="18"/>
      <c r="D377" s="18"/>
      <c r="E377" s="18"/>
      <c r="F377" s="18"/>
      <c r="G377" s="18"/>
      <c r="H377" s="18"/>
      <c r="I377" s="18"/>
      <c r="J377" s="18"/>
    </row>
    <row r="378" spans="2:10" ht="15.75" customHeight="1">
      <c r="B378" s="18"/>
      <c r="C378" s="18"/>
      <c r="D378" s="18"/>
      <c r="E378" s="18"/>
      <c r="F378" s="18"/>
      <c r="G378" s="18"/>
      <c r="H378" s="18"/>
      <c r="I378" s="18"/>
      <c r="J378" s="18"/>
    </row>
    <row r="379" spans="2:10" ht="15.75" customHeight="1">
      <c r="B379" s="18"/>
      <c r="C379" s="18"/>
      <c r="D379" s="18"/>
      <c r="E379" s="18"/>
      <c r="F379" s="18"/>
      <c r="G379" s="18"/>
      <c r="H379" s="18"/>
      <c r="I379" s="18"/>
      <c r="J379" s="18"/>
    </row>
    <row r="380" spans="2:10" ht="15.75" customHeight="1">
      <c r="B380" s="18"/>
      <c r="C380" s="18"/>
      <c r="D380" s="18"/>
      <c r="E380" s="18"/>
      <c r="F380" s="18"/>
      <c r="G380" s="18"/>
      <c r="H380" s="18"/>
      <c r="I380" s="18"/>
      <c r="J380" s="18"/>
    </row>
    <row r="381" spans="2:10" ht="15.75" customHeight="1">
      <c r="B381" s="18"/>
      <c r="C381" s="18"/>
      <c r="D381" s="18"/>
      <c r="E381" s="18"/>
      <c r="F381" s="18"/>
      <c r="G381" s="18"/>
      <c r="H381" s="18"/>
      <c r="I381" s="18"/>
      <c r="J381" s="18"/>
    </row>
    <row r="382" spans="2:10" ht="15.75" customHeight="1">
      <c r="B382" s="18"/>
      <c r="C382" s="18"/>
      <c r="D382" s="18"/>
      <c r="E382" s="18"/>
      <c r="F382" s="18"/>
      <c r="G382" s="18"/>
      <c r="H382" s="18"/>
      <c r="I382" s="18"/>
      <c r="J382" s="18"/>
    </row>
    <row r="383" spans="2:10" ht="15.75" customHeight="1">
      <c r="B383" s="18"/>
      <c r="C383" s="18"/>
      <c r="D383" s="18"/>
      <c r="E383" s="18"/>
      <c r="F383" s="18"/>
      <c r="G383" s="18"/>
      <c r="H383" s="18"/>
      <c r="I383" s="18"/>
      <c r="J383" s="18"/>
    </row>
    <row r="384" spans="2:10" ht="15.75" customHeight="1">
      <c r="B384" s="18"/>
      <c r="C384" s="18"/>
      <c r="D384" s="18"/>
      <c r="E384" s="18"/>
      <c r="F384" s="18"/>
      <c r="G384" s="18"/>
      <c r="H384" s="18"/>
      <c r="I384" s="18"/>
      <c r="J384" s="18"/>
    </row>
    <row r="385" spans="2:10" ht="15.75" customHeight="1">
      <c r="B385" s="18"/>
      <c r="C385" s="18"/>
      <c r="D385" s="18"/>
      <c r="E385" s="18"/>
      <c r="F385" s="18"/>
      <c r="G385" s="18"/>
      <c r="H385" s="18"/>
      <c r="I385" s="18"/>
      <c r="J385" s="18"/>
    </row>
    <row r="386" spans="2:10" ht="15.75" customHeight="1">
      <c r="B386" s="18"/>
      <c r="C386" s="18"/>
      <c r="D386" s="18"/>
      <c r="E386" s="18"/>
      <c r="F386" s="18"/>
      <c r="G386" s="18"/>
      <c r="H386" s="18"/>
      <c r="I386" s="18"/>
      <c r="J386" s="18"/>
    </row>
    <row r="387" spans="2:10" ht="15.75" customHeight="1">
      <c r="B387" s="18"/>
      <c r="C387" s="18"/>
      <c r="D387" s="18"/>
      <c r="E387" s="18"/>
      <c r="F387" s="18"/>
      <c r="G387" s="18"/>
      <c r="H387" s="18"/>
      <c r="I387" s="18"/>
      <c r="J387" s="18"/>
    </row>
    <row r="388" spans="2:10" ht="15.75" customHeight="1">
      <c r="B388" s="18"/>
      <c r="C388" s="18"/>
      <c r="D388" s="18"/>
      <c r="E388" s="18"/>
      <c r="F388" s="18"/>
      <c r="G388" s="18"/>
      <c r="H388" s="18"/>
      <c r="I388" s="18"/>
      <c r="J388" s="18"/>
    </row>
    <row r="389" spans="2:10" ht="15.75" customHeight="1">
      <c r="B389" s="18"/>
      <c r="C389" s="18"/>
      <c r="D389" s="18"/>
      <c r="E389" s="18"/>
      <c r="F389" s="18"/>
      <c r="G389" s="18"/>
      <c r="H389" s="18"/>
      <c r="I389" s="18"/>
      <c r="J389" s="18"/>
    </row>
    <row r="390" spans="2:10" ht="15.75" customHeight="1">
      <c r="B390" s="18"/>
      <c r="C390" s="18"/>
      <c r="D390" s="18"/>
      <c r="E390" s="18"/>
      <c r="F390" s="18"/>
      <c r="G390" s="18"/>
      <c r="H390" s="18"/>
      <c r="I390" s="18"/>
      <c r="J390" s="18"/>
    </row>
    <row r="391" spans="2:10" ht="15.75" customHeight="1">
      <c r="B391" s="18"/>
      <c r="C391" s="18"/>
      <c r="D391" s="18"/>
      <c r="E391" s="18"/>
      <c r="F391" s="18"/>
      <c r="G391" s="18"/>
      <c r="H391" s="18"/>
      <c r="I391" s="18"/>
      <c r="J391" s="18"/>
    </row>
    <row r="392" spans="2:10" ht="15.75" customHeight="1">
      <c r="B392" s="18"/>
      <c r="C392" s="18"/>
      <c r="D392" s="18"/>
      <c r="E392" s="18"/>
      <c r="F392" s="18"/>
      <c r="G392" s="18"/>
      <c r="H392" s="18"/>
      <c r="I392" s="18"/>
      <c r="J392" s="18"/>
    </row>
    <row r="393" spans="2:10" ht="15.75" customHeight="1">
      <c r="B393" s="18"/>
      <c r="C393" s="18"/>
      <c r="D393" s="18"/>
      <c r="E393" s="18"/>
      <c r="F393" s="18"/>
      <c r="G393" s="18"/>
      <c r="H393" s="18"/>
      <c r="I393" s="18"/>
      <c r="J393" s="18"/>
    </row>
    <row r="394" spans="2:10" ht="15.75" customHeight="1">
      <c r="B394" s="18"/>
      <c r="C394" s="18"/>
      <c r="D394" s="18"/>
      <c r="E394" s="18"/>
      <c r="F394" s="18"/>
      <c r="G394" s="18"/>
      <c r="H394" s="18"/>
      <c r="I394" s="18"/>
      <c r="J394" s="18"/>
    </row>
    <row r="395" spans="2:10" ht="15.75" customHeight="1">
      <c r="B395" s="18"/>
      <c r="C395" s="18"/>
      <c r="D395" s="18"/>
      <c r="E395" s="18"/>
      <c r="F395" s="18"/>
      <c r="G395" s="18"/>
      <c r="H395" s="18"/>
      <c r="I395" s="18"/>
      <c r="J395" s="18"/>
    </row>
    <row r="396" spans="2:10" ht="15.75" customHeight="1">
      <c r="B396" s="18"/>
      <c r="C396" s="18"/>
      <c r="D396" s="18"/>
      <c r="E396" s="18"/>
      <c r="F396" s="18"/>
      <c r="G396" s="18"/>
      <c r="H396" s="18"/>
      <c r="I396" s="18"/>
      <c r="J396" s="18"/>
    </row>
    <row r="397" spans="2:10" ht="15.75" customHeight="1">
      <c r="B397" s="18"/>
      <c r="C397" s="18"/>
      <c r="D397" s="18"/>
      <c r="E397" s="18"/>
      <c r="F397" s="18"/>
      <c r="G397" s="18"/>
      <c r="H397" s="18"/>
      <c r="I397" s="18"/>
      <c r="J397" s="18"/>
    </row>
    <row r="398" spans="2:10" ht="15.75" customHeight="1">
      <c r="B398" s="18"/>
      <c r="C398" s="18"/>
      <c r="D398" s="18"/>
      <c r="E398" s="18"/>
      <c r="F398" s="18"/>
      <c r="G398" s="18"/>
      <c r="H398" s="18"/>
      <c r="I398" s="18"/>
      <c r="J398" s="18"/>
    </row>
    <row r="399" spans="2:10" ht="15.75" customHeight="1">
      <c r="B399" s="18"/>
      <c r="C399" s="18"/>
      <c r="D399" s="18"/>
      <c r="E399" s="18"/>
      <c r="F399" s="18"/>
      <c r="G399" s="18"/>
      <c r="H399" s="18"/>
      <c r="I399" s="18"/>
      <c r="J399" s="18"/>
    </row>
    <row r="400" spans="2:10" ht="15.75" customHeight="1">
      <c r="B400" s="18"/>
      <c r="C400" s="18"/>
      <c r="D400" s="18"/>
      <c r="E400" s="18"/>
      <c r="F400" s="18"/>
      <c r="G400" s="18"/>
      <c r="H400" s="18"/>
      <c r="I400" s="18"/>
      <c r="J400" s="18"/>
    </row>
    <row r="401" spans="2:10" ht="15.75" customHeight="1">
      <c r="B401" s="18"/>
      <c r="C401" s="18"/>
      <c r="D401" s="18"/>
      <c r="E401" s="18"/>
      <c r="F401" s="18"/>
      <c r="G401" s="18"/>
      <c r="H401" s="18"/>
      <c r="I401" s="18"/>
      <c r="J401" s="18"/>
    </row>
    <row r="402" spans="2:10" ht="15.75" customHeight="1">
      <c r="B402" s="18"/>
      <c r="C402" s="18"/>
      <c r="D402" s="18"/>
      <c r="E402" s="18"/>
      <c r="F402" s="18"/>
      <c r="G402" s="18"/>
      <c r="H402" s="18"/>
      <c r="I402" s="18"/>
      <c r="J402" s="18"/>
    </row>
    <row r="403" spans="2:10" ht="15.75" customHeight="1">
      <c r="B403" s="18"/>
      <c r="C403" s="18"/>
      <c r="D403" s="18"/>
      <c r="E403" s="18"/>
      <c r="F403" s="18"/>
      <c r="G403" s="18"/>
      <c r="H403" s="18"/>
      <c r="I403" s="18"/>
      <c r="J403" s="18"/>
    </row>
    <row r="404" spans="2:10" ht="15.75" customHeight="1">
      <c r="B404" s="18"/>
      <c r="C404" s="18"/>
      <c r="D404" s="18"/>
      <c r="E404" s="18"/>
      <c r="F404" s="18"/>
      <c r="G404" s="18"/>
      <c r="H404" s="18"/>
      <c r="I404" s="18"/>
      <c r="J404" s="18"/>
    </row>
    <row r="405" spans="2:10" ht="15.75" customHeight="1">
      <c r="B405" s="18"/>
      <c r="C405" s="18"/>
      <c r="D405" s="18"/>
      <c r="E405" s="18"/>
      <c r="F405" s="18"/>
      <c r="G405" s="18"/>
      <c r="H405" s="18"/>
      <c r="I405" s="18"/>
      <c r="J405" s="18"/>
    </row>
    <row r="406" spans="2:10" ht="15.75" customHeight="1">
      <c r="B406" s="18"/>
      <c r="C406" s="18"/>
      <c r="D406" s="18"/>
      <c r="E406" s="18"/>
      <c r="F406" s="18"/>
      <c r="G406" s="18"/>
      <c r="H406" s="18"/>
      <c r="I406" s="18"/>
      <c r="J406" s="18"/>
    </row>
    <row r="407" spans="2:10" ht="15.75" customHeight="1">
      <c r="B407" s="18"/>
      <c r="C407" s="18"/>
      <c r="D407" s="18"/>
      <c r="E407" s="18"/>
      <c r="F407" s="18"/>
      <c r="G407" s="18"/>
      <c r="H407" s="18"/>
      <c r="I407" s="18"/>
      <c r="J407" s="18"/>
    </row>
    <row r="408" spans="2:10" ht="15.75" customHeight="1">
      <c r="B408" s="18"/>
      <c r="C408" s="18"/>
      <c r="D408" s="18"/>
      <c r="E408" s="18"/>
      <c r="F408" s="18"/>
      <c r="G408" s="18"/>
      <c r="H408" s="18"/>
      <c r="I408" s="18"/>
      <c r="J408" s="18"/>
    </row>
    <row r="409" spans="2:10" ht="15.75" customHeight="1">
      <c r="B409" s="18"/>
      <c r="C409" s="18"/>
      <c r="D409" s="18"/>
      <c r="E409" s="18"/>
      <c r="F409" s="18"/>
      <c r="G409" s="18"/>
      <c r="H409" s="18"/>
      <c r="I409" s="18"/>
      <c r="J409" s="18"/>
    </row>
    <row r="410" spans="2:10" ht="15.75" customHeight="1">
      <c r="B410" s="18"/>
      <c r="C410" s="18"/>
      <c r="D410" s="18"/>
      <c r="E410" s="18"/>
      <c r="F410" s="18"/>
      <c r="G410" s="18"/>
      <c r="H410" s="18"/>
      <c r="I410" s="18"/>
      <c r="J410" s="18"/>
    </row>
    <row r="411" spans="2:10" ht="15.75" customHeight="1">
      <c r="B411" s="18"/>
      <c r="C411" s="18"/>
      <c r="D411" s="18"/>
      <c r="E411" s="18"/>
      <c r="F411" s="18"/>
      <c r="G411" s="18"/>
      <c r="H411" s="18"/>
      <c r="I411" s="18"/>
      <c r="J411" s="18"/>
    </row>
    <row r="412" spans="2:10" ht="15.75" customHeight="1">
      <c r="B412" s="18"/>
      <c r="C412" s="18"/>
      <c r="D412" s="18"/>
      <c r="E412" s="18"/>
      <c r="F412" s="18"/>
      <c r="G412" s="18"/>
      <c r="H412" s="18"/>
      <c r="I412" s="18"/>
      <c r="J412" s="18"/>
    </row>
    <row r="413" spans="2:10" ht="15.75" customHeight="1">
      <c r="B413" s="18"/>
      <c r="C413" s="18"/>
      <c r="D413" s="18"/>
      <c r="E413" s="18"/>
      <c r="F413" s="18"/>
      <c r="G413" s="18"/>
      <c r="H413" s="18"/>
      <c r="I413" s="18"/>
      <c r="J413" s="18"/>
    </row>
    <row r="414" spans="2:10" ht="15.75" customHeight="1">
      <c r="B414" s="18"/>
      <c r="C414" s="18"/>
      <c r="D414" s="18"/>
      <c r="E414" s="18"/>
      <c r="F414" s="18"/>
      <c r="G414" s="18"/>
      <c r="H414" s="18"/>
      <c r="I414" s="18"/>
      <c r="J414" s="18"/>
    </row>
    <row r="415" spans="2:10" ht="15.75" customHeight="1">
      <c r="B415" s="18"/>
      <c r="C415" s="18"/>
      <c r="D415" s="18"/>
      <c r="E415" s="18"/>
      <c r="F415" s="18"/>
      <c r="G415" s="18"/>
      <c r="H415" s="18"/>
      <c r="I415" s="18"/>
      <c r="J415" s="18"/>
    </row>
    <row r="416" spans="2:10" ht="15.75" customHeight="1">
      <c r="B416" s="18"/>
      <c r="C416" s="18"/>
      <c r="D416" s="18"/>
      <c r="E416" s="18"/>
      <c r="F416" s="18"/>
      <c r="G416" s="18"/>
      <c r="H416" s="18"/>
      <c r="I416" s="18"/>
      <c r="J416" s="18"/>
    </row>
    <row r="417" spans="2:10" ht="15.75" customHeight="1">
      <c r="B417" s="18"/>
      <c r="C417" s="18"/>
      <c r="D417" s="18"/>
      <c r="E417" s="18"/>
      <c r="F417" s="18"/>
      <c r="G417" s="18"/>
      <c r="H417" s="18"/>
      <c r="I417" s="18"/>
      <c r="J417" s="18"/>
    </row>
    <row r="418" spans="2:10" ht="15.75" customHeight="1">
      <c r="B418" s="18"/>
      <c r="C418" s="18"/>
      <c r="D418" s="18"/>
      <c r="E418" s="18"/>
      <c r="F418" s="18"/>
      <c r="G418" s="18"/>
      <c r="H418" s="18"/>
      <c r="I418" s="18"/>
      <c r="J418" s="18"/>
    </row>
    <row r="419" spans="2:10" ht="15.75" customHeight="1">
      <c r="B419" s="18"/>
      <c r="C419" s="18"/>
      <c r="D419" s="18"/>
      <c r="E419" s="18"/>
      <c r="F419" s="18"/>
      <c r="G419" s="18"/>
      <c r="H419" s="18"/>
      <c r="I419" s="18"/>
      <c r="J419" s="18"/>
    </row>
    <row r="420" spans="2:10" ht="15.75" customHeight="1">
      <c r="B420" s="18"/>
      <c r="C420" s="18"/>
      <c r="D420" s="18"/>
      <c r="E420" s="18"/>
      <c r="F420" s="18"/>
      <c r="G420" s="18"/>
      <c r="H420" s="18"/>
      <c r="I420" s="18"/>
      <c r="J420" s="18"/>
    </row>
    <row r="421" spans="2:10" ht="15.75" customHeight="1">
      <c r="B421" s="18"/>
      <c r="C421" s="18"/>
      <c r="D421" s="18"/>
      <c r="E421" s="18"/>
      <c r="F421" s="18"/>
      <c r="G421" s="18"/>
      <c r="H421" s="18"/>
      <c r="I421" s="18"/>
      <c r="J421" s="18"/>
    </row>
    <row r="422" spans="2:10" ht="15.75" customHeight="1">
      <c r="B422" s="18"/>
      <c r="C422" s="18"/>
      <c r="D422" s="18"/>
      <c r="E422" s="18"/>
      <c r="F422" s="18"/>
      <c r="G422" s="18"/>
      <c r="H422" s="18"/>
      <c r="I422" s="18"/>
      <c r="J422" s="18"/>
    </row>
    <row r="423" spans="2:10" ht="15.75" customHeight="1">
      <c r="B423" s="18"/>
      <c r="C423" s="18"/>
      <c r="D423" s="18"/>
      <c r="E423" s="18"/>
      <c r="F423" s="18"/>
      <c r="G423" s="18"/>
      <c r="H423" s="18"/>
      <c r="I423" s="18"/>
      <c r="J423" s="18"/>
    </row>
    <row r="424" spans="2:10" ht="15.75" customHeight="1">
      <c r="B424" s="18"/>
      <c r="C424" s="18"/>
      <c r="D424" s="18"/>
      <c r="E424" s="18"/>
      <c r="F424" s="18"/>
      <c r="G424" s="18"/>
      <c r="H424" s="18"/>
      <c r="I424" s="18"/>
      <c r="J424" s="18"/>
    </row>
    <row r="425" spans="2:10" ht="15.75" customHeight="1">
      <c r="B425" s="18"/>
      <c r="C425" s="18"/>
      <c r="D425" s="18"/>
      <c r="E425" s="18"/>
      <c r="F425" s="18"/>
      <c r="G425" s="18"/>
      <c r="H425" s="18"/>
      <c r="I425" s="18"/>
      <c r="J425" s="18"/>
    </row>
    <row r="426" spans="2:10" ht="15.75" customHeight="1">
      <c r="B426" s="18"/>
      <c r="C426" s="18"/>
      <c r="D426" s="18"/>
      <c r="E426" s="18"/>
      <c r="F426" s="18"/>
      <c r="G426" s="18"/>
      <c r="H426" s="18"/>
      <c r="I426" s="18"/>
      <c r="J426" s="18"/>
    </row>
    <row r="427" spans="2:10" ht="15.75" customHeight="1">
      <c r="B427" s="18"/>
      <c r="C427" s="18"/>
      <c r="D427" s="18"/>
      <c r="E427" s="18"/>
      <c r="F427" s="18"/>
      <c r="G427" s="18"/>
      <c r="H427" s="18"/>
      <c r="I427" s="18"/>
      <c r="J427" s="18"/>
    </row>
    <row r="428" spans="2:10" ht="15.75" customHeight="1">
      <c r="B428" s="18"/>
      <c r="C428" s="18"/>
      <c r="D428" s="18"/>
      <c r="E428" s="18"/>
      <c r="F428" s="18"/>
      <c r="G428" s="18"/>
      <c r="H428" s="18"/>
      <c r="I428" s="18"/>
      <c r="J428" s="18"/>
    </row>
    <row r="429" spans="2:10" ht="15.75" customHeight="1">
      <c r="B429" s="18"/>
      <c r="C429" s="18"/>
      <c r="D429" s="18"/>
      <c r="E429" s="18"/>
      <c r="F429" s="18"/>
      <c r="G429" s="18"/>
      <c r="H429" s="18"/>
      <c r="I429" s="18"/>
      <c r="J429" s="18"/>
    </row>
    <row r="430" spans="2:10" ht="15.75" customHeight="1">
      <c r="B430" s="18"/>
      <c r="C430" s="18"/>
      <c r="D430" s="18"/>
      <c r="E430" s="18"/>
      <c r="F430" s="18"/>
      <c r="G430" s="18"/>
      <c r="H430" s="18"/>
      <c r="I430" s="18"/>
      <c r="J430" s="18"/>
    </row>
    <row r="431" spans="2:10" ht="15.75" customHeight="1">
      <c r="B431" s="18"/>
      <c r="C431" s="18"/>
      <c r="D431" s="18"/>
      <c r="E431" s="18"/>
      <c r="F431" s="18"/>
      <c r="G431" s="18"/>
      <c r="H431" s="18"/>
      <c r="I431" s="18"/>
      <c r="J431" s="18"/>
    </row>
    <row r="432" spans="2:10" ht="15.75" customHeight="1">
      <c r="B432" s="18"/>
      <c r="C432" s="18"/>
      <c r="D432" s="18"/>
      <c r="E432" s="18"/>
      <c r="F432" s="18"/>
      <c r="G432" s="18"/>
      <c r="H432" s="18"/>
      <c r="I432" s="18"/>
      <c r="J432" s="18"/>
    </row>
    <row r="433" spans="2:10" ht="15.75" customHeight="1">
      <c r="B433" s="18"/>
      <c r="C433" s="18"/>
      <c r="D433" s="18"/>
      <c r="E433" s="18"/>
      <c r="F433" s="18"/>
      <c r="G433" s="18"/>
      <c r="H433" s="18"/>
      <c r="I433" s="18"/>
      <c r="J433" s="18"/>
    </row>
    <row r="434" spans="2:10" ht="15.75" customHeight="1">
      <c r="B434" s="18"/>
      <c r="C434" s="18"/>
      <c r="D434" s="18"/>
      <c r="E434" s="18"/>
      <c r="F434" s="18"/>
      <c r="G434" s="18"/>
      <c r="H434" s="18"/>
      <c r="I434" s="18"/>
      <c r="J434" s="18"/>
    </row>
    <row r="435" spans="2:10" ht="15.75" customHeight="1">
      <c r="B435" s="18"/>
      <c r="C435" s="18"/>
      <c r="D435" s="18"/>
      <c r="E435" s="18"/>
      <c r="F435" s="18"/>
      <c r="G435" s="18"/>
      <c r="H435" s="18"/>
      <c r="I435" s="18"/>
      <c r="J435" s="18"/>
    </row>
    <row r="436" spans="2:10" ht="15.75" customHeight="1">
      <c r="B436" s="18"/>
      <c r="C436" s="18"/>
      <c r="D436" s="18"/>
      <c r="E436" s="18"/>
      <c r="F436" s="18"/>
      <c r="G436" s="18"/>
      <c r="H436" s="18"/>
      <c r="I436" s="18"/>
      <c r="J436" s="18"/>
    </row>
    <row r="437" spans="2:10" ht="15.75" customHeight="1">
      <c r="B437" s="18"/>
      <c r="C437" s="18"/>
      <c r="D437" s="18"/>
      <c r="E437" s="18"/>
      <c r="F437" s="18"/>
      <c r="G437" s="18"/>
      <c r="H437" s="18"/>
      <c r="I437" s="18"/>
      <c r="J437" s="18"/>
    </row>
    <row r="438" spans="2:10" ht="15.75" customHeight="1">
      <c r="B438" s="18"/>
      <c r="C438" s="18"/>
      <c r="D438" s="18"/>
      <c r="E438" s="18"/>
      <c r="F438" s="18"/>
      <c r="G438" s="18"/>
      <c r="H438" s="18"/>
      <c r="I438" s="18"/>
      <c r="J438" s="18"/>
    </row>
    <row r="439" spans="2:10" ht="15.75" customHeight="1">
      <c r="B439" s="18"/>
      <c r="C439" s="18"/>
      <c r="D439" s="18"/>
      <c r="E439" s="18"/>
      <c r="F439" s="18"/>
      <c r="G439" s="18"/>
      <c r="H439" s="18"/>
      <c r="I439" s="18"/>
      <c r="J439" s="18"/>
    </row>
    <row r="440" spans="2:10" ht="15.75" customHeight="1">
      <c r="B440" s="18"/>
      <c r="C440" s="18"/>
      <c r="D440" s="18"/>
      <c r="E440" s="18"/>
      <c r="F440" s="18"/>
      <c r="G440" s="18"/>
      <c r="H440" s="18"/>
      <c r="I440" s="18"/>
      <c r="J440" s="18"/>
    </row>
    <row r="441" spans="2:10" ht="15.75" customHeight="1">
      <c r="B441" s="18"/>
      <c r="C441" s="18"/>
      <c r="D441" s="18"/>
      <c r="E441" s="18"/>
      <c r="F441" s="18"/>
      <c r="G441" s="18"/>
      <c r="H441" s="18"/>
      <c r="I441" s="18"/>
      <c r="J441" s="18"/>
    </row>
    <row r="442" spans="2:10" ht="15.75" customHeight="1">
      <c r="B442" s="18"/>
      <c r="C442" s="18"/>
      <c r="D442" s="18"/>
      <c r="E442" s="18"/>
      <c r="F442" s="18"/>
      <c r="G442" s="18"/>
      <c r="H442" s="18"/>
      <c r="I442" s="18"/>
      <c r="J442" s="18"/>
    </row>
    <row r="443" spans="2:10" ht="15.75" customHeight="1">
      <c r="B443" s="18"/>
      <c r="C443" s="18"/>
      <c r="D443" s="18"/>
      <c r="E443" s="18"/>
      <c r="F443" s="18"/>
      <c r="G443" s="18"/>
      <c r="H443" s="18"/>
      <c r="I443" s="18"/>
      <c r="J443" s="18"/>
    </row>
    <row r="444" spans="2:10" ht="15.75" customHeight="1">
      <c r="B444" s="18"/>
      <c r="C444" s="18"/>
      <c r="D444" s="18"/>
      <c r="E444" s="18"/>
      <c r="F444" s="18"/>
      <c r="G444" s="18"/>
      <c r="H444" s="18"/>
      <c r="I444" s="18"/>
      <c r="J444" s="18"/>
    </row>
    <row r="445" spans="2:10" ht="15.75" customHeight="1">
      <c r="B445" s="18"/>
      <c r="C445" s="18"/>
      <c r="D445" s="18"/>
      <c r="E445" s="18"/>
      <c r="F445" s="18"/>
      <c r="G445" s="18"/>
      <c r="H445" s="18"/>
      <c r="I445" s="18"/>
      <c r="J445" s="18"/>
    </row>
    <row r="446" spans="2:10" ht="15.75" customHeight="1">
      <c r="B446" s="18"/>
      <c r="C446" s="18"/>
      <c r="D446" s="18"/>
      <c r="E446" s="18"/>
      <c r="F446" s="18"/>
      <c r="G446" s="18"/>
      <c r="H446" s="18"/>
      <c r="I446" s="18"/>
      <c r="J446" s="18"/>
    </row>
    <row r="447" spans="2:10" ht="15.75" customHeight="1">
      <c r="B447" s="18"/>
      <c r="C447" s="18"/>
      <c r="D447" s="18"/>
      <c r="E447" s="18"/>
      <c r="F447" s="18"/>
      <c r="G447" s="18"/>
      <c r="H447" s="18"/>
      <c r="I447" s="18"/>
      <c r="J447" s="18"/>
    </row>
    <row r="448" spans="2:10" ht="15.75" customHeight="1">
      <c r="B448" s="18"/>
      <c r="C448" s="18"/>
      <c r="D448" s="18"/>
      <c r="E448" s="18"/>
      <c r="F448" s="18"/>
      <c r="G448" s="18"/>
      <c r="H448" s="18"/>
      <c r="I448" s="18"/>
      <c r="J448" s="18"/>
    </row>
    <row r="449" spans="2:10" ht="15.75" customHeight="1">
      <c r="B449" s="18"/>
      <c r="C449" s="18"/>
      <c r="D449" s="18"/>
      <c r="E449" s="18"/>
      <c r="F449" s="18"/>
      <c r="G449" s="18"/>
      <c r="H449" s="18"/>
      <c r="I449" s="18"/>
      <c r="J449" s="18"/>
    </row>
    <row r="450" spans="2:10" ht="15.75" customHeight="1">
      <c r="B450" s="18"/>
      <c r="C450" s="18"/>
      <c r="D450" s="18"/>
      <c r="E450" s="18"/>
      <c r="F450" s="18"/>
      <c r="G450" s="18"/>
      <c r="H450" s="18"/>
      <c r="I450" s="18"/>
      <c r="J450" s="18"/>
    </row>
    <row r="451" spans="2:10" ht="15.75" customHeight="1">
      <c r="B451" s="18"/>
      <c r="C451" s="18"/>
      <c r="D451" s="18"/>
      <c r="E451" s="18"/>
      <c r="F451" s="18"/>
      <c r="G451" s="18"/>
      <c r="H451" s="18"/>
      <c r="I451" s="18"/>
      <c r="J451" s="18"/>
    </row>
    <row r="452" spans="2:10" ht="15.75" customHeight="1">
      <c r="B452" s="18"/>
      <c r="C452" s="18"/>
      <c r="D452" s="18"/>
      <c r="E452" s="18"/>
      <c r="F452" s="18"/>
      <c r="G452" s="18"/>
      <c r="H452" s="18"/>
      <c r="I452" s="18"/>
      <c r="J452" s="18"/>
    </row>
    <row r="453" spans="2:10" ht="15.75" customHeight="1">
      <c r="B453" s="18"/>
      <c r="C453" s="18"/>
      <c r="D453" s="18"/>
      <c r="E453" s="18"/>
      <c r="F453" s="18"/>
      <c r="G453" s="18"/>
      <c r="H453" s="18"/>
      <c r="I453" s="18"/>
      <c r="J453" s="18"/>
    </row>
    <row r="454" spans="2:10" ht="15.75" customHeight="1">
      <c r="B454" s="18"/>
      <c r="C454" s="18"/>
      <c r="D454" s="18"/>
      <c r="E454" s="18"/>
      <c r="F454" s="18"/>
      <c r="G454" s="18"/>
      <c r="H454" s="18"/>
      <c r="I454" s="18"/>
      <c r="J454" s="18"/>
    </row>
    <row r="455" spans="2:10" ht="15.75" customHeight="1">
      <c r="B455" s="18"/>
      <c r="C455" s="18"/>
      <c r="D455" s="18"/>
      <c r="E455" s="18"/>
      <c r="F455" s="18"/>
      <c r="G455" s="18"/>
      <c r="H455" s="18"/>
      <c r="I455" s="18"/>
      <c r="J455" s="18"/>
    </row>
    <row r="456" spans="2:10" ht="15.75" customHeight="1">
      <c r="B456" s="18"/>
      <c r="C456" s="18"/>
      <c r="D456" s="18"/>
      <c r="E456" s="18"/>
      <c r="F456" s="18"/>
      <c r="G456" s="18"/>
      <c r="H456" s="18"/>
      <c r="I456" s="18"/>
      <c r="J456" s="18"/>
    </row>
    <row r="457" spans="2:10" ht="15.75" customHeight="1">
      <c r="B457" s="18"/>
      <c r="C457" s="18"/>
      <c r="D457" s="18"/>
      <c r="E457" s="18"/>
      <c r="F457" s="18"/>
      <c r="G457" s="18"/>
      <c r="H457" s="18"/>
      <c r="I457" s="18"/>
      <c r="J457" s="18"/>
    </row>
    <row r="458" spans="2:10" ht="15.75" customHeight="1">
      <c r="B458" s="18"/>
      <c r="C458" s="18"/>
      <c r="D458" s="18"/>
      <c r="E458" s="18"/>
      <c r="F458" s="18"/>
      <c r="G458" s="18"/>
      <c r="H458" s="18"/>
      <c r="I458" s="18"/>
      <c r="J458" s="18"/>
    </row>
    <row r="459" spans="2:10" ht="15.75" customHeight="1">
      <c r="B459" s="18"/>
      <c r="C459" s="18"/>
      <c r="D459" s="18"/>
      <c r="E459" s="18"/>
      <c r="F459" s="18"/>
      <c r="G459" s="18"/>
      <c r="H459" s="18"/>
      <c r="I459" s="18"/>
      <c r="J459" s="18"/>
    </row>
    <row r="460" spans="2:10" ht="15.75" customHeight="1">
      <c r="B460" s="18"/>
      <c r="C460" s="18"/>
      <c r="D460" s="18"/>
      <c r="E460" s="18"/>
      <c r="F460" s="18"/>
      <c r="G460" s="18"/>
      <c r="H460" s="18"/>
      <c r="I460" s="18"/>
      <c r="J460" s="18"/>
    </row>
    <row r="461" spans="2:10" ht="15.75" customHeight="1">
      <c r="B461" s="18"/>
      <c r="C461" s="18"/>
      <c r="D461" s="18"/>
      <c r="E461" s="18"/>
      <c r="F461" s="18"/>
      <c r="G461" s="18"/>
      <c r="H461" s="18"/>
      <c r="I461" s="18"/>
      <c r="J461" s="18"/>
    </row>
    <row r="462" spans="2:10" ht="15.75" customHeight="1">
      <c r="B462" s="18"/>
      <c r="C462" s="18"/>
      <c r="D462" s="18"/>
      <c r="E462" s="18"/>
      <c r="F462" s="18"/>
      <c r="G462" s="18"/>
      <c r="H462" s="18"/>
      <c r="I462" s="18"/>
      <c r="J462" s="18"/>
    </row>
    <row r="463" spans="2:10" ht="15.75" customHeight="1">
      <c r="B463" s="18"/>
      <c r="C463" s="18"/>
      <c r="D463" s="18"/>
      <c r="E463" s="18"/>
      <c r="F463" s="18"/>
      <c r="G463" s="18"/>
      <c r="H463" s="18"/>
      <c r="I463" s="18"/>
      <c r="J463" s="18"/>
    </row>
    <row r="464" spans="2:10" ht="15.75" customHeight="1">
      <c r="B464" s="18"/>
      <c r="C464" s="18"/>
      <c r="D464" s="18"/>
      <c r="E464" s="18"/>
      <c r="F464" s="18"/>
      <c r="G464" s="18"/>
      <c r="H464" s="18"/>
      <c r="I464" s="18"/>
      <c r="J464" s="18"/>
    </row>
    <row r="465" spans="2:10" ht="15.75" customHeight="1">
      <c r="B465" s="18"/>
      <c r="C465" s="18"/>
      <c r="D465" s="18"/>
      <c r="E465" s="18"/>
      <c r="F465" s="18"/>
      <c r="G465" s="18"/>
      <c r="H465" s="18"/>
      <c r="I465" s="18"/>
      <c r="J465" s="18"/>
    </row>
    <row r="466" spans="2:10" ht="15.75" customHeight="1">
      <c r="B466" s="18"/>
      <c r="C466" s="18"/>
      <c r="D466" s="18"/>
      <c r="E466" s="18"/>
      <c r="F466" s="18"/>
      <c r="G466" s="18"/>
      <c r="H466" s="18"/>
      <c r="I466" s="18"/>
      <c r="J466" s="18"/>
    </row>
    <row r="467" spans="2:10" ht="15.75" customHeight="1">
      <c r="B467" s="18"/>
      <c r="C467" s="18"/>
      <c r="D467" s="18"/>
      <c r="E467" s="18"/>
      <c r="F467" s="18"/>
      <c r="G467" s="18"/>
      <c r="H467" s="18"/>
      <c r="I467" s="18"/>
      <c r="J467" s="18"/>
    </row>
    <row r="468" spans="2:10" ht="15.75" customHeight="1">
      <c r="B468" s="18"/>
      <c r="C468" s="18"/>
      <c r="D468" s="18"/>
      <c r="E468" s="18"/>
      <c r="F468" s="18"/>
      <c r="G468" s="18"/>
      <c r="H468" s="18"/>
      <c r="I468" s="18"/>
      <c r="J468" s="18"/>
    </row>
    <row r="469" spans="2:10" ht="15.75" customHeight="1">
      <c r="B469" s="18"/>
      <c r="C469" s="18"/>
      <c r="D469" s="18"/>
      <c r="E469" s="18"/>
      <c r="F469" s="18"/>
      <c r="G469" s="18"/>
      <c r="H469" s="18"/>
      <c r="I469" s="18"/>
      <c r="J469" s="18"/>
    </row>
    <row r="470" spans="2:10" ht="15.75" customHeight="1">
      <c r="B470" s="18"/>
      <c r="C470" s="18"/>
      <c r="D470" s="18"/>
      <c r="E470" s="18"/>
      <c r="F470" s="18"/>
      <c r="G470" s="18"/>
      <c r="H470" s="18"/>
      <c r="I470" s="18"/>
      <c r="J470" s="18"/>
    </row>
    <row r="471" spans="2:10" ht="15.75" customHeight="1">
      <c r="B471" s="18"/>
      <c r="C471" s="18"/>
      <c r="D471" s="18"/>
      <c r="E471" s="18"/>
      <c r="F471" s="18"/>
      <c r="G471" s="18"/>
      <c r="H471" s="18"/>
      <c r="I471" s="18"/>
      <c r="J471" s="18"/>
    </row>
    <row r="472" spans="2:10" ht="15.75" customHeight="1">
      <c r="B472" s="18"/>
      <c r="C472" s="18"/>
      <c r="D472" s="18"/>
      <c r="E472" s="18"/>
      <c r="F472" s="18"/>
      <c r="G472" s="18"/>
      <c r="H472" s="18"/>
      <c r="I472" s="18"/>
      <c r="J472" s="18"/>
    </row>
    <row r="473" spans="2:10" ht="15.75" customHeight="1">
      <c r="B473" s="18"/>
      <c r="C473" s="18"/>
      <c r="D473" s="18"/>
      <c r="E473" s="18"/>
      <c r="F473" s="18"/>
      <c r="G473" s="18"/>
      <c r="H473" s="18"/>
      <c r="I473" s="18"/>
      <c r="J473" s="18"/>
    </row>
    <row r="474" spans="2:10" ht="15.75" customHeight="1">
      <c r="B474" s="18"/>
      <c r="C474" s="18"/>
      <c r="D474" s="18"/>
      <c r="E474" s="18"/>
      <c r="F474" s="18"/>
      <c r="G474" s="18"/>
      <c r="H474" s="18"/>
      <c r="I474" s="18"/>
      <c r="J474" s="18"/>
    </row>
    <row r="475" spans="2:10" ht="15.75" customHeight="1">
      <c r="B475" s="18"/>
      <c r="C475" s="18"/>
      <c r="D475" s="18"/>
      <c r="E475" s="18"/>
      <c r="F475" s="18"/>
      <c r="G475" s="18"/>
      <c r="H475" s="18"/>
      <c r="I475" s="18"/>
      <c r="J475" s="18"/>
    </row>
    <row r="476" spans="2:10" ht="15.75" customHeight="1">
      <c r="B476" s="18"/>
      <c r="C476" s="18"/>
      <c r="D476" s="18"/>
      <c r="E476" s="18"/>
      <c r="F476" s="18"/>
      <c r="G476" s="18"/>
      <c r="H476" s="18"/>
      <c r="I476" s="18"/>
      <c r="J476" s="18"/>
    </row>
    <row r="477" spans="2:10" ht="15.75" customHeight="1">
      <c r="B477" s="18"/>
      <c r="C477" s="18"/>
      <c r="D477" s="18"/>
      <c r="E477" s="18"/>
      <c r="F477" s="18"/>
      <c r="G477" s="18"/>
      <c r="H477" s="18"/>
      <c r="I477" s="18"/>
      <c r="J477" s="18"/>
    </row>
    <row r="478" spans="2:10" ht="15.75" customHeight="1">
      <c r="B478" s="18"/>
      <c r="C478" s="18"/>
      <c r="D478" s="18"/>
      <c r="E478" s="18"/>
      <c r="F478" s="18"/>
      <c r="G478" s="18"/>
      <c r="H478" s="18"/>
      <c r="I478" s="18"/>
      <c r="J478" s="18"/>
    </row>
    <row r="479" spans="2:10" ht="15.75" customHeight="1">
      <c r="B479" s="18"/>
      <c r="C479" s="18"/>
      <c r="D479" s="18"/>
      <c r="E479" s="18"/>
      <c r="F479" s="18"/>
      <c r="G479" s="18"/>
      <c r="H479" s="18"/>
      <c r="I479" s="18"/>
      <c r="J479" s="18"/>
    </row>
    <row r="480" spans="2:10" ht="15.75" customHeight="1">
      <c r="B480" s="18"/>
      <c r="C480" s="18"/>
      <c r="D480" s="18"/>
      <c r="E480" s="18"/>
      <c r="F480" s="18"/>
      <c r="G480" s="18"/>
      <c r="H480" s="18"/>
      <c r="I480" s="18"/>
      <c r="J480" s="18"/>
    </row>
    <row r="481" spans="2:10" ht="15.75" customHeight="1">
      <c r="B481" s="18"/>
      <c r="C481" s="18"/>
      <c r="D481" s="18"/>
      <c r="E481" s="18"/>
      <c r="F481" s="18"/>
      <c r="G481" s="18"/>
      <c r="H481" s="18"/>
      <c r="I481" s="18"/>
      <c r="J481" s="18"/>
    </row>
    <row r="482" spans="2:10" ht="15.75" customHeight="1">
      <c r="B482" s="18"/>
      <c r="C482" s="18"/>
      <c r="D482" s="18"/>
      <c r="E482" s="18"/>
      <c r="F482" s="18"/>
      <c r="G482" s="18"/>
      <c r="H482" s="18"/>
      <c r="I482" s="18"/>
      <c r="J482" s="18"/>
    </row>
    <row r="483" spans="2:10" ht="15.75" customHeight="1">
      <c r="B483" s="18"/>
      <c r="C483" s="18"/>
      <c r="D483" s="18"/>
      <c r="E483" s="18"/>
      <c r="F483" s="18"/>
      <c r="G483" s="18"/>
      <c r="H483" s="18"/>
      <c r="I483" s="18"/>
      <c r="J483" s="18"/>
    </row>
    <row r="484" spans="2:10" ht="15.75" customHeight="1">
      <c r="B484" s="18"/>
      <c r="C484" s="18"/>
      <c r="D484" s="18"/>
      <c r="E484" s="18"/>
      <c r="F484" s="18"/>
      <c r="G484" s="18"/>
      <c r="H484" s="18"/>
      <c r="I484" s="18"/>
      <c r="J484" s="18"/>
    </row>
    <row r="485" spans="2:10" ht="15.75" customHeight="1">
      <c r="B485" s="18"/>
      <c r="C485" s="18"/>
      <c r="D485" s="18"/>
      <c r="E485" s="18"/>
      <c r="F485" s="18"/>
      <c r="G485" s="18"/>
      <c r="H485" s="18"/>
      <c r="I485" s="18"/>
      <c r="J485" s="18"/>
    </row>
    <row r="486" spans="2:10" ht="15.75" customHeight="1">
      <c r="B486" s="18"/>
      <c r="C486" s="18"/>
      <c r="D486" s="18"/>
      <c r="E486" s="18"/>
      <c r="F486" s="18"/>
      <c r="G486" s="18"/>
      <c r="H486" s="18"/>
      <c r="I486" s="18"/>
      <c r="J486" s="18"/>
    </row>
    <row r="487" spans="2:10" ht="15.75" customHeight="1">
      <c r="B487" s="18"/>
      <c r="C487" s="18"/>
      <c r="D487" s="18"/>
      <c r="E487" s="18"/>
      <c r="F487" s="18"/>
      <c r="G487" s="18"/>
      <c r="H487" s="18"/>
      <c r="I487" s="18"/>
      <c r="J487" s="18"/>
    </row>
    <row r="488" spans="2:10" ht="15.75" customHeight="1">
      <c r="B488" s="18"/>
      <c r="C488" s="18"/>
      <c r="D488" s="18"/>
      <c r="E488" s="18"/>
      <c r="F488" s="18"/>
      <c r="G488" s="18"/>
      <c r="H488" s="18"/>
      <c r="I488" s="18"/>
      <c r="J488" s="18"/>
    </row>
    <row r="489" spans="2:10" ht="15.75" customHeight="1">
      <c r="B489" s="18"/>
      <c r="C489" s="18"/>
      <c r="D489" s="18"/>
      <c r="E489" s="18"/>
      <c r="F489" s="18"/>
      <c r="G489" s="18"/>
      <c r="H489" s="18"/>
      <c r="I489" s="18"/>
      <c r="J489" s="18"/>
    </row>
    <row r="490" spans="2:10" ht="15.75" customHeight="1">
      <c r="B490" s="18"/>
      <c r="C490" s="18"/>
      <c r="D490" s="18"/>
      <c r="E490" s="18"/>
      <c r="F490" s="18"/>
      <c r="G490" s="18"/>
      <c r="H490" s="18"/>
      <c r="I490" s="18"/>
      <c r="J490" s="18"/>
    </row>
    <row r="491" spans="2:10" ht="15.75" customHeight="1">
      <c r="B491" s="18"/>
      <c r="C491" s="18"/>
      <c r="D491" s="18"/>
      <c r="E491" s="18"/>
      <c r="F491" s="18"/>
      <c r="G491" s="18"/>
      <c r="H491" s="18"/>
      <c r="I491" s="18"/>
      <c r="J491" s="18"/>
    </row>
    <row r="492" spans="2:10" ht="15.75" customHeight="1">
      <c r="B492" s="18"/>
      <c r="C492" s="18"/>
      <c r="D492" s="18"/>
      <c r="E492" s="18"/>
      <c r="F492" s="18"/>
      <c r="G492" s="18"/>
      <c r="H492" s="18"/>
      <c r="I492" s="18"/>
      <c r="J492" s="18"/>
    </row>
    <row r="493" spans="2:10" ht="15.75" customHeight="1">
      <c r="B493" s="18"/>
      <c r="C493" s="18"/>
      <c r="D493" s="18"/>
      <c r="E493" s="18"/>
      <c r="F493" s="18"/>
      <c r="G493" s="18"/>
      <c r="H493" s="18"/>
      <c r="I493" s="18"/>
      <c r="J493" s="18"/>
    </row>
    <row r="494" spans="2:10" ht="15.75" customHeight="1">
      <c r="B494" s="18"/>
      <c r="C494" s="18"/>
      <c r="D494" s="18"/>
      <c r="E494" s="18"/>
      <c r="F494" s="18"/>
      <c r="G494" s="18"/>
      <c r="H494" s="18"/>
      <c r="I494" s="18"/>
      <c r="J494" s="18"/>
    </row>
    <row r="495" spans="2:10" ht="15.75" customHeight="1">
      <c r="B495" s="18"/>
      <c r="C495" s="18"/>
      <c r="D495" s="18"/>
      <c r="E495" s="18"/>
      <c r="F495" s="18"/>
      <c r="G495" s="18"/>
      <c r="H495" s="18"/>
      <c r="I495" s="18"/>
      <c r="J495" s="18"/>
    </row>
    <row r="496" spans="2:10" ht="15.75" customHeight="1">
      <c r="B496" s="18"/>
      <c r="C496" s="18"/>
      <c r="D496" s="18"/>
      <c r="E496" s="18"/>
      <c r="F496" s="18"/>
      <c r="G496" s="18"/>
      <c r="H496" s="18"/>
      <c r="I496" s="18"/>
      <c r="J496" s="18"/>
    </row>
    <row r="497" spans="2:10" ht="15.75" customHeight="1">
      <c r="B497" s="18"/>
      <c r="C497" s="18"/>
      <c r="D497" s="18"/>
      <c r="E497" s="18"/>
      <c r="F497" s="18"/>
      <c r="G497" s="18"/>
      <c r="H497" s="18"/>
      <c r="I497" s="18"/>
      <c r="J497" s="18"/>
    </row>
    <row r="498" spans="2:10" ht="15.75" customHeight="1">
      <c r="B498" s="18"/>
      <c r="C498" s="18"/>
      <c r="D498" s="18"/>
      <c r="E498" s="18"/>
      <c r="F498" s="18"/>
      <c r="G498" s="18"/>
      <c r="H498" s="18"/>
      <c r="I498" s="18"/>
      <c r="J498" s="18"/>
    </row>
    <row r="499" spans="2:10" ht="15.75" customHeight="1">
      <c r="B499" s="18"/>
      <c r="C499" s="18"/>
      <c r="D499" s="18"/>
      <c r="E499" s="18"/>
      <c r="F499" s="18"/>
      <c r="G499" s="18"/>
      <c r="H499" s="18"/>
      <c r="I499" s="18"/>
      <c r="J499" s="18"/>
    </row>
    <row r="500" spans="2:10" ht="15.75" customHeight="1">
      <c r="B500" s="18"/>
      <c r="C500" s="18"/>
      <c r="D500" s="18"/>
      <c r="E500" s="18"/>
      <c r="F500" s="18"/>
      <c r="G500" s="18"/>
      <c r="H500" s="18"/>
      <c r="I500" s="18"/>
      <c r="J500" s="18"/>
    </row>
    <row r="501" spans="2:10" ht="15.75" customHeight="1">
      <c r="B501" s="18"/>
      <c r="C501" s="18"/>
      <c r="D501" s="18"/>
      <c r="E501" s="18"/>
      <c r="F501" s="18"/>
      <c r="G501" s="18"/>
      <c r="H501" s="18"/>
      <c r="I501" s="18"/>
      <c r="J501" s="18"/>
    </row>
    <row r="502" spans="2:10" ht="15.75" customHeight="1">
      <c r="B502" s="18"/>
      <c r="C502" s="18"/>
      <c r="D502" s="18"/>
      <c r="E502" s="18"/>
      <c r="F502" s="18"/>
      <c r="G502" s="18"/>
      <c r="H502" s="18"/>
      <c r="I502" s="18"/>
      <c r="J502" s="18"/>
    </row>
    <row r="503" spans="2:10" ht="15.75" customHeight="1">
      <c r="B503" s="18"/>
      <c r="C503" s="18"/>
      <c r="D503" s="18"/>
      <c r="E503" s="18"/>
      <c r="F503" s="18"/>
      <c r="G503" s="18"/>
      <c r="H503" s="18"/>
      <c r="I503" s="18"/>
      <c r="J503" s="18"/>
    </row>
    <row r="504" spans="2:10" ht="15.75" customHeight="1">
      <c r="B504" s="18"/>
      <c r="C504" s="18"/>
      <c r="D504" s="18"/>
      <c r="E504" s="18"/>
      <c r="F504" s="18"/>
      <c r="G504" s="18"/>
      <c r="H504" s="18"/>
      <c r="I504" s="18"/>
      <c r="J504" s="18"/>
    </row>
    <row r="505" spans="2:10" ht="15.75" customHeight="1">
      <c r="B505" s="18"/>
      <c r="C505" s="18"/>
      <c r="D505" s="18"/>
      <c r="E505" s="18"/>
      <c r="F505" s="18"/>
      <c r="G505" s="18"/>
      <c r="H505" s="18"/>
      <c r="I505" s="18"/>
      <c r="J505" s="18"/>
    </row>
    <row r="506" spans="2:10" ht="15.75" customHeight="1">
      <c r="B506" s="18"/>
      <c r="C506" s="18"/>
      <c r="D506" s="18"/>
      <c r="E506" s="18"/>
      <c r="F506" s="18"/>
      <c r="G506" s="18"/>
      <c r="H506" s="18"/>
      <c r="I506" s="18"/>
      <c r="J506" s="18"/>
    </row>
    <row r="507" spans="2:10" ht="15.75" customHeight="1">
      <c r="B507" s="18"/>
      <c r="C507" s="18"/>
      <c r="D507" s="18"/>
      <c r="E507" s="18"/>
      <c r="F507" s="18"/>
      <c r="G507" s="18"/>
      <c r="H507" s="18"/>
      <c r="I507" s="18"/>
      <c r="J507" s="18"/>
    </row>
    <row r="508" spans="2:10" ht="15.75" customHeight="1">
      <c r="B508" s="18"/>
      <c r="C508" s="18"/>
      <c r="D508" s="18"/>
      <c r="E508" s="18"/>
      <c r="F508" s="18"/>
      <c r="G508" s="18"/>
      <c r="H508" s="18"/>
      <c r="I508" s="18"/>
      <c r="J508" s="18"/>
    </row>
    <row r="509" spans="2:10" ht="15.75" customHeight="1">
      <c r="B509" s="18"/>
      <c r="C509" s="18"/>
      <c r="D509" s="18"/>
      <c r="E509" s="18"/>
      <c r="F509" s="18"/>
      <c r="G509" s="18"/>
      <c r="H509" s="18"/>
      <c r="I509" s="18"/>
      <c r="J509" s="18"/>
    </row>
    <row r="510" spans="2:10" ht="15.75" customHeight="1">
      <c r="B510" s="18"/>
      <c r="C510" s="18"/>
      <c r="D510" s="18"/>
      <c r="E510" s="18"/>
      <c r="F510" s="18"/>
      <c r="G510" s="18"/>
      <c r="H510" s="18"/>
      <c r="I510" s="18"/>
      <c r="J510" s="18"/>
    </row>
    <row r="511" spans="2:10" ht="15.75" customHeight="1">
      <c r="B511" s="18"/>
      <c r="C511" s="18"/>
      <c r="D511" s="18"/>
      <c r="E511" s="18"/>
      <c r="F511" s="18"/>
      <c r="G511" s="18"/>
      <c r="H511" s="18"/>
      <c r="I511" s="18"/>
      <c r="J511" s="18"/>
    </row>
    <row r="512" spans="2:10" ht="15.75" customHeight="1">
      <c r="B512" s="18"/>
      <c r="C512" s="18"/>
      <c r="D512" s="18"/>
      <c r="E512" s="18"/>
      <c r="F512" s="18"/>
      <c r="G512" s="18"/>
      <c r="H512" s="18"/>
      <c r="I512" s="18"/>
      <c r="J512" s="18"/>
    </row>
    <row r="513" spans="2:10" ht="15.75" customHeight="1">
      <c r="B513" s="18"/>
      <c r="C513" s="18"/>
      <c r="D513" s="18"/>
      <c r="E513" s="18"/>
      <c r="F513" s="18"/>
      <c r="G513" s="18"/>
      <c r="H513" s="18"/>
      <c r="I513" s="18"/>
      <c r="J513" s="18"/>
    </row>
    <row r="514" spans="2:10" ht="15.75" customHeight="1">
      <c r="B514" s="18"/>
      <c r="C514" s="18"/>
      <c r="D514" s="18"/>
      <c r="E514" s="18"/>
      <c r="F514" s="18"/>
      <c r="G514" s="18"/>
      <c r="H514" s="18"/>
      <c r="I514" s="18"/>
      <c r="J514" s="18"/>
    </row>
    <row r="515" spans="2:10" ht="15.75" customHeight="1">
      <c r="B515" s="18"/>
      <c r="C515" s="18"/>
      <c r="D515" s="18"/>
      <c r="E515" s="18"/>
      <c r="F515" s="18"/>
      <c r="G515" s="18"/>
      <c r="H515" s="18"/>
      <c r="I515" s="18"/>
      <c r="J515" s="18"/>
    </row>
    <row r="516" spans="2:10" ht="15.75" customHeight="1">
      <c r="B516" s="18"/>
      <c r="C516" s="18"/>
      <c r="D516" s="18"/>
      <c r="E516" s="18"/>
      <c r="F516" s="18"/>
      <c r="G516" s="18"/>
      <c r="H516" s="18"/>
      <c r="I516" s="18"/>
      <c r="J516" s="18"/>
    </row>
    <row r="517" spans="2:10" ht="15.75" customHeight="1">
      <c r="B517" s="18"/>
      <c r="C517" s="18"/>
      <c r="D517" s="18"/>
      <c r="E517" s="18"/>
      <c r="F517" s="18"/>
      <c r="G517" s="18"/>
      <c r="H517" s="18"/>
      <c r="I517" s="18"/>
      <c r="J517" s="18"/>
    </row>
    <row r="518" spans="2:10" ht="15.75" customHeight="1">
      <c r="B518" s="18"/>
      <c r="C518" s="18"/>
      <c r="D518" s="18"/>
      <c r="E518" s="18"/>
      <c r="F518" s="18"/>
      <c r="G518" s="18"/>
      <c r="H518" s="18"/>
      <c r="I518" s="18"/>
      <c r="J518" s="18"/>
    </row>
    <row r="519" spans="2:10" ht="15.75" customHeight="1">
      <c r="B519" s="18"/>
      <c r="C519" s="18"/>
      <c r="D519" s="18"/>
      <c r="E519" s="18"/>
      <c r="F519" s="18"/>
      <c r="G519" s="18"/>
      <c r="H519" s="18"/>
      <c r="I519" s="18"/>
      <c r="J519" s="18"/>
    </row>
    <row r="520" spans="2:10" ht="15.75" customHeight="1">
      <c r="B520" s="18"/>
      <c r="C520" s="18"/>
      <c r="D520" s="18"/>
      <c r="E520" s="18"/>
      <c r="F520" s="18"/>
      <c r="G520" s="18"/>
      <c r="H520" s="18"/>
      <c r="I520" s="18"/>
      <c r="J520" s="18"/>
    </row>
    <row r="521" spans="2:10" ht="15.75" customHeight="1">
      <c r="B521" s="18"/>
      <c r="C521" s="18"/>
      <c r="D521" s="18"/>
      <c r="E521" s="18"/>
      <c r="F521" s="18"/>
      <c r="G521" s="18"/>
      <c r="H521" s="18"/>
      <c r="I521" s="18"/>
      <c r="J521" s="18"/>
    </row>
    <row r="522" spans="2:10" ht="15.75" customHeight="1">
      <c r="B522" s="18"/>
      <c r="C522" s="18"/>
      <c r="D522" s="18"/>
      <c r="E522" s="18"/>
      <c r="F522" s="18"/>
      <c r="G522" s="18"/>
      <c r="H522" s="18"/>
      <c r="I522" s="18"/>
      <c r="J522" s="18"/>
    </row>
    <row r="523" spans="2:10" ht="15.75" customHeight="1">
      <c r="B523" s="18"/>
      <c r="C523" s="18"/>
      <c r="D523" s="18"/>
      <c r="E523" s="18"/>
      <c r="F523" s="18"/>
      <c r="G523" s="18"/>
      <c r="H523" s="18"/>
      <c r="I523" s="18"/>
      <c r="J523" s="18"/>
    </row>
    <row r="524" spans="2:10" ht="15.75" customHeight="1">
      <c r="B524" s="18"/>
      <c r="C524" s="18"/>
      <c r="D524" s="18"/>
      <c r="E524" s="18"/>
      <c r="F524" s="18"/>
      <c r="G524" s="18"/>
      <c r="H524" s="18"/>
      <c r="I524" s="18"/>
      <c r="J524" s="18"/>
    </row>
    <row r="525" spans="2:10" ht="15.75" customHeight="1">
      <c r="B525" s="18"/>
      <c r="C525" s="18"/>
      <c r="D525" s="18"/>
      <c r="E525" s="18"/>
      <c r="F525" s="18"/>
      <c r="G525" s="18"/>
      <c r="H525" s="18"/>
      <c r="I525" s="18"/>
      <c r="J525" s="18"/>
    </row>
    <row r="526" spans="2:10" ht="15.75" customHeight="1">
      <c r="B526" s="18"/>
      <c r="C526" s="18"/>
      <c r="D526" s="18"/>
      <c r="E526" s="18"/>
      <c r="F526" s="18"/>
      <c r="G526" s="18"/>
      <c r="H526" s="18"/>
      <c r="I526" s="18"/>
      <c r="J526" s="18"/>
    </row>
    <row r="527" spans="2:10" ht="15.75" customHeight="1">
      <c r="B527" s="18"/>
      <c r="C527" s="18"/>
      <c r="D527" s="18"/>
      <c r="E527" s="18"/>
      <c r="F527" s="18"/>
      <c r="G527" s="18"/>
      <c r="H527" s="18"/>
      <c r="I527" s="18"/>
      <c r="J527" s="18"/>
    </row>
    <row r="528" spans="2:10" ht="15.75" customHeight="1">
      <c r="B528" s="18"/>
      <c r="C528" s="18"/>
      <c r="D528" s="18"/>
      <c r="E528" s="18"/>
      <c r="F528" s="18"/>
      <c r="G528" s="18"/>
      <c r="H528" s="18"/>
      <c r="I528" s="18"/>
      <c r="J528" s="18"/>
    </row>
    <row r="529" spans="2:10" ht="15.75" customHeight="1">
      <c r="B529" s="18"/>
      <c r="C529" s="18"/>
      <c r="D529" s="18"/>
      <c r="E529" s="18"/>
      <c r="F529" s="18"/>
      <c r="G529" s="18"/>
      <c r="H529" s="18"/>
      <c r="I529" s="18"/>
      <c r="J529" s="18"/>
    </row>
    <row r="530" spans="2:10" ht="15.75" customHeight="1">
      <c r="B530" s="18"/>
      <c r="C530" s="18"/>
      <c r="D530" s="18"/>
      <c r="E530" s="18"/>
      <c r="F530" s="18"/>
      <c r="G530" s="18"/>
      <c r="H530" s="18"/>
      <c r="I530" s="18"/>
      <c r="J530" s="18"/>
    </row>
    <row r="531" spans="2:10" ht="15.75" customHeight="1">
      <c r="B531" s="18"/>
      <c r="C531" s="18"/>
      <c r="D531" s="18"/>
      <c r="E531" s="18"/>
      <c r="F531" s="18"/>
      <c r="G531" s="18"/>
      <c r="H531" s="18"/>
      <c r="I531" s="18"/>
      <c r="J531" s="18"/>
    </row>
    <row r="532" spans="2:10" ht="15.75" customHeight="1">
      <c r="B532" s="18"/>
      <c r="C532" s="18"/>
      <c r="D532" s="18"/>
      <c r="E532" s="18"/>
      <c r="F532" s="18"/>
      <c r="G532" s="18"/>
      <c r="H532" s="18"/>
      <c r="I532" s="18"/>
      <c r="J532" s="18"/>
    </row>
    <row r="533" spans="2:10" ht="15.75" customHeight="1">
      <c r="B533" s="18"/>
      <c r="C533" s="18"/>
      <c r="D533" s="18"/>
      <c r="E533" s="18"/>
      <c r="F533" s="18"/>
      <c r="G533" s="18"/>
      <c r="H533" s="18"/>
      <c r="I533" s="18"/>
      <c r="J533" s="18"/>
    </row>
    <row r="534" spans="2:10" ht="15.75" customHeight="1">
      <c r="B534" s="18"/>
      <c r="C534" s="18"/>
      <c r="D534" s="18"/>
      <c r="E534" s="18"/>
      <c r="F534" s="18"/>
      <c r="G534" s="18"/>
      <c r="H534" s="18"/>
      <c r="I534" s="18"/>
      <c r="J534" s="18"/>
    </row>
    <row r="535" spans="2:10" ht="15.75" customHeight="1">
      <c r="B535" s="18"/>
      <c r="C535" s="18"/>
      <c r="D535" s="18"/>
      <c r="E535" s="18"/>
      <c r="F535" s="18"/>
      <c r="G535" s="18"/>
      <c r="H535" s="18"/>
      <c r="I535" s="18"/>
      <c r="J535" s="18"/>
    </row>
    <row r="536" spans="2:10" ht="15.75" customHeight="1">
      <c r="B536" s="18"/>
      <c r="C536" s="18"/>
      <c r="D536" s="18"/>
      <c r="E536" s="18"/>
      <c r="F536" s="18"/>
      <c r="G536" s="18"/>
      <c r="H536" s="18"/>
      <c r="I536" s="18"/>
      <c r="J536" s="18"/>
    </row>
    <row r="537" spans="2:10" ht="15.75" customHeight="1">
      <c r="B537" s="18"/>
      <c r="C537" s="18"/>
      <c r="D537" s="18"/>
      <c r="E537" s="18"/>
      <c r="F537" s="18"/>
      <c r="G537" s="18"/>
      <c r="H537" s="18"/>
      <c r="I537" s="18"/>
      <c r="J537" s="18"/>
    </row>
    <row r="538" spans="2:10" ht="15.75" customHeight="1">
      <c r="B538" s="18"/>
      <c r="C538" s="18"/>
      <c r="D538" s="18"/>
      <c r="E538" s="18"/>
      <c r="F538" s="18"/>
      <c r="G538" s="18"/>
      <c r="H538" s="18"/>
      <c r="I538" s="18"/>
      <c r="J538" s="18"/>
    </row>
    <row r="539" spans="2:10" ht="15.75" customHeight="1">
      <c r="B539" s="18"/>
      <c r="C539" s="18"/>
      <c r="D539" s="18"/>
      <c r="E539" s="18"/>
      <c r="F539" s="18"/>
      <c r="G539" s="18"/>
      <c r="H539" s="18"/>
      <c r="I539" s="18"/>
      <c r="J539" s="18"/>
    </row>
    <row r="540" spans="2:10" ht="15.75" customHeight="1">
      <c r="B540" s="18"/>
      <c r="C540" s="18"/>
      <c r="D540" s="18"/>
      <c r="E540" s="18"/>
      <c r="F540" s="18"/>
      <c r="G540" s="18"/>
      <c r="H540" s="18"/>
      <c r="I540" s="18"/>
      <c r="J540" s="18"/>
    </row>
    <row r="541" spans="2:10" ht="15.75" customHeight="1">
      <c r="B541" s="18"/>
      <c r="C541" s="18"/>
      <c r="D541" s="18"/>
      <c r="E541" s="18"/>
      <c r="F541" s="18"/>
      <c r="G541" s="18"/>
      <c r="H541" s="18"/>
      <c r="I541" s="18"/>
      <c r="J541" s="18"/>
    </row>
    <row r="542" spans="2:10" ht="15.75" customHeight="1">
      <c r="B542" s="18"/>
      <c r="C542" s="18"/>
      <c r="D542" s="18"/>
      <c r="E542" s="18"/>
      <c r="F542" s="18"/>
      <c r="G542" s="18"/>
      <c r="H542" s="18"/>
      <c r="I542" s="18"/>
      <c r="J542" s="18"/>
    </row>
    <row r="543" spans="2:10" ht="15.75" customHeight="1">
      <c r="B543" s="18"/>
      <c r="C543" s="18"/>
      <c r="D543" s="18"/>
      <c r="E543" s="18"/>
      <c r="F543" s="18"/>
      <c r="G543" s="18"/>
      <c r="H543" s="18"/>
      <c r="I543" s="18"/>
      <c r="J543" s="18"/>
    </row>
    <row r="544" spans="2:10" ht="15.75" customHeight="1">
      <c r="B544" s="18"/>
      <c r="C544" s="18"/>
      <c r="D544" s="18"/>
      <c r="E544" s="18"/>
      <c r="F544" s="18"/>
      <c r="G544" s="18"/>
      <c r="H544" s="18"/>
      <c r="I544" s="18"/>
      <c r="J544" s="18"/>
    </row>
    <row r="545" spans="2:10" ht="15.75" customHeight="1">
      <c r="B545" s="18"/>
      <c r="C545" s="18"/>
      <c r="D545" s="18"/>
      <c r="E545" s="18"/>
      <c r="F545" s="18"/>
      <c r="G545" s="18"/>
      <c r="H545" s="18"/>
      <c r="I545" s="18"/>
      <c r="J545" s="18"/>
    </row>
    <row r="546" spans="2:10" ht="15.75" customHeight="1">
      <c r="B546" s="18"/>
      <c r="C546" s="18"/>
      <c r="D546" s="18"/>
      <c r="E546" s="18"/>
      <c r="F546" s="18"/>
      <c r="G546" s="18"/>
      <c r="H546" s="18"/>
      <c r="I546" s="18"/>
      <c r="J546" s="18"/>
    </row>
    <row r="547" spans="2:10" ht="15.75" customHeight="1">
      <c r="B547" s="18"/>
      <c r="C547" s="18"/>
      <c r="D547" s="18"/>
      <c r="E547" s="18"/>
      <c r="F547" s="18"/>
      <c r="G547" s="18"/>
      <c r="H547" s="18"/>
      <c r="I547" s="18"/>
      <c r="J547" s="18"/>
    </row>
    <row r="548" spans="2:10" ht="15.75" customHeight="1">
      <c r="B548" s="18"/>
      <c r="C548" s="18"/>
      <c r="D548" s="18"/>
      <c r="E548" s="18"/>
      <c r="F548" s="18"/>
      <c r="G548" s="18"/>
      <c r="H548" s="18"/>
      <c r="I548" s="18"/>
      <c r="J548" s="18"/>
    </row>
    <row r="549" spans="2:10" ht="15.75" customHeight="1">
      <c r="B549" s="18"/>
      <c r="C549" s="18"/>
      <c r="D549" s="18"/>
      <c r="E549" s="18"/>
      <c r="F549" s="18"/>
      <c r="G549" s="18"/>
      <c r="H549" s="18"/>
      <c r="I549" s="18"/>
      <c r="J549" s="18"/>
    </row>
    <row r="550" spans="2:10" ht="15.75" customHeight="1">
      <c r="B550" s="18"/>
      <c r="C550" s="18"/>
      <c r="D550" s="18"/>
      <c r="E550" s="18"/>
      <c r="F550" s="18"/>
      <c r="G550" s="18"/>
      <c r="H550" s="18"/>
      <c r="I550" s="18"/>
      <c r="J550" s="18"/>
    </row>
    <row r="551" spans="2:10" ht="15.75" customHeight="1">
      <c r="B551" s="18"/>
      <c r="C551" s="18"/>
      <c r="D551" s="18"/>
      <c r="E551" s="18"/>
      <c r="F551" s="18"/>
      <c r="G551" s="18"/>
      <c r="H551" s="18"/>
      <c r="I551" s="18"/>
      <c r="J551" s="18"/>
    </row>
    <row r="552" spans="2:10" ht="15.75" customHeight="1">
      <c r="B552" s="18"/>
      <c r="C552" s="18"/>
      <c r="D552" s="18"/>
      <c r="E552" s="18"/>
      <c r="F552" s="18"/>
      <c r="G552" s="18"/>
      <c r="H552" s="18"/>
      <c r="I552" s="18"/>
      <c r="J552" s="18"/>
    </row>
    <row r="553" spans="2:10" ht="15.75" customHeight="1">
      <c r="B553" s="18"/>
      <c r="C553" s="18"/>
      <c r="D553" s="18"/>
      <c r="E553" s="18"/>
      <c r="F553" s="18"/>
      <c r="G553" s="18"/>
      <c r="H553" s="18"/>
      <c r="I553" s="18"/>
      <c r="J553" s="18"/>
    </row>
    <row r="554" spans="2:10" ht="15.75" customHeight="1">
      <c r="B554" s="18"/>
      <c r="C554" s="18"/>
      <c r="D554" s="18"/>
      <c r="E554" s="18"/>
      <c r="F554" s="18"/>
      <c r="G554" s="18"/>
      <c r="H554" s="18"/>
      <c r="I554" s="18"/>
      <c r="J554" s="18"/>
    </row>
    <row r="555" spans="2:10" ht="15.75" customHeight="1">
      <c r="B555" s="18"/>
      <c r="C555" s="18"/>
      <c r="D555" s="18"/>
      <c r="E555" s="18"/>
      <c r="F555" s="18"/>
      <c r="G555" s="18"/>
      <c r="H555" s="18"/>
      <c r="I555" s="18"/>
      <c r="J555" s="18"/>
    </row>
    <row r="556" spans="2:10" ht="15.75" customHeight="1">
      <c r="B556" s="18"/>
      <c r="C556" s="18"/>
      <c r="D556" s="18"/>
      <c r="E556" s="18"/>
      <c r="F556" s="18"/>
      <c r="G556" s="18"/>
      <c r="H556" s="18"/>
      <c r="I556" s="18"/>
      <c r="J556" s="18"/>
    </row>
    <row r="557" spans="2:10" ht="15.75" customHeight="1">
      <c r="B557" s="18"/>
      <c r="C557" s="18"/>
      <c r="D557" s="18"/>
      <c r="E557" s="18"/>
      <c r="F557" s="18"/>
      <c r="G557" s="18"/>
      <c r="H557" s="18"/>
      <c r="I557" s="18"/>
      <c r="J557" s="18"/>
    </row>
    <row r="558" spans="2:10" ht="15.75" customHeight="1">
      <c r="B558" s="18"/>
      <c r="C558" s="18"/>
      <c r="D558" s="18"/>
      <c r="E558" s="18"/>
      <c r="F558" s="18"/>
      <c r="G558" s="18"/>
      <c r="H558" s="18"/>
      <c r="I558" s="18"/>
      <c r="J558" s="18"/>
    </row>
    <row r="559" spans="2:10" ht="15.75" customHeight="1">
      <c r="B559" s="18"/>
      <c r="C559" s="18"/>
      <c r="D559" s="18"/>
      <c r="E559" s="18"/>
      <c r="F559" s="18"/>
      <c r="G559" s="18"/>
      <c r="H559" s="18"/>
      <c r="I559" s="18"/>
      <c r="J559" s="18"/>
    </row>
    <row r="560" spans="2:10" ht="15.75" customHeight="1">
      <c r="B560" s="18"/>
      <c r="C560" s="18"/>
      <c r="D560" s="18"/>
      <c r="E560" s="18"/>
      <c r="F560" s="18"/>
      <c r="G560" s="18"/>
      <c r="H560" s="18"/>
      <c r="I560" s="18"/>
      <c r="J560" s="18"/>
    </row>
    <row r="561" spans="2:10" ht="15.75" customHeight="1">
      <c r="B561" s="18"/>
      <c r="C561" s="18"/>
      <c r="D561" s="18"/>
      <c r="E561" s="18"/>
      <c r="F561" s="18"/>
      <c r="G561" s="18"/>
      <c r="H561" s="18"/>
      <c r="I561" s="18"/>
      <c r="J561" s="18"/>
    </row>
    <row r="562" spans="2:10" ht="15.75" customHeight="1">
      <c r="B562" s="18"/>
      <c r="C562" s="18"/>
      <c r="D562" s="18"/>
      <c r="E562" s="18"/>
      <c r="F562" s="18"/>
      <c r="G562" s="18"/>
      <c r="H562" s="18"/>
      <c r="I562" s="18"/>
      <c r="J562" s="18"/>
    </row>
    <row r="563" spans="2:10" ht="15.75" customHeight="1">
      <c r="B563" s="18"/>
      <c r="C563" s="18"/>
      <c r="D563" s="18"/>
      <c r="E563" s="18"/>
      <c r="F563" s="18"/>
      <c r="G563" s="18"/>
      <c r="H563" s="18"/>
      <c r="I563" s="18"/>
      <c r="J563" s="18"/>
    </row>
    <row r="564" spans="2:10" ht="15.75" customHeight="1">
      <c r="B564" s="18"/>
      <c r="C564" s="18"/>
      <c r="D564" s="18"/>
      <c r="E564" s="18"/>
      <c r="F564" s="18"/>
      <c r="G564" s="18"/>
      <c r="H564" s="18"/>
      <c r="I564" s="18"/>
      <c r="J564" s="18"/>
    </row>
    <row r="565" spans="2:10" ht="15.75" customHeight="1">
      <c r="B565" s="18"/>
      <c r="C565" s="18"/>
      <c r="D565" s="18"/>
      <c r="E565" s="18"/>
      <c r="F565" s="18"/>
      <c r="G565" s="18"/>
      <c r="H565" s="18"/>
      <c r="I565" s="18"/>
      <c r="J565" s="18"/>
    </row>
    <row r="566" spans="2:10" ht="15.75" customHeight="1">
      <c r="B566" s="18"/>
      <c r="C566" s="18"/>
      <c r="D566" s="18"/>
      <c r="E566" s="18"/>
      <c r="F566" s="18"/>
      <c r="G566" s="18"/>
      <c r="H566" s="18"/>
      <c r="I566" s="18"/>
      <c r="J566" s="18"/>
    </row>
    <row r="567" spans="2:10" ht="15.75" customHeight="1">
      <c r="B567" s="18"/>
      <c r="C567" s="18"/>
      <c r="D567" s="18"/>
      <c r="E567" s="18"/>
      <c r="F567" s="18"/>
      <c r="G567" s="18"/>
      <c r="H567" s="18"/>
      <c r="I567" s="18"/>
      <c r="J567" s="18"/>
    </row>
    <row r="568" spans="2:10" ht="15.75" customHeight="1">
      <c r="B568" s="18"/>
      <c r="C568" s="18"/>
      <c r="D568" s="18"/>
      <c r="E568" s="18"/>
      <c r="F568" s="18"/>
      <c r="G568" s="18"/>
      <c r="H568" s="18"/>
      <c r="I568" s="18"/>
      <c r="J568" s="18"/>
    </row>
    <row r="569" spans="2:10" ht="15.75" customHeight="1">
      <c r="B569" s="18"/>
      <c r="C569" s="18"/>
      <c r="D569" s="18"/>
      <c r="E569" s="18"/>
      <c r="F569" s="18"/>
      <c r="G569" s="18"/>
      <c r="H569" s="18"/>
      <c r="I569" s="18"/>
      <c r="J569" s="18"/>
    </row>
    <row r="570" spans="2:10" ht="15.75" customHeight="1">
      <c r="B570" s="18"/>
      <c r="C570" s="18"/>
      <c r="D570" s="18"/>
      <c r="E570" s="18"/>
      <c r="F570" s="18"/>
      <c r="G570" s="18"/>
      <c r="H570" s="18"/>
      <c r="I570" s="18"/>
      <c r="J570" s="18"/>
    </row>
    <row r="571" spans="2:10" ht="15.75" customHeight="1">
      <c r="B571" s="18"/>
      <c r="C571" s="18"/>
      <c r="D571" s="18"/>
      <c r="E571" s="18"/>
      <c r="F571" s="18"/>
      <c r="G571" s="18"/>
      <c r="H571" s="18"/>
      <c r="I571" s="18"/>
      <c r="J571" s="18"/>
    </row>
    <row r="572" spans="2:10" ht="15.75" customHeight="1">
      <c r="B572" s="18"/>
      <c r="C572" s="18"/>
      <c r="D572" s="18"/>
      <c r="E572" s="18"/>
      <c r="F572" s="18"/>
      <c r="G572" s="18"/>
      <c r="H572" s="18"/>
      <c r="I572" s="18"/>
      <c r="J572" s="18"/>
    </row>
    <row r="573" spans="2:10" ht="15.75" customHeight="1">
      <c r="B573" s="18"/>
      <c r="C573" s="18"/>
      <c r="D573" s="18"/>
      <c r="E573" s="18"/>
      <c r="F573" s="18"/>
      <c r="G573" s="18"/>
      <c r="H573" s="18"/>
      <c r="I573" s="18"/>
      <c r="J573" s="18"/>
    </row>
    <row r="574" spans="2:10" ht="15.75" customHeight="1">
      <c r="B574" s="18"/>
      <c r="C574" s="18"/>
      <c r="D574" s="18"/>
      <c r="E574" s="18"/>
      <c r="F574" s="18"/>
      <c r="G574" s="18"/>
      <c r="H574" s="18"/>
      <c r="I574" s="18"/>
      <c r="J574" s="18"/>
    </row>
    <row r="575" spans="2:10" ht="15.75" customHeight="1">
      <c r="B575" s="18"/>
      <c r="C575" s="18"/>
      <c r="D575" s="18"/>
      <c r="E575" s="18"/>
      <c r="F575" s="18"/>
      <c r="G575" s="18"/>
      <c r="H575" s="18"/>
      <c r="I575" s="18"/>
      <c r="J575" s="18"/>
    </row>
    <row r="576" spans="2:10" ht="15.75" customHeight="1">
      <c r="B576" s="18"/>
      <c r="C576" s="18"/>
      <c r="D576" s="18"/>
      <c r="E576" s="18"/>
      <c r="F576" s="18"/>
      <c r="G576" s="18"/>
      <c r="H576" s="18"/>
      <c r="I576" s="18"/>
      <c r="J576" s="18"/>
    </row>
    <row r="577" spans="2:10" ht="15.75" customHeight="1">
      <c r="B577" s="18"/>
      <c r="C577" s="18"/>
      <c r="D577" s="18"/>
      <c r="E577" s="18"/>
      <c r="F577" s="18"/>
      <c r="G577" s="18"/>
      <c r="H577" s="18"/>
      <c r="I577" s="18"/>
      <c r="J577" s="18"/>
    </row>
    <row r="578" spans="2:10" ht="15.75" customHeight="1">
      <c r="B578" s="18"/>
      <c r="C578" s="18"/>
      <c r="D578" s="18"/>
      <c r="E578" s="18"/>
      <c r="F578" s="18"/>
      <c r="G578" s="18"/>
      <c r="H578" s="18"/>
      <c r="I578" s="18"/>
      <c r="J578" s="18"/>
    </row>
    <row r="579" spans="2:10" ht="15.75" customHeight="1">
      <c r="B579" s="18"/>
      <c r="C579" s="18"/>
      <c r="D579" s="18"/>
      <c r="E579" s="18"/>
      <c r="F579" s="18"/>
      <c r="G579" s="18"/>
      <c r="H579" s="18"/>
      <c r="I579" s="18"/>
      <c r="J579" s="18"/>
    </row>
    <row r="580" spans="2:10" ht="15.75" customHeight="1">
      <c r="B580" s="18"/>
      <c r="C580" s="18"/>
      <c r="D580" s="18"/>
      <c r="E580" s="18"/>
      <c r="F580" s="18"/>
      <c r="G580" s="18"/>
      <c r="H580" s="18"/>
      <c r="I580" s="18"/>
      <c r="J580" s="18"/>
    </row>
    <row r="581" spans="2:10" ht="15.75" customHeight="1">
      <c r="B581" s="18"/>
      <c r="C581" s="18"/>
      <c r="D581" s="18"/>
      <c r="E581" s="18"/>
      <c r="F581" s="18"/>
      <c r="G581" s="18"/>
      <c r="H581" s="18"/>
      <c r="I581" s="18"/>
      <c r="J581" s="18"/>
    </row>
    <row r="582" spans="2:10" ht="15.75" customHeight="1">
      <c r="B582" s="18"/>
      <c r="C582" s="18"/>
      <c r="D582" s="18"/>
      <c r="E582" s="18"/>
      <c r="F582" s="18"/>
      <c r="G582" s="18"/>
      <c r="H582" s="18"/>
      <c r="I582" s="18"/>
      <c r="J582" s="18"/>
    </row>
    <row r="583" spans="2:10" ht="15.75" customHeight="1">
      <c r="B583" s="18"/>
      <c r="C583" s="18"/>
      <c r="D583" s="18"/>
      <c r="E583" s="18"/>
      <c r="F583" s="18"/>
      <c r="G583" s="18"/>
      <c r="H583" s="18"/>
      <c r="I583" s="18"/>
      <c r="J583" s="18"/>
    </row>
    <row r="584" spans="2:10" ht="15.75" customHeight="1">
      <c r="B584" s="18"/>
      <c r="C584" s="18"/>
      <c r="D584" s="18"/>
      <c r="E584" s="18"/>
      <c r="F584" s="18"/>
      <c r="G584" s="18"/>
      <c r="H584" s="18"/>
      <c r="I584" s="18"/>
      <c r="J584" s="18"/>
    </row>
    <row r="585" spans="2:10" ht="15.75" customHeight="1">
      <c r="B585" s="18"/>
      <c r="C585" s="18"/>
      <c r="D585" s="18"/>
      <c r="E585" s="18"/>
      <c r="F585" s="18"/>
      <c r="G585" s="18"/>
      <c r="H585" s="18"/>
      <c r="I585" s="18"/>
      <c r="J585" s="18"/>
    </row>
    <row r="586" spans="2:10" ht="15.75" customHeight="1">
      <c r="B586" s="18"/>
      <c r="C586" s="18"/>
      <c r="D586" s="18"/>
      <c r="E586" s="18"/>
      <c r="F586" s="18"/>
      <c r="G586" s="18"/>
      <c r="H586" s="18"/>
      <c r="I586" s="18"/>
      <c r="J586" s="18"/>
    </row>
    <row r="587" spans="2:10" ht="15.75" customHeight="1">
      <c r="B587" s="18"/>
      <c r="C587" s="18"/>
      <c r="D587" s="18"/>
      <c r="E587" s="18"/>
      <c r="F587" s="18"/>
      <c r="G587" s="18"/>
      <c r="H587" s="18"/>
      <c r="I587" s="18"/>
      <c r="J587" s="18"/>
    </row>
    <row r="588" spans="2:10" ht="15.75" customHeight="1">
      <c r="B588" s="18"/>
      <c r="C588" s="18"/>
      <c r="D588" s="18"/>
      <c r="E588" s="18"/>
      <c r="F588" s="18"/>
      <c r="G588" s="18"/>
      <c r="H588" s="18"/>
      <c r="I588" s="18"/>
      <c r="J588" s="18"/>
    </row>
    <row r="589" spans="2:10" ht="15.75" customHeight="1">
      <c r="B589" s="18"/>
      <c r="C589" s="18"/>
      <c r="D589" s="18"/>
      <c r="E589" s="18"/>
      <c r="F589" s="18"/>
      <c r="G589" s="18"/>
      <c r="H589" s="18"/>
      <c r="I589" s="18"/>
      <c r="J589" s="18"/>
    </row>
    <row r="590" spans="2:10" ht="15.75" customHeight="1">
      <c r="B590" s="18"/>
      <c r="C590" s="18"/>
      <c r="D590" s="18"/>
      <c r="E590" s="18"/>
      <c r="F590" s="18"/>
      <c r="G590" s="18"/>
      <c r="H590" s="18"/>
      <c r="I590" s="18"/>
      <c r="J590" s="18"/>
    </row>
    <row r="591" spans="2:10" ht="15.75" customHeight="1">
      <c r="B591" s="18"/>
      <c r="C591" s="18"/>
      <c r="D591" s="18"/>
      <c r="E591" s="18"/>
      <c r="F591" s="18"/>
      <c r="G591" s="18"/>
      <c r="H591" s="18"/>
      <c r="I591" s="18"/>
      <c r="J591" s="18"/>
    </row>
    <row r="592" spans="2:10" ht="15.75" customHeight="1">
      <c r="B592" s="18"/>
      <c r="C592" s="18"/>
      <c r="D592" s="18"/>
      <c r="E592" s="18"/>
      <c r="F592" s="18"/>
      <c r="G592" s="18"/>
      <c r="H592" s="18"/>
      <c r="I592" s="18"/>
      <c r="J592" s="18"/>
    </row>
    <row r="593" spans="2:10" ht="15.75" customHeight="1">
      <c r="B593" s="18"/>
      <c r="C593" s="18"/>
      <c r="D593" s="18"/>
      <c r="E593" s="18"/>
      <c r="F593" s="18"/>
      <c r="G593" s="18"/>
      <c r="H593" s="18"/>
      <c r="I593" s="18"/>
      <c r="J593" s="18"/>
    </row>
    <row r="594" spans="2:10" ht="15.75" customHeight="1">
      <c r="B594" s="18"/>
      <c r="C594" s="18"/>
      <c r="D594" s="18"/>
      <c r="E594" s="18"/>
      <c r="F594" s="18"/>
      <c r="G594" s="18"/>
      <c r="H594" s="18"/>
      <c r="I594" s="18"/>
      <c r="J594" s="18"/>
    </row>
    <row r="595" spans="2:10" ht="15.75" customHeight="1">
      <c r="B595" s="18"/>
      <c r="C595" s="18"/>
      <c r="D595" s="18"/>
      <c r="E595" s="18"/>
      <c r="F595" s="18"/>
      <c r="G595" s="18"/>
      <c r="H595" s="18"/>
      <c r="I595" s="18"/>
      <c r="J595" s="18"/>
    </row>
    <row r="596" spans="2:10" ht="15.75" customHeight="1">
      <c r="B596" s="18"/>
      <c r="C596" s="18"/>
      <c r="D596" s="18"/>
      <c r="E596" s="18"/>
      <c r="F596" s="18"/>
      <c r="G596" s="18"/>
      <c r="H596" s="18"/>
      <c r="I596" s="18"/>
      <c r="J596" s="18"/>
    </row>
    <row r="597" spans="2:10" ht="15.75" customHeight="1">
      <c r="B597" s="18"/>
      <c r="C597" s="18"/>
      <c r="D597" s="18"/>
      <c r="E597" s="18"/>
      <c r="F597" s="18"/>
      <c r="G597" s="18"/>
      <c r="H597" s="18"/>
      <c r="I597" s="18"/>
      <c r="J597" s="18"/>
    </row>
    <row r="598" spans="2:10" ht="15.75" customHeight="1">
      <c r="B598" s="18"/>
      <c r="C598" s="18"/>
      <c r="D598" s="18"/>
      <c r="E598" s="18"/>
      <c r="F598" s="18"/>
      <c r="G598" s="18"/>
      <c r="H598" s="18"/>
      <c r="I598" s="18"/>
      <c r="J598" s="18"/>
    </row>
    <row r="599" spans="2:10" ht="15.75" customHeight="1">
      <c r="B599" s="18"/>
      <c r="C599" s="18"/>
      <c r="D599" s="18"/>
      <c r="E599" s="18"/>
      <c r="F599" s="18"/>
      <c r="G599" s="18"/>
      <c r="H599" s="18"/>
      <c r="I599" s="18"/>
      <c r="J599" s="18"/>
    </row>
    <row r="600" spans="2:10" ht="15.75" customHeight="1">
      <c r="B600" s="18"/>
      <c r="C600" s="18"/>
      <c r="D600" s="18"/>
      <c r="E600" s="18"/>
      <c r="F600" s="18"/>
      <c r="G600" s="18"/>
      <c r="H600" s="18"/>
      <c r="I600" s="18"/>
      <c r="J600" s="18"/>
    </row>
    <row r="601" spans="2:10" ht="15.75" customHeight="1">
      <c r="B601" s="18"/>
      <c r="C601" s="18"/>
      <c r="D601" s="18"/>
      <c r="E601" s="18"/>
      <c r="F601" s="18"/>
      <c r="G601" s="18"/>
      <c r="H601" s="18"/>
      <c r="I601" s="18"/>
      <c r="J601" s="18"/>
    </row>
    <row r="602" spans="2:10" ht="15.75" customHeight="1">
      <c r="B602" s="18"/>
      <c r="C602" s="18"/>
      <c r="D602" s="18"/>
      <c r="E602" s="18"/>
      <c r="F602" s="18"/>
      <c r="G602" s="18"/>
      <c r="H602" s="18"/>
      <c r="I602" s="18"/>
      <c r="J602" s="18"/>
    </row>
    <row r="603" spans="2:10" ht="15.75" customHeight="1">
      <c r="B603" s="18"/>
      <c r="C603" s="18"/>
      <c r="D603" s="18"/>
      <c r="E603" s="18"/>
      <c r="F603" s="18"/>
      <c r="G603" s="18"/>
      <c r="H603" s="18"/>
      <c r="I603" s="18"/>
      <c r="J603" s="18"/>
    </row>
    <row r="604" spans="2:10" ht="15.75" customHeight="1">
      <c r="B604" s="18"/>
      <c r="C604" s="18"/>
      <c r="D604" s="18"/>
      <c r="E604" s="18"/>
      <c r="F604" s="18"/>
      <c r="G604" s="18"/>
      <c r="H604" s="18"/>
      <c r="I604" s="18"/>
      <c r="J604" s="18"/>
    </row>
    <row r="605" spans="2:10" ht="15.75" customHeight="1">
      <c r="B605" s="18"/>
      <c r="C605" s="18"/>
      <c r="D605" s="18"/>
      <c r="E605" s="18"/>
      <c r="F605" s="18"/>
      <c r="G605" s="18"/>
      <c r="H605" s="18"/>
      <c r="I605" s="18"/>
      <c r="J605" s="18"/>
    </row>
    <row r="606" spans="2:10" ht="15.75" customHeight="1">
      <c r="B606" s="18"/>
      <c r="C606" s="18"/>
      <c r="D606" s="18"/>
      <c r="E606" s="18"/>
      <c r="F606" s="18"/>
      <c r="G606" s="18"/>
      <c r="H606" s="18"/>
      <c r="I606" s="18"/>
      <c r="J606" s="18"/>
    </row>
    <row r="607" spans="2:10" ht="15.75" customHeight="1">
      <c r="B607" s="18"/>
      <c r="C607" s="18"/>
      <c r="D607" s="18"/>
      <c r="E607" s="18"/>
      <c r="F607" s="18"/>
      <c r="G607" s="18"/>
      <c r="H607" s="18"/>
      <c r="I607" s="18"/>
      <c r="J607" s="18"/>
    </row>
    <row r="608" spans="2:10" ht="15.75" customHeight="1">
      <c r="B608" s="18"/>
      <c r="C608" s="18"/>
      <c r="D608" s="18"/>
      <c r="E608" s="18"/>
      <c r="F608" s="18"/>
      <c r="G608" s="18"/>
      <c r="H608" s="18"/>
      <c r="I608" s="18"/>
      <c r="J608" s="18"/>
    </row>
    <row r="609" spans="2:10" ht="15.75" customHeight="1">
      <c r="B609" s="18"/>
      <c r="C609" s="18"/>
      <c r="D609" s="18"/>
      <c r="E609" s="18"/>
      <c r="F609" s="18"/>
      <c r="G609" s="18"/>
      <c r="H609" s="18"/>
      <c r="I609" s="18"/>
      <c r="J609" s="18"/>
    </row>
    <row r="610" spans="2:10" ht="15.75" customHeight="1">
      <c r="B610" s="18"/>
      <c r="C610" s="18"/>
      <c r="D610" s="18"/>
      <c r="E610" s="18"/>
      <c r="F610" s="18"/>
      <c r="G610" s="18"/>
      <c r="H610" s="18"/>
      <c r="I610" s="18"/>
      <c r="J610" s="18"/>
    </row>
    <row r="611" spans="2:10" ht="15.75" customHeight="1">
      <c r="B611" s="18"/>
      <c r="C611" s="18"/>
      <c r="D611" s="18"/>
      <c r="E611" s="18"/>
      <c r="F611" s="18"/>
      <c r="G611" s="18"/>
      <c r="H611" s="18"/>
      <c r="I611" s="18"/>
      <c r="J611" s="18"/>
    </row>
    <row r="612" spans="2:10" ht="15.75" customHeight="1">
      <c r="B612" s="18"/>
      <c r="C612" s="18"/>
      <c r="D612" s="18"/>
      <c r="E612" s="18"/>
      <c r="F612" s="18"/>
      <c r="G612" s="18"/>
      <c r="H612" s="18"/>
      <c r="I612" s="18"/>
      <c r="J612" s="18"/>
    </row>
    <row r="613" spans="2:10" ht="15.75" customHeight="1">
      <c r="B613" s="18"/>
      <c r="C613" s="18"/>
      <c r="D613" s="18"/>
      <c r="E613" s="18"/>
      <c r="F613" s="18"/>
      <c r="G613" s="18"/>
      <c r="H613" s="18"/>
      <c r="I613" s="18"/>
      <c r="J613" s="18"/>
    </row>
    <row r="614" spans="2:10" ht="15.75" customHeight="1">
      <c r="B614" s="18"/>
      <c r="C614" s="18"/>
      <c r="D614" s="18"/>
      <c r="E614" s="18"/>
      <c r="F614" s="18"/>
      <c r="G614" s="18"/>
      <c r="H614" s="18"/>
      <c r="I614" s="18"/>
      <c r="J614" s="18"/>
    </row>
    <row r="615" spans="2:10" ht="15.75" customHeight="1">
      <c r="B615" s="18"/>
      <c r="C615" s="18"/>
      <c r="D615" s="18"/>
      <c r="E615" s="18"/>
      <c r="F615" s="18"/>
      <c r="G615" s="18"/>
      <c r="H615" s="18"/>
      <c r="I615" s="18"/>
      <c r="J615" s="18"/>
    </row>
    <row r="616" spans="2:10" ht="15.75" customHeight="1">
      <c r="B616" s="18"/>
      <c r="C616" s="18"/>
      <c r="D616" s="18"/>
      <c r="E616" s="18"/>
      <c r="F616" s="18"/>
      <c r="G616" s="18"/>
      <c r="H616" s="18"/>
      <c r="I616" s="18"/>
      <c r="J616" s="18"/>
    </row>
    <row r="617" spans="2:10" ht="15.75" customHeight="1">
      <c r="B617" s="18"/>
      <c r="C617" s="18"/>
      <c r="D617" s="18"/>
      <c r="E617" s="18"/>
      <c r="F617" s="18"/>
      <c r="G617" s="18"/>
      <c r="H617" s="18"/>
      <c r="I617" s="18"/>
      <c r="J617" s="18"/>
    </row>
    <row r="618" spans="2:10" ht="15.75" customHeight="1">
      <c r="B618" s="18"/>
      <c r="C618" s="18"/>
      <c r="D618" s="18"/>
      <c r="E618" s="18"/>
      <c r="F618" s="18"/>
      <c r="G618" s="18"/>
      <c r="H618" s="18"/>
      <c r="I618" s="18"/>
      <c r="J618" s="18"/>
    </row>
    <row r="619" spans="2:10" ht="15.75" customHeight="1">
      <c r="B619" s="18"/>
      <c r="C619" s="18"/>
      <c r="D619" s="18"/>
      <c r="E619" s="18"/>
      <c r="F619" s="18"/>
      <c r="G619" s="18"/>
      <c r="H619" s="18"/>
      <c r="I619" s="18"/>
      <c r="J619" s="18"/>
    </row>
    <row r="620" spans="2:10" ht="15.75" customHeight="1">
      <c r="B620" s="18"/>
      <c r="C620" s="18"/>
      <c r="D620" s="18"/>
      <c r="E620" s="18"/>
      <c r="F620" s="18"/>
      <c r="G620" s="18"/>
      <c r="H620" s="18"/>
      <c r="I620" s="18"/>
      <c r="J620" s="18"/>
    </row>
    <row r="621" spans="2:10" ht="15.75" customHeight="1">
      <c r="B621" s="18"/>
      <c r="C621" s="18"/>
      <c r="D621" s="18"/>
      <c r="E621" s="18"/>
      <c r="F621" s="18"/>
      <c r="G621" s="18"/>
      <c r="H621" s="18"/>
      <c r="I621" s="18"/>
      <c r="J621" s="18"/>
    </row>
    <row r="622" spans="2:10" ht="15.75" customHeight="1">
      <c r="B622" s="18"/>
      <c r="C622" s="18"/>
      <c r="D622" s="18"/>
      <c r="E622" s="18"/>
      <c r="F622" s="18"/>
      <c r="G622" s="18"/>
      <c r="H622" s="18"/>
      <c r="I622" s="18"/>
      <c r="J622" s="18"/>
    </row>
    <row r="623" spans="2:10" ht="15.75" customHeight="1">
      <c r="B623" s="18"/>
      <c r="C623" s="18"/>
      <c r="D623" s="18"/>
      <c r="E623" s="18"/>
      <c r="F623" s="18"/>
      <c r="G623" s="18"/>
      <c r="H623" s="18"/>
      <c r="I623" s="18"/>
      <c r="J623" s="18"/>
    </row>
    <row r="624" spans="2:10" ht="15.75" customHeight="1">
      <c r="B624" s="18"/>
      <c r="C624" s="18"/>
      <c r="D624" s="18"/>
      <c r="E624" s="18"/>
      <c r="F624" s="18"/>
      <c r="G624" s="18"/>
      <c r="H624" s="18"/>
      <c r="I624" s="18"/>
      <c r="J624" s="18"/>
    </row>
    <row r="625" spans="2:10" ht="15.75" customHeight="1">
      <c r="B625" s="18"/>
      <c r="C625" s="18"/>
      <c r="D625" s="18"/>
      <c r="E625" s="18"/>
      <c r="F625" s="18"/>
      <c r="G625" s="18"/>
      <c r="H625" s="18"/>
      <c r="I625" s="18"/>
      <c r="J625" s="18"/>
    </row>
    <row r="626" spans="2:10" ht="15.75" customHeight="1">
      <c r="B626" s="18"/>
      <c r="C626" s="18"/>
      <c r="D626" s="18"/>
      <c r="E626" s="18"/>
      <c r="F626" s="18"/>
      <c r="G626" s="18"/>
      <c r="H626" s="18"/>
      <c r="I626" s="18"/>
      <c r="J626" s="18"/>
    </row>
    <row r="627" spans="2:10" ht="15.75" customHeight="1">
      <c r="B627" s="18"/>
      <c r="C627" s="18"/>
      <c r="D627" s="18"/>
      <c r="E627" s="18"/>
      <c r="F627" s="18"/>
      <c r="G627" s="18"/>
      <c r="H627" s="18"/>
      <c r="I627" s="18"/>
      <c r="J627" s="18"/>
    </row>
    <row r="628" spans="2:10" ht="15.75" customHeight="1">
      <c r="B628" s="18"/>
      <c r="C628" s="18"/>
      <c r="D628" s="18"/>
      <c r="E628" s="18"/>
      <c r="F628" s="18"/>
      <c r="G628" s="18"/>
      <c r="H628" s="18"/>
      <c r="I628" s="18"/>
      <c r="J628" s="18"/>
    </row>
    <row r="629" spans="2:10" ht="15.75" customHeight="1">
      <c r="B629" s="18"/>
      <c r="C629" s="18"/>
      <c r="D629" s="18"/>
      <c r="E629" s="18"/>
      <c r="F629" s="18"/>
      <c r="G629" s="18"/>
      <c r="H629" s="18"/>
      <c r="I629" s="18"/>
      <c r="J629" s="18"/>
    </row>
    <row r="630" spans="2:10" ht="15.75" customHeight="1">
      <c r="B630" s="18"/>
      <c r="C630" s="18"/>
      <c r="D630" s="18"/>
      <c r="E630" s="18"/>
      <c r="F630" s="18"/>
      <c r="G630" s="18"/>
      <c r="H630" s="18"/>
      <c r="I630" s="18"/>
      <c r="J630" s="18"/>
    </row>
    <row r="631" spans="2:10" ht="15.75" customHeight="1">
      <c r="B631" s="18"/>
      <c r="C631" s="18"/>
      <c r="D631" s="18"/>
      <c r="E631" s="18"/>
      <c r="F631" s="18"/>
      <c r="G631" s="18"/>
      <c r="H631" s="18"/>
      <c r="I631" s="18"/>
      <c r="J631" s="18"/>
    </row>
    <row r="632" spans="2:10" ht="15.75" customHeight="1">
      <c r="B632" s="18"/>
      <c r="C632" s="18"/>
      <c r="D632" s="18"/>
      <c r="E632" s="18"/>
      <c r="F632" s="18"/>
      <c r="G632" s="18"/>
      <c r="H632" s="18"/>
      <c r="I632" s="18"/>
      <c r="J632" s="18"/>
    </row>
    <row r="633" spans="2:10" ht="15.75" customHeight="1">
      <c r="B633" s="18"/>
      <c r="C633" s="18"/>
      <c r="D633" s="18"/>
      <c r="E633" s="18"/>
      <c r="F633" s="18"/>
      <c r="G633" s="18"/>
      <c r="H633" s="18"/>
      <c r="I633" s="18"/>
      <c r="J633" s="18"/>
    </row>
    <row r="634" spans="2:10" ht="15.75" customHeight="1">
      <c r="B634" s="18"/>
      <c r="C634" s="18"/>
      <c r="D634" s="18"/>
      <c r="E634" s="18"/>
      <c r="F634" s="18"/>
      <c r="G634" s="18"/>
      <c r="H634" s="18"/>
      <c r="I634" s="18"/>
      <c r="J634" s="18"/>
    </row>
    <row r="635" spans="2:10" ht="15.75" customHeight="1">
      <c r="B635" s="18"/>
      <c r="C635" s="18"/>
      <c r="D635" s="18"/>
      <c r="E635" s="18"/>
      <c r="F635" s="18"/>
      <c r="G635" s="18"/>
      <c r="H635" s="18"/>
      <c r="I635" s="18"/>
      <c r="J635" s="18"/>
    </row>
    <row r="636" spans="2:10" ht="15.75" customHeight="1">
      <c r="B636" s="18"/>
      <c r="C636" s="18"/>
      <c r="D636" s="18"/>
      <c r="E636" s="18"/>
      <c r="F636" s="18"/>
      <c r="G636" s="18"/>
      <c r="H636" s="18"/>
      <c r="I636" s="18"/>
      <c r="J636" s="18"/>
    </row>
    <row r="637" spans="2:10" ht="15.75" customHeight="1">
      <c r="B637" s="18"/>
      <c r="C637" s="18"/>
      <c r="D637" s="18"/>
      <c r="E637" s="18"/>
      <c r="F637" s="18"/>
      <c r="G637" s="18"/>
      <c r="H637" s="18"/>
      <c r="I637" s="18"/>
      <c r="J637" s="18"/>
    </row>
    <row r="638" spans="2:10" ht="15.75" customHeight="1">
      <c r="B638" s="18"/>
      <c r="C638" s="18"/>
      <c r="D638" s="18"/>
      <c r="E638" s="18"/>
      <c r="F638" s="18"/>
      <c r="G638" s="18"/>
      <c r="H638" s="18"/>
      <c r="I638" s="18"/>
      <c r="J638" s="18"/>
    </row>
    <row r="639" spans="2:10" ht="15.75" customHeight="1">
      <c r="B639" s="18"/>
      <c r="C639" s="18"/>
      <c r="D639" s="18"/>
      <c r="E639" s="18"/>
      <c r="F639" s="18"/>
      <c r="G639" s="18"/>
      <c r="H639" s="18"/>
      <c r="I639" s="18"/>
      <c r="J639" s="18"/>
    </row>
    <row r="640" spans="2:10" ht="15.75" customHeight="1">
      <c r="B640" s="18"/>
      <c r="C640" s="18"/>
      <c r="D640" s="18"/>
      <c r="E640" s="18"/>
      <c r="F640" s="18"/>
      <c r="G640" s="18"/>
      <c r="H640" s="18"/>
      <c r="I640" s="18"/>
      <c r="J640" s="18"/>
    </row>
    <row r="641" spans="2:10" ht="15.75" customHeight="1">
      <c r="B641" s="18"/>
      <c r="C641" s="18"/>
      <c r="D641" s="18"/>
      <c r="E641" s="18"/>
      <c r="F641" s="18"/>
      <c r="G641" s="18"/>
      <c r="H641" s="18"/>
      <c r="I641" s="18"/>
      <c r="J641" s="18"/>
    </row>
    <row r="642" spans="2:10" ht="15.75" customHeight="1">
      <c r="B642" s="18"/>
      <c r="C642" s="18"/>
      <c r="D642" s="18"/>
      <c r="E642" s="18"/>
      <c r="F642" s="18"/>
      <c r="G642" s="18"/>
      <c r="H642" s="18"/>
      <c r="I642" s="18"/>
      <c r="J642" s="18"/>
    </row>
    <row r="643" spans="2:10" ht="15.75" customHeight="1">
      <c r="B643" s="18"/>
      <c r="C643" s="18"/>
      <c r="D643" s="18"/>
      <c r="E643" s="18"/>
      <c r="F643" s="18"/>
      <c r="G643" s="18"/>
      <c r="H643" s="18"/>
      <c r="I643" s="18"/>
      <c r="J643" s="18"/>
    </row>
    <row r="644" spans="2:10" ht="15.75" customHeight="1">
      <c r="B644" s="18"/>
      <c r="C644" s="18"/>
      <c r="D644" s="18"/>
      <c r="E644" s="18"/>
      <c r="F644" s="18"/>
      <c r="G644" s="18"/>
      <c r="H644" s="18"/>
      <c r="I644" s="18"/>
      <c r="J644" s="18"/>
    </row>
    <row r="645" spans="2:10" ht="15.75" customHeight="1">
      <c r="B645" s="18"/>
      <c r="C645" s="18"/>
      <c r="D645" s="18"/>
      <c r="E645" s="18"/>
      <c r="F645" s="18"/>
      <c r="G645" s="18"/>
      <c r="H645" s="18"/>
      <c r="I645" s="18"/>
      <c r="J645" s="18"/>
    </row>
    <row r="646" spans="2:10" ht="15.75" customHeight="1">
      <c r="B646" s="18"/>
      <c r="C646" s="18"/>
      <c r="D646" s="18"/>
      <c r="E646" s="18"/>
      <c r="F646" s="18"/>
      <c r="G646" s="18"/>
      <c r="H646" s="18"/>
      <c r="I646" s="18"/>
      <c r="J646" s="18"/>
    </row>
    <row r="647" spans="2:10" ht="15.75" customHeight="1">
      <c r="B647" s="18"/>
      <c r="C647" s="18"/>
      <c r="D647" s="18"/>
      <c r="E647" s="18"/>
      <c r="F647" s="18"/>
      <c r="G647" s="18"/>
      <c r="H647" s="18"/>
      <c r="I647" s="18"/>
      <c r="J647" s="18"/>
    </row>
    <row r="648" spans="2:10" ht="15.75" customHeight="1">
      <c r="B648" s="18"/>
      <c r="C648" s="18"/>
      <c r="D648" s="18"/>
      <c r="E648" s="18"/>
      <c r="F648" s="18"/>
      <c r="G648" s="18"/>
      <c r="H648" s="18"/>
      <c r="I648" s="18"/>
      <c r="J648" s="18"/>
    </row>
    <row r="649" spans="2:10" ht="15.75" customHeight="1">
      <c r="B649" s="18"/>
      <c r="C649" s="18"/>
      <c r="D649" s="18"/>
      <c r="E649" s="18"/>
      <c r="F649" s="18"/>
      <c r="G649" s="18"/>
      <c r="H649" s="18"/>
      <c r="I649" s="18"/>
      <c r="J649" s="18"/>
    </row>
    <row r="650" spans="2:10" ht="15.75" customHeight="1">
      <c r="B650" s="18"/>
      <c r="C650" s="18"/>
      <c r="D650" s="18"/>
      <c r="E650" s="18"/>
      <c r="F650" s="18"/>
      <c r="G650" s="18"/>
      <c r="H650" s="18"/>
      <c r="I650" s="18"/>
      <c r="J650" s="18"/>
    </row>
    <row r="651" spans="2:10" ht="15.75" customHeight="1">
      <c r="B651" s="18"/>
      <c r="C651" s="18"/>
      <c r="D651" s="18"/>
      <c r="E651" s="18"/>
      <c r="F651" s="18"/>
      <c r="G651" s="18"/>
      <c r="H651" s="18"/>
      <c r="I651" s="18"/>
      <c r="J651" s="18"/>
    </row>
    <row r="652" spans="2:10" ht="15.75" customHeight="1">
      <c r="B652" s="18"/>
      <c r="C652" s="18"/>
      <c r="D652" s="18"/>
      <c r="E652" s="18"/>
      <c r="F652" s="18"/>
      <c r="G652" s="18"/>
      <c r="H652" s="18"/>
      <c r="I652" s="18"/>
      <c r="J652" s="18"/>
    </row>
    <row r="653" spans="2:10" ht="15.75" customHeight="1">
      <c r="B653" s="18"/>
      <c r="C653" s="18"/>
      <c r="D653" s="18"/>
      <c r="E653" s="18"/>
      <c r="F653" s="18"/>
      <c r="G653" s="18"/>
      <c r="H653" s="18"/>
      <c r="I653" s="18"/>
      <c r="J653" s="18"/>
    </row>
    <row r="654" spans="2:10" ht="15.75" customHeight="1">
      <c r="B654" s="18"/>
      <c r="C654" s="18"/>
      <c r="D654" s="18"/>
      <c r="E654" s="18"/>
      <c r="F654" s="18"/>
      <c r="G654" s="18"/>
      <c r="H654" s="18"/>
      <c r="I654" s="18"/>
      <c r="J654" s="18"/>
    </row>
    <row r="655" spans="2:10" ht="15.75" customHeight="1">
      <c r="B655" s="18"/>
      <c r="C655" s="18"/>
      <c r="D655" s="18"/>
      <c r="E655" s="18"/>
      <c r="F655" s="18"/>
      <c r="G655" s="18"/>
      <c r="H655" s="18"/>
      <c r="I655" s="18"/>
      <c r="J655" s="18"/>
    </row>
    <row r="656" spans="2:10" ht="15.75" customHeight="1">
      <c r="B656" s="18"/>
      <c r="C656" s="18"/>
      <c r="D656" s="18"/>
      <c r="E656" s="18"/>
      <c r="F656" s="18"/>
      <c r="G656" s="18"/>
      <c r="H656" s="18"/>
      <c r="I656" s="18"/>
      <c r="J656" s="18"/>
    </row>
    <row r="657" spans="2:10" ht="15.75" customHeight="1">
      <c r="B657" s="18"/>
      <c r="C657" s="18"/>
      <c r="D657" s="18"/>
      <c r="E657" s="18"/>
      <c r="F657" s="18"/>
      <c r="G657" s="18"/>
      <c r="H657" s="18"/>
      <c r="I657" s="18"/>
      <c r="J657" s="18"/>
    </row>
    <row r="658" spans="2:10" ht="15.75" customHeight="1">
      <c r="B658" s="18"/>
      <c r="C658" s="18"/>
      <c r="D658" s="18"/>
      <c r="E658" s="18"/>
      <c r="F658" s="18"/>
      <c r="G658" s="18"/>
      <c r="H658" s="18"/>
      <c r="I658" s="18"/>
      <c r="J658" s="18"/>
    </row>
    <row r="659" spans="2:10" ht="15.75" customHeight="1">
      <c r="B659" s="18"/>
      <c r="C659" s="18"/>
      <c r="D659" s="18"/>
      <c r="E659" s="18"/>
      <c r="F659" s="18"/>
      <c r="G659" s="18"/>
      <c r="H659" s="18"/>
      <c r="I659" s="18"/>
      <c r="J659" s="18"/>
    </row>
    <row r="660" spans="2:10" ht="15.75" customHeight="1">
      <c r="B660" s="18"/>
      <c r="C660" s="18"/>
      <c r="D660" s="18"/>
      <c r="E660" s="18"/>
      <c r="F660" s="18"/>
      <c r="G660" s="18"/>
      <c r="H660" s="18"/>
      <c r="I660" s="18"/>
      <c r="J660" s="18"/>
    </row>
    <row r="661" spans="2:10" ht="15.75" customHeight="1">
      <c r="B661" s="18"/>
      <c r="C661" s="18"/>
      <c r="D661" s="18"/>
      <c r="E661" s="18"/>
      <c r="F661" s="18"/>
      <c r="G661" s="18"/>
      <c r="H661" s="18"/>
      <c r="I661" s="18"/>
      <c r="J661" s="18"/>
    </row>
    <row r="662" spans="2:10" ht="15.75" customHeight="1">
      <c r="B662" s="18"/>
      <c r="C662" s="18"/>
      <c r="D662" s="18"/>
      <c r="E662" s="18"/>
      <c r="F662" s="18"/>
      <c r="G662" s="18"/>
      <c r="H662" s="18"/>
      <c r="I662" s="18"/>
      <c r="J662" s="18"/>
    </row>
    <row r="663" spans="2:10" ht="15.75" customHeight="1">
      <c r="B663" s="18"/>
      <c r="C663" s="18"/>
      <c r="D663" s="18"/>
      <c r="E663" s="18"/>
      <c r="F663" s="18"/>
      <c r="G663" s="18"/>
      <c r="H663" s="18"/>
      <c r="I663" s="18"/>
      <c r="J663" s="18"/>
    </row>
    <row r="664" spans="2:10" ht="15.75" customHeight="1">
      <c r="B664" s="18"/>
      <c r="C664" s="18"/>
      <c r="D664" s="18"/>
      <c r="E664" s="18"/>
      <c r="F664" s="18"/>
      <c r="G664" s="18"/>
      <c r="H664" s="18"/>
      <c r="I664" s="18"/>
      <c r="J664" s="18"/>
    </row>
    <row r="665" spans="2:10" ht="15.75" customHeight="1">
      <c r="B665" s="18"/>
      <c r="C665" s="18"/>
      <c r="D665" s="18"/>
      <c r="E665" s="18"/>
      <c r="F665" s="18"/>
      <c r="G665" s="18"/>
      <c r="H665" s="18"/>
      <c r="I665" s="18"/>
      <c r="J665" s="18"/>
    </row>
    <row r="666" spans="2:10" ht="15.75" customHeight="1">
      <c r="B666" s="18"/>
      <c r="C666" s="18"/>
      <c r="D666" s="18"/>
      <c r="E666" s="18"/>
      <c r="F666" s="18"/>
      <c r="G666" s="18"/>
      <c r="H666" s="18"/>
      <c r="I666" s="18"/>
      <c r="J666" s="18"/>
    </row>
    <row r="667" spans="2:10" ht="15.75" customHeight="1">
      <c r="B667" s="18"/>
      <c r="C667" s="18"/>
      <c r="D667" s="18"/>
      <c r="E667" s="18"/>
      <c r="F667" s="18"/>
      <c r="G667" s="18"/>
      <c r="H667" s="18"/>
      <c r="I667" s="18"/>
      <c r="J667" s="18"/>
    </row>
    <row r="668" spans="2:10" ht="15.75" customHeight="1">
      <c r="B668" s="18"/>
      <c r="C668" s="18"/>
      <c r="D668" s="18"/>
      <c r="E668" s="18"/>
      <c r="F668" s="18"/>
      <c r="G668" s="18"/>
      <c r="H668" s="18"/>
      <c r="I668" s="18"/>
      <c r="J668" s="18"/>
    </row>
    <row r="669" spans="2:10" ht="15.75" customHeight="1">
      <c r="B669" s="18"/>
      <c r="C669" s="18"/>
      <c r="D669" s="18"/>
      <c r="E669" s="18"/>
      <c r="F669" s="18"/>
      <c r="G669" s="18"/>
      <c r="H669" s="18"/>
      <c r="I669" s="18"/>
      <c r="J669" s="18"/>
    </row>
    <row r="670" spans="2:10" ht="15.75" customHeight="1">
      <c r="B670" s="18"/>
      <c r="C670" s="18"/>
      <c r="D670" s="18"/>
      <c r="E670" s="18"/>
      <c r="F670" s="18"/>
      <c r="G670" s="18"/>
      <c r="H670" s="18"/>
      <c r="I670" s="18"/>
      <c r="J670" s="18"/>
    </row>
    <row r="671" spans="2:10" ht="15.75" customHeight="1">
      <c r="B671" s="18"/>
      <c r="C671" s="18"/>
      <c r="D671" s="18"/>
      <c r="E671" s="18"/>
      <c r="F671" s="18"/>
      <c r="G671" s="18"/>
      <c r="H671" s="18"/>
      <c r="I671" s="18"/>
      <c r="J671" s="18"/>
    </row>
    <row r="672" spans="2:10" ht="15.75" customHeight="1">
      <c r="B672" s="18"/>
      <c r="C672" s="18"/>
      <c r="D672" s="18"/>
      <c r="E672" s="18"/>
      <c r="F672" s="18"/>
      <c r="G672" s="18"/>
      <c r="H672" s="18"/>
      <c r="I672" s="18"/>
      <c r="J672" s="18"/>
    </row>
    <row r="673" spans="2:10" ht="15.75" customHeight="1">
      <c r="B673" s="18"/>
      <c r="C673" s="18"/>
      <c r="D673" s="18"/>
      <c r="E673" s="18"/>
      <c r="F673" s="18"/>
      <c r="G673" s="18"/>
      <c r="H673" s="18"/>
      <c r="I673" s="18"/>
      <c r="J673" s="18"/>
    </row>
    <row r="674" spans="2:10" ht="15.75" customHeight="1">
      <c r="B674" s="18"/>
      <c r="C674" s="18"/>
      <c r="D674" s="18"/>
      <c r="E674" s="18"/>
      <c r="F674" s="18"/>
      <c r="G674" s="18"/>
      <c r="H674" s="18"/>
      <c r="I674" s="18"/>
      <c r="J674" s="18"/>
    </row>
    <row r="675" spans="2:10" ht="15.75" customHeight="1">
      <c r="B675" s="18"/>
      <c r="C675" s="18"/>
      <c r="D675" s="18"/>
      <c r="E675" s="18"/>
      <c r="F675" s="18"/>
      <c r="G675" s="18"/>
      <c r="H675" s="18"/>
      <c r="I675" s="18"/>
      <c r="J675" s="18"/>
    </row>
    <row r="676" spans="2:10" ht="15.75" customHeight="1">
      <c r="B676" s="18"/>
      <c r="C676" s="18"/>
      <c r="D676" s="18"/>
      <c r="E676" s="18"/>
      <c r="F676" s="18"/>
      <c r="G676" s="18"/>
      <c r="H676" s="18"/>
      <c r="I676" s="18"/>
      <c r="J676" s="18"/>
    </row>
    <row r="677" spans="2:10" ht="15.75" customHeight="1">
      <c r="B677" s="18"/>
      <c r="C677" s="18"/>
      <c r="D677" s="18"/>
      <c r="E677" s="18"/>
      <c r="F677" s="18"/>
      <c r="G677" s="18"/>
      <c r="H677" s="18"/>
      <c r="I677" s="18"/>
      <c r="J677" s="18"/>
    </row>
    <row r="678" spans="2:10" ht="15.75" customHeight="1">
      <c r="B678" s="18"/>
      <c r="C678" s="18"/>
      <c r="D678" s="18"/>
      <c r="E678" s="18"/>
      <c r="F678" s="18"/>
      <c r="G678" s="18"/>
      <c r="H678" s="18"/>
      <c r="I678" s="18"/>
      <c r="J678" s="18"/>
    </row>
    <row r="679" spans="2:10" ht="15.75" customHeight="1">
      <c r="B679" s="18"/>
      <c r="C679" s="18"/>
      <c r="D679" s="18"/>
      <c r="E679" s="18"/>
      <c r="F679" s="18"/>
      <c r="G679" s="18"/>
      <c r="H679" s="18"/>
      <c r="I679" s="18"/>
      <c r="J679" s="18"/>
    </row>
    <row r="680" spans="2:10" ht="15.75" customHeight="1">
      <c r="B680" s="18"/>
      <c r="C680" s="18"/>
      <c r="D680" s="18"/>
      <c r="E680" s="18"/>
      <c r="F680" s="18"/>
      <c r="G680" s="18"/>
      <c r="H680" s="18"/>
      <c r="I680" s="18"/>
      <c r="J680" s="18"/>
    </row>
    <row r="681" spans="2:10" ht="15.75" customHeight="1">
      <c r="B681" s="18"/>
      <c r="C681" s="18"/>
      <c r="D681" s="18"/>
      <c r="E681" s="18"/>
      <c r="F681" s="18"/>
      <c r="G681" s="18"/>
      <c r="H681" s="18"/>
      <c r="I681" s="18"/>
      <c r="J681" s="18"/>
    </row>
    <row r="682" spans="2:10" ht="15.75" customHeight="1">
      <c r="B682" s="18"/>
      <c r="C682" s="18"/>
      <c r="D682" s="18"/>
      <c r="E682" s="18"/>
      <c r="F682" s="18"/>
      <c r="G682" s="18"/>
      <c r="H682" s="18"/>
      <c r="I682" s="18"/>
      <c r="J682" s="18"/>
    </row>
    <row r="683" spans="2:10" ht="15.75" customHeight="1">
      <c r="B683" s="18"/>
      <c r="C683" s="18"/>
      <c r="D683" s="18"/>
      <c r="E683" s="18"/>
      <c r="F683" s="18"/>
      <c r="G683" s="18"/>
      <c r="H683" s="18"/>
      <c r="I683" s="18"/>
      <c r="J683" s="18"/>
    </row>
    <row r="684" spans="2:10" ht="15.75" customHeight="1">
      <c r="B684" s="18"/>
      <c r="C684" s="18"/>
      <c r="D684" s="18"/>
      <c r="E684" s="18"/>
      <c r="F684" s="18"/>
      <c r="G684" s="18"/>
      <c r="H684" s="18"/>
      <c r="I684" s="18"/>
      <c r="J684" s="18"/>
    </row>
    <row r="685" spans="2:10" ht="15.75" customHeight="1">
      <c r="B685" s="18"/>
      <c r="C685" s="18"/>
      <c r="D685" s="18"/>
      <c r="E685" s="18"/>
      <c r="F685" s="18"/>
      <c r="G685" s="18"/>
      <c r="H685" s="18"/>
      <c r="I685" s="18"/>
      <c r="J685" s="18"/>
    </row>
    <row r="686" spans="2:10" ht="15.75" customHeight="1">
      <c r="B686" s="18"/>
      <c r="C686" s="18"/>
      <c r="D686" s="18"/>
      <c r="E686" s="18"/>
      <c r="F686" s="18"/>
      <c r="G686" s="18"/>
      <c r="H686" s="18"/>
      <c r="I686" s="18"/>
      <c r="J686" s="18"/>
    </row>
    <row r="687" spans="2:10" ht="15.75" customHeight="1">
      <c r="B687" s="18"/>
      <c r="C687" s="18"/>
      <c r="D687" s="18"/>
      <c r="E687" s="18"/>
      <c r="F687" s="18"/>
      <c r="G687" s="18"/>
      <c r="H687" s="18"/>
      <c r="I687" s="18"/>
      <c r="J687" s="18"/>
    </row>
    <row r="688" spans="2:10" ht="15.75" customHeight="1">
      <c r="B688" s="18"/>
      <c r="C688" s="18"/>
      <c r="D688" s="18"/>
      <c r="E688" s="18"/>
      <c r="F688" s="18"/>
      <c r="G688" s="18"/>
      <c r="H688" s="18"/>
      <c r="I688" s="18"/>
      <c r="J688" s="18"/>
    </row>
    <row r="689" spans="2:10" ht="15.75" customHeight="1">
      <c r="B689" s="18"/>
      <c r="C689" s="18"/>
      <c r="D689" s="18"/>
      <c r="E689" s="18"/>
      <c r="F689" s="18"/>
      <c r="G689" s="18"/>
      <c r="H689" s="18"/>
      <c r="I689" s="18"/>
      <c r="J689" s="18"/>
    </row>
    <row r="690" spans="2:10" ht="15.75" customHeight="1">
      <c r="B690" s="18"/>
      <c r="C690" s="18"/>
      <c r="D690" s="18"/>
      <c r="E690" s="18"/>
      <c r="F690" s="18"/>
      <c r="G690" s="18"/>
      <c r="H690" s="18"/>
      <c r="I690" s="18"/>
      <c r="J690" s="18"/>
    </row>
    <row r="691" spans="2:10" ht="15.75" customHeight="1">
      <c r="B691" s="18"/>
      <c r="C691" s="18"/>
      <c r="D691" s="18"/>
      <c r="E691" s="18"/>
      <c r="F691" s="18"/>
      <c r="G691" s="18"/>
      <c r="H691" s="18"/>
      <c r="I691" s="18"/>
      <c r="J691" s="18"/>
    </row>
    <row r="692" spans="2:10" ht="15.75" customHeight="1">
      <c r="B692" s="18"/>
      <c r="C692" s="18"/>
      <c r="D692" s="18"/>
      <c r="E692" s="18"/>
      <c r="F692" s="18"/>
      <c r="G692" s="18"/>
      <c r="H692" s="18"/>
      <c r="I692" s="18"/>
      <c r="J692" s="18"/>
    </row>
    <row r="693" spans="2:10" ht="15.75" customHeight="1">
      <c r="B693" s="18"/>
      <c r="C693" s="18"/>
      <c r="D693" s="18"/>
      <c r="E693" s="18"/>
      <c r="F693" s="18"/>
      <c r="G693" s="18"/>
      <c r="H693" s="18"/>
      <c r="I693" s="18"/>
      <c r="J693" s="18"/>
    </row>
    <row r="694" spans="2:10" ht="15.75" customHeight="1">
      <c r="B694" s="18"/>
      <c r="C694" s="18"/>
      <c r="D694" s="18"/>
      <c r="E694" s="18"/>
      <c r="F694" s="18"/>
      <c r="G694" s="18"/>
      <c r="H694" s="18"/>
      <c r="I694" s="18"/>
      <c r="J694" s="18"/>
    </row>
    <row r="695" spans="2:10" ht="15.75" customHeight="1">
      <c r="B695" s="18"/>
      <c r="C695" s="18"/>
      <c r="D695" s="18"/>
      <c r="E695" s="18"/>
      <c r="F695" s="18"/>
      <c r="G695" s="18"/>
      <c r="H695" s="18"/>
      <c r="I695" s="18"/>
      <c r="J695" s="18"/>
    </row>
    <row r="696" spans="2:10" ht="15.75" customHeight="1">
      <c r="B696" s="18"/>
      <c r="C696" s="18"/>
      <c r="D696" s="18"/>
      <c r="E696" s="18"/>
      <c r="F696" s="18"/>
      <c r="G696" s="18"/>
      <c r="H696" s="18"/>
      <c r="I696" s="18"/>
      <c r="J696" s="18"/>
    </row>
    <row r="697" spans="2:10" ht="15.75" customHeight="1">
      <c r="B697" s="18"/>
      <c r="C697" s="18"/>
      <c r="D697" s="18"/>
      <c r="E697" s="18"/>
      <c r="F697" s="18"/>
      <c r="G697" s="18"/>
      <c r="H697" s="18"/>
      <c r="I697" s="18"/>
      <c r="J697" s="18"/>
    </row>
    <row r="698" spans="2:10" ht="15.75" customHeight="1">
      <c r="B698" s="18"/>
      <c r="C698" s="18"/>
      <c r="D698" s="18"/>
      <c r="E698" s="18"/>
      <c r="F698" s="18"/>
      <c r="G698" s="18"/>
      <c r="H698" s="18"/>
      <c r="I698" s="18"/>
      <c r="J698" s="18"/>
    </row>
    <row r="699" spans="2:10" ht="15.75" customHeight="1">
      <c r="B699" s="18"/>
      <c r="C699" s="18"/>
      <c r="D699" s="18"/>
      <c r="E699" s="18"/>
      <c r="F699" s="18"/>
      <c r="G699" s="18"/>
      <c r="H699" s="18"/>
      <c r="I699" s="18"/>
      <c r="J699" s="18"/>
    </row>
    <row r="700" spans="2:10" ht="15.75" customHeight="1">
      <c r="B700" s="18"/>
      <c r="C700" s="18"/>
      <c r="D700" s="18"/>
      <c r="E700" s="18"/>
      <c r="F700" s="18"/>
      <c r="G700" s="18"/>
      <c r="H700" s="18"/>
      <c r="I700" s="18"/>
      <c r="J700" s="18"/>
    </row>
    <row r="701" spans="2:10" ht="15.75" customHeight="1">
      <c r="B701" s="18"/>
      <c r="C701" s="18"/>
      <c r="D701" s="18"/>
      <c r="E701" s="18"/>
      <c r="F701" s="18"/>
      <c r="G701" s="18"/>
      <c r="H701" s="18"/>
      <c r="I701" s="18"/>
      <c r="J701" s="18"/>
    </row>
    <row r="702" spans="2:10" ht="15.75" customHeight="1">
      <c r="B702" s="18"/>
      <c r="C702" s="18"/>
      <c r="D702" s="18"/>
      <c r="E702" s="18"/>
      <c r="F702" s="18"/>
      <c r="G702" s="18"/>
      <c r="H702" s="18"/>
      <c r="I702" s="18"/>
      <c r="J702" s="18"/>
    </row>
    <row r="703" spans="2:10" ht="15.75" customHeight="1">
      <c r="B703" s="18"/>
      <c r="C703" s="18"/>
      <c r="D703" s="18"/>
      <c r="E703" s="18"/>
      <c r="F703" s="18"/>
      <c r="G703" s="18"/>
      <c r="H703" s="18"/>
      <c r="I703" s="18"/>
      <c r="J703" s="18"/>
    </row>
    <row r="704" spans="2:10" ht="15.75" customHeight="1">
      <c r="B704" s="18"/>
      <c r="C704" s="18"/>
      <c r="D704" s="18"/>
      <c r="E704" s="18"/>
      <c r="F704" s="18"/>
      <c r="G704" s="18"/>
      <c r="H704" s="18"/>
      <c r="I704" s="18"/>
      <c r="J704" s="18"/>
    </row>
    <row r="705" spans="2:10" ht="15.75" customHeight="1">
      <c r="B705" s="18"/>
      <c r="C705" s="18"/>
      <c r="D705" s="18"/>
      <c r="E705" s="18"/>
      <c r="F705" s="18"/>
      <c r="G705" s="18"/>
      <c r="H705" s="18"/>
      <c r="I705" s="18"/>
      <c r="J705" s="18"/>
    </row>
    <row r="706" spans="2:10" ht="15.75" customHeight="1">
      <c r="B706" s="18"/>
      <c r="C706" s="18"/>
      <c r="D706" s="18"/>
      <c r="E706" s="18"/>
      <c r="F706" s="18"/>
      <c r="G706" s="18"/>
      <c r="H706" s="18"/>
      <c r="I706" s="18"/>
      <c r="J706" s="18"/>
    </row>
    <row r="707" spans="2:10" ht="15.75" customHeight="1">
      <c r="B707" s="18"/>
      <c r="C707" s="18"/>
      <c r="D707" s="18"/>
      <c r="E707" s="18"/>
      <c r="F707" s="18"/>
      <c r="G707" s="18"/>
      <c r="H707" s="18"/>
      <c r="I707" s="18"/>
      <c r="J707" s="18"/>
    </row>
    <row r="708" spans="2:10" ht="15.75" customHeight="1">
      <c r="B708" s="18"/>
      <c r="C708" s="18"/>
      <c r="D708" s="18"/>
      <c r="E708" s="18"/>
      <c r="F708" s="18"/>
      <c r="G708" s="18"/>
      <c r="H708" s="18"/>
      <c r="I708" s="18"/>
      <c r="J708" s="18"/>
    </row>
    <row r="709" spans="2:10" ht="15.75" customHeight="1">
      <c r="B709" s="18"/>
      <c r="C709" s="18"/>
      <c r="D709" s="18"/>
      <c r="E709" s="18"/>
      <c r="F709" s="18"/>
      <c r="G709" s="18"/>
      <c r="H709" s="18"/>
      <c r="I709" s="18"/>
      <c r="J709" s="18"/>
    </row>
    <row r="710" spans="2:10" ht="15.75" customHeight="1">
      <c r="B710" s="18"/>
      <c r="C710" s="18"/>
      <c r="D710" s="18"/>
      <c r="E710" s="18"/>
      <c r="F710" s="18"/>
      <c r="G710" s="18"/>
      <c r="H710" s="18"/>
      <c r="I710" s="18"/>
      <c r="J710" s="18"/>
    </row>
    <row r="711" spans="2:10" ht="15.75" customHeight="1">
      <c r="B711" s="18"/>
      <c r="C711" s="18"/>
      <c r="D711" s="18"/>
      <c r="E711" s="18"/>
      <c r="F711" s="18"/>
      <c r="G711" s="18"/>
      <c r="H711" s="18"/>
      <c r="I711" s="18"/>
      <c r="J711" s="18"/>
    </row>
    <row r="712" spans="2:10" ht="15.75" customHeight="1">
      <c r="B712" s="18"/>
      <c r="C712" s="18"/>
      <c r="D712" s="18"/>
      <c r="E712" s="18"/>
      <c r="F712" s="18"/>
      <c r="G712" s="18"/>
      <c r="H712" s="18"/>
      <c r="I712" s="18"/>
      <c r="J712" s="18"/>
    </row>
    <row r="713" spans="2:10" ht="15.75" customHeight="1">
      <c r="B713" s="18"/>
      <c r="C713" s="18"/>
      <c r="D713" s="18"/>
      <c r="E713" s="18"/>
      <c r="F713" s="18"/>
      <c r="G713" s="18"/>
      <c r="H713" s="18"/>
      <c r="I713" s="18"/>
      <c r="J713" s="18"/>
    </row>
    <row r="714" spans="2:10" ht="15.75" customHeight="1">
      <c r="B714" s="18"/>
      <c r="C714" s="18"/>
      <c r="D714" s="18"/>
      <c r="E714" s="18"/>
      <c r="F714" s="18"/>
      <c r="G714" s="18"/>
      <c r="H714" s="18"/>
      <c r="I714" s="18"/>
      <c r="J714" s="18"/>
    </row>
    <row r="715" spans="2:10" ht="15.75" customHeight="1">
      <c r="B715" s="18"/>
      <c r="C715" s="18"/>
      <c r="D715" s="18"/>
      <c r="E715" s="18"/>
      <c r="F715" s="18"/>
      <c r="G715" s="18"/>
      <c r="H715" s="18"/>
      <c r="I715" s="18"/>
      <c r="J715" s="18"/>
    </row>
    <row r="716" spans="2:10" ht="15.75" customHeight="1">
      <c r="B716" s="18"/>
      <c r="C716" s="18"/>
      <c r="D716" s="18"/>
      <c r="E716" s="18"/>
      <c r="F716" s="18"/>
      <c r="G716" s="18"/>
      <c r="H716" s="18"/>
      <c r="I716" s="18"/>
      <c r="J716" s="18"/>
    </row>
    <row r="717" spans="2:10" ht="15.75" customHeight="1">
      <c r="B717" s="18"/>
      <c r="C717" s="18"/>
      <c r="D717" s="18"/>
      <c r="E717" s="18"/>
      <c r="F717" s="18"/>
      <c r="G717" s="18"/>
      <c r="H717" s="18"/>
      <c r="I717" s="18"/>
      <c r="J717" s="18"/>
    </row>
    <row r="718" spans="2:10" ht="15.75" customHeight="1">
      <c r="B718" s="18"/>
      <c r="C718" s="18"/>
      <c r="D718" s="18"/>
      <c r="E718" s="18"/>
      <c r="F718" s="18"/>
      <c r="G718" s="18"/>
      <c r="H718" s="18"/>
      <c r="I718" s="18"/>
      <c r="J718" s="18"/>
    </row>
    <row r="719" spans="2:10" ht="15.75" customHeight="1">
      <c r="B719" s="18"/>
      <c r="C719" s="18"/>
      <c r="D719" s="18"/>
      <c r="E719" s="18"/>
      <c r="F719" s="18"/>
      <c r="G719" s="18"/>
      <c r="H719" s="18"/>
      <c r="I719" s="18"/>
      <c r="J719" s="18"/>
    </row>
    <row r="720" spans="2:10" ht="15.75" customHeight="1">
      <c r="B720" s="18"/>
      <c r="C720" s="18"/>
      <c r="D720" s="18"/>
      <c r="E720" s="18"/>
      <c r="F720" s="18"/>
      <c r="G720" s="18"/>
      <c r="H720" s="18"/>
      <c r="I720" s="18"/>
      <c r="J720" s="18"/>
    </row>
    <row r="721" spans="2:10" ht="15.75" customHeight="1">
      <c r="B721" s="18"/>
      <c r="C721" s="18"/>
      <c r="D721" s="18"/>
      <c r="E721" s="18"/>
      <c r="F721" s="18"/>
      <c r="G721" s="18"/>
      <c r="H721" s="18"/>
      <c r="I721" s="18"/>
      <c r="J721" s="18"/>
    </row>
    <row r="722" spans="2:10" ht="15.75" customHeight="1">
      <c r="B722" s="18"/>
      <c r="C722" s="18"/>
      <c r="D722" s="18"/>
      <c r="E722" s="18"/>
      <c r="F722" s="18"/>
      <c r="G722" s="18"/>
      <c r="H722" s="18"/>
      <c r="I722" s="18"/>
      <c r="J722" s="18"/>
    </row>
    <row r="723" spans="2:10" ht="15.75" customHeight="1">
      <c r="B723" s="18"/>
      <c r="C723" s="18"/>
      <c r="D723" s="18"/>
      <c r="E723" s="18"/>
      <c r="F723" s="18"/>
      <c r="G723" s="18"/>
      <c r="H723" s="18"/>
      <c r="I723" s="18"/>
      <c r="J723" s="18"/>
    </row>
    <row r="724" spans="2:10" ht="15.75" customHeight="1">
      <c r="B724" s="18"/>
      <c r="C724" s="18"/>
      <c r="D724" s="18"/>
      <c r="E724" s="18"/>
      <c r="F724" s="18"/>
      <c r="G724" s="18"/>
      <c r="H724" s="18"/>
      <c r="I724" s="18"/>
      <c r="J724" s="18"/>
    </row>
    <row r="725" spans="2:10" ht="15.75" customHeight="1">
      <c r="B725" s="18"/>
      <c r="C725" s="18"/>
      <c r="D725" s="18"/>
      <c r="E725" s="18"/>
      <c r="F725" s="18"/>
      <c r="G725" s="18"/>
      <c r="H725" s="18"/>
      <c r="I725" s="18"/>
      <c r="J725" s="18"/>
    </row>
    <row r="726" spans="2:10" ht="15.75" customHeight="1">
      <c r="B726" s="18"/>
      <c r="C726" s="18"/>
      <c r="D726" s="18"/>
      <c r="E726" s="18"/>
      <c r="F726" s="18"/>
      <c r="G726" s="18"/>
      <c r="H726" s="18"/>
      <c r="I726" s="18"/>
      <c r="J726" s="18"/>
    </row>
    <row r="727" spans="2:10" ht="15.75" customHeight="1">
      <c r="B727" s="18"/>
      <c r="C727" s="18"/>
      <c r="D727" s="18"/>
      <c r="E727" s="18"/>
      <c r="F727" s="18"/>
      <c r="G727" s="18"/>
      <c r="H727" s="18"/>
      <c r="I727" s="18"/>
      <c r="J727" s="18"/>
    </row>
    <row r="728" spans="2:10" ht="15.75" customHeight="1">
      <c r="B728" s="18"/>
      <c r="C728" s="18"/>
      <c r="D728" s="18"/>
      <c r="E728" s="18"/>
      <c r="F728" s="18"/>
      <c r="G728" s="18"/>
      <c r="H728" s="18"/>
      <c r="I728" s="18"/>
      <c r="J728" s="18"/>
    </row>
    <row r="729" spans="2:10" ht="15.75" customHeight="1">
      <c r="B729" s="18"/>
      <c r="C729" s="18"/>
      <c r="D729" s="18"/>
      <c r="E729" s="18"/>
      <c r="F729" s="18"/>
      <c r="G729" s="18"/>
      <c r="H729" s="18"/>
      <c r="I729" s="18"/>
      <c r="J729" s="18"/>
    </row>
    <row r="730" spans="2:10" ht="15.75" customHeight="1">
      <c r="B730" s="18"/>
      <c r="C730" s="18"/>
      <c r="D730" s="18"/>
      <c r="E730" s="18"/>
      <c r="F730" s="18"/>
      <c r="G730" s="18"/>
      <c r="H730" s="18"/>
      <c r="I730" s="18"/>
      <c r="J730" s="18"/>
    </row>
    <row r="731" spans="2:10" ht="15.75" customHeight="1">
      <c r="B731" s="18"/>
      <c r="C731" s="18"/>
      <c r="D731" s="18"/>
      <c r="E731" s="18"/>
      <c r="F731" s="18"/>
      <c r="G731" s="18"/>
      <c r="H731" s="18"/>
      <c r="I731" s="18"/>
      <c r="J731" s="18"/>
    </row>
    <row r="732" spans="2:10" ht="15.75" customHeight="1">
      <c r="B732" s="18"/>
      <c r="C732" s="18"/>
      <c r="D732" s="18"/>
      <c r="E732" s="18"/>
      <c r="F732" s="18"/>
      <c r="G732" s="18"/>
      <c r="H732" s="18"/>
      <c r="I732" s="18"/>
      <c r="J732" s="18"/>
    </row>
    <row r="733" spans="2:10" ht="15.75" customHeight="1">
      <c r="B733" s="18"/>
      <c r="C733" s="18"/>
      <c r="D733" s="18"/>
      <c r="E733" s="18"/>
      <c r="F733" s="18"/>
      <c r="G733" s="18"/>
      <c r="H733" s="18"/>
      <c r="I733" s="18"/>
      <c r="J733" s="18"/>
    </row>
    <row r="734" spans="2:10" ht="15.75" customHeight="1">
      <c r="B734" s="18"/>
      <c r="C734" s="18"/>
      <c r="D734" s="18"/>
      <c r="E734" s="18"/>
      <c r="F734" s="18"/>
      <c r="G734" s="18"/>
      <c r="H734" s="18"/>
      <c r="I734" s="18"/>
      <c r="J734" s="18"/>
    </row>
    <row r="735" spans="2:10" ht="15.75" customHeight="1">
      <c r="B735" s="18"/>
      <c r="C735" s="18"/>
      <c r="D735" s="18"/>
      <c r="E735" s="18"/>
      <c r="F735" s="18"/>
      <c r="G735" s="18"/>
      <c r="H735" s="18"/>
      <c r="I735" s="18"/>
      <c r="J735" s="18"/>
    </row>
    <row r="736" spans="2:10" ht="15.75" customHeight="1">
      <c r="B736" s="18"/>
      <c r="C736" s="18"/>
      <c r="D736" s="18"/>
      <c r="E736" s="18"/>
      <c r="F736" s="18"/>
      <c r="G736" s="18"/>
      <c r="H736" s="18"/>
      <c r="I736" s="18"/>
      <c r="J736" s="18"/>
    </row>
    <row r="737" spans="2:10" ht="15.75" customHeight="1">
      <c r="B737" s="18"/>
      <c r="C737" s="18"/>
      <c r="D737" s="18"/>
      <c r="E737" s="18"/>
      <c r="F737" s="18"/>
      <c r="G737" s="18"/>
      <c r="H737" s="18"/>
      <c r="I737" s="18"/>
      <c r="J737" s="18"/>
    </row>
    <row r="738" spans="2:10" ht="15.75" customHeight="1">
      <c r="B738" s="18"/>
      <c r="C738" s="18"/>
      <c r="D738" s="18"/>
      <c r="E738" s="18"/>
      <c r="F738" s="18"/>
      <c r="G738" s="18"/>
      <c r="H738" s="18"/>
      <c r="I738" s="18"/>
      <c r="J738" s="18"/>
    </row>
    <row r="739" spans="2:10" ht="15.75" customHeight="1">
      <c r="B739" s="18"/>
      <c r="C739" s="18"/>
      <c r="D739" s="18"/>
      <c r="E739" s="18"/>
      <c r="F739" s="18"/>
      <c r="G739" s="18"/>
      <c r="H739" s="18"/>
      <c r="I739" s="18"/>
      <c r="J739" s="18"/>
    </row>
    <row r="740" spans="2:10" ht="15.75" customHeight="1">
      <c r="B740" s="18"/>
      <c r="C740" s="18"/>
      <c r="D740" s="18"/>
      <c r="E740" s="18"/>
      <c r="F740" s="18"/>
      <c r="G740" s="18"/>
      <c r="H740" s="18"/>
      <c r="I740" s="18"/>
      <c r="J740" s="18"/>
    </row>
    <row r="741" spans="2:10" ht="15.75" customHeight="1">
      <c r="B741" s="18"/>
      <c r="C741" s="18"/>
      <c r="D741" s="18"/>
      <c r="E741" s="18"/>
      <c r="F741" s="18"/>
      <c r="G741" s="18"/>
      <c r="H741" s="18"/>
      <c r="I741" s="18"/>
      <c r="J741" s="18"/>
    </row>
    <row r="742" spans="2:10" ht="15.75" customHeight="1">
      <c r="B742" s="18"/>
      <c r="C742" s="18"/>
      <c r="D742" s="18"/>
      <c r="E742" s="18"/>
      <c r="F742" s="18"/>
      <c r="G742" s="18"/>
      <c r="H742" s="18"/>
      <c r="I742" s="18"/>
      <c r="J742" s="18"/>
    </row>
    <row r="743" spans="2:10" ht="15.75" customHeight="1">
      <c r="B743" s="18"/>
      <c r="C743" s="18"/>
      <c r="D743" s="18"/>
      <c r="E743" s="18"/>
      <c r="F743" s="18"/>
      <c r="G743" s="18"/>
      <c r="H743" s="18"/>
      <c r="I743" s="18"/>
      <c r="J743" s="18"/>
    </row>
    <row r="744" spans="2:10" ht="15.75" customHeight="1">
      <c r="B744" s="18"/>
      <c r="C744" s="18"/>
      <c r="D744" s="18"/>
      <c r="E744" s="18"/>
      <c r="F744" s="18"/>
      <c r="G744" s="18"/>
      <c r="H744" s="18"/>
      <c r="I744" s="18"/>
      <c r="J744" s="18"/>
    </row>
    <row r="745" spans="2:10" ht="15.75" customHeight="1">
      <c r="B745" s="18"/>
      <c r="C745" s="18"/>
      <c r="D745" s="18"/>
      <c r="E745" s="18"/>
      <c r="F745" s="18"/>
      <c r="G745" s="18"/>
      <c r="H745" s="18"/>
      <c r="I745" s="18"/>
      <c r="J745" s="18"/>
    </row>
    <row r="746" spans="2:10" ht="15.75" customHeight="1">
      <c r="B746" s="18"/>
      <c r="C746" s="18"/>
      <c r="D746" s="18"/>
      <c r="E746" s="18"/>
      <c r="F746" s="18"/>
      <c r="G746" s="18"/>
      <c r="H746" s="18"/>
      <c r="I746" s="18"/>
      <c r="J746" s="18"/>
    </row>
    <row r="747" spans="2:10" ht="15.75" customHeight="1">
      <c r="B747" s="18"/>
      <c r="C747" s="18"/>
      <c r="D747" s="18"/>
      <c r="E747" s="18"/>
      <c r="F747" s="18"/>
      <c r="G747" s="18"/>
      <c r="H747" s="18"/>
      <c r="I747" s="18"/>
      <c r="J747" s="18"/>
    </row>
    <row r="748" spans="2:10" ht="15.75" customHeight="1">
      <c r="B748" s="18"/>
      <c r="C748" s="18"/>
      <c r="D748" s="18"/>
      <c r="E748" s="18"/>
      <c r="F748" s="18"/>
      <c r="G748" s="18"/>
      <c r="H748" s="18"/>
      <c r="I748" s="18"/>
      <c r="J748" s="18"/>
    </row>
    <row r="749" spans="2:10" ht="15.75" customHeight="1">
      <c r="B749" s="18"/>
      <c r="C749" s="18"/>
      <c r="D749" s="18"/>
      <c r="E749" s="18"/>
      <c r="F749" s="18"/>
      <c r="G749" s="18"/>
      <c r="H749" s="18"/>
      <c r="I749" s="18"/>
      <c r="J749" s="18"/>
    </row>
    <row r="750" spans="2:10" ht="15.75" customHeight="1">
      <c r="B750" s="18"/>
      <c r="C750" s="18"/>
      <c r="D750" s="18"/>
      <c r="E750" s="18"/>
      <c r="F750" s="18"/>
      <c r="G750" s="18"/>
      <c r="H750" s="18"/>
      <c r="I750" s="18"/>
      <c r="J750" s="18"/>
    </row>
    <row r="751" spans="2:10" ht="15.75" customHeight="1">
      <c r="B751" s="18"/>
      <c r="C751" s="18"/>
      <c r="D751" s="18"/>
      <c r="E751" s="18"/>
      <c r="F751" s="18"/>
      <c r="G751" s="18"/>
      <c r="H751" s="18"/>
      <c r="I751" s="18"/>
      <c r="J751" s="18"/>
    </row>
    <row r="752" spans="2:10" ht="15.75" customHeight="1">
      <c r="B752" s="18"/>
      <c r="C752" s="18"/>
      <c r="D752" s="18"/>
      <c r="E752" s="18"/>
      <c r="F752" s="18"/>
      <c r="G752" s="18"/>
      <c r="H752" s="18"/>
      <c r="I752" s="18"/>
      <c r="J752" s="18"/>
    </row>
    <row r="753" spans="2:10" ht="15.75" customHeight="1">
      <c r="B753" s="18"/>
      <c r="C753" s="18"/>
      <c r="D753" s="18"/>
      <c r="E753" s="18"/>
      <c r="F753" s="18"/>
      <c r="G753" s="18"/>
      <c r="H753" s="18"/>
      <c r="I753" s="18"/>
      <c r="J753" s="18"/>
    </row>
    <row r="754" spans="2:10" ht="15.75" customHeight="1">
      <c r="B754" s="18"/>
      <c r="C754" s="18"/>
      <c r="D754" s="18"/>
      <c r="E754" s="18"/>
      <c r="F754" s="18"/>
      <c r="G754" s="18"/>
      <c r="H754" s="18"/>
      <c r="I754" s="18"/>
      <c r="J754" s="18"/>
    </row>
    <row r="755" spans="2:10" ht="15.75" customHeight="1">
      <c r="B755" s="18"/>
      <c r="C755" s="18"/>
      <c r="D755" s="18"/>
      <c r="E755" s="18"/>
      <c r="F755" s="18"/>
      <c r="G755" s="18"/>
      <c r="H755" s="18"/>
      <c r="I755" s="18"/>
      <c r="J755" s="18"/>
    </row>
    <row r="756" spans="2:10" ht="15.75" customHeight="1">
      <c r="B756" s="18"/>
      <c r="C756" s="18"/>
      <c r="D756" s="18"/>
      <c r="E756" s="18"/>
      <c r="F756" s="18"/>
      <c r="G756" s="18"/>
      <c r="H756" s="18"/>
      <c r="I756" s="18"/>
      <c r="J756" s="18"/>
    </row>
    <row r="757" spans="2:10" ht="15.75" customHeight="1">
      <c r="B757" s="18"/>
      <c r="C757" s="18"/>
      <c r="D757" s="18"/>
      <c r="E757" s="18"/>
      <c r="F757" s="18"/>
      <c r="G757" s="18"/>
      <c r="H757" s="18"/>
      <c r="I757" s="18"/>
      <c r="J757" s="18"/>
    </row>
    <row r="758" spans="2:10" ht="15.75" customHeight="1">
      <c r="B758" s="18"/>
      <c r="C758" s="18"/>
      <c r="D758" s="18"/>
      <c r="E758" s="18"/>
      <c r="F758" s="18"/>
      <c r="G758" s="18"/>
      <c r="H758" s="18"/>
      <c r="I758" s="18"/>
      <c r="J758" s="18"/>
    </row>
    <row r="759" spans="2:10" ht="15.75" customHeight="1">
      <c r="B759" s="18"/>
      <c r="C759" s="18"/>
      <c r="D759" s="18"/>
      <c r="E759" s="18"/>
      <c r="F759" s="18"/>
      <c r="G759" s="18"/>
      <c r="H759" s="18"/>
      <c r="I759" s="18"/>
      <c r="J759" s="18"/>
    </row>
    <row r="760" spans="2:10" ht="15.75" customHeight="1">
      <c r="B760" s="18"/>
      <c r="C760" s="18"/>
      <c r="D760" s="18"/>
      <c r="E760" s="18"/>
      <c r="F760" s="18"/>
      <c r="G760" s="18"/>
      <c r="H760" s="18"/>
      <c r="I760" s="18"/>
      <c r="J760" s="18"/>
    </row>
    <row r="761" spans="2:10" ht="15.75" customHeight="1">
      <c r="B761" s="18"/>
      <c r="C761" s="18"/>
      <c r="D761" s="18"/>
      <c r="E761" s="18"/>
      <c r="F761" s="18"/>
      <c r="G761" s="18"/>
      <c r="H761" s="18"/>
      <c r="I761" s="18"/>
      <c r="J761" s="18"/>
    </row>
    <row r="762" spans="2:10" ht="15.75" customHeight="1">
      <c r="B762" s="18"/>
      <c r="C762" s="18"/>
      <c r="D762" s="18"/>
      <c r="E762" s="18"/>
      <c r="F762" s="18"/>
      <c r="G762" s="18"/>
      <c r="H762" s="18"/>
      <c r="I762" s="18"/>
      <c r="J762" s="18"/>
    </row>
    <row r="763" spans="2:10" ht="15.75" customHeight="1">
      <c r="B763" s="18"/>
      <c r="C763" s="18"/>
      <c r="D763" s="18"/>
      <c r="E763" s="18"/>
      <c r="F763" s="18"/>
      <c r="G763" s="18"/>
      <c r="H763" s="18"/>
      <c r="I763" s="18"/>
      <c r="J763" s="18"/>
    </row>
    <row r="764" spans="2:10" ht="15.75" customHeight="1">
      <c r="B764" s="18"/>
      <c r="C764" s="18"/>
      <c r="D764" s="18"/>
      <c r="E764" s="18"/>
      <c r="F764" s="18"/>
      <c r="G764" s="18"/>
      <c r="H764" s="18"/>
      <c r="I764" s="18"/>
      <c r="J764" s="18"/>
    </row>
    <row r="765" spans="2:10" ht="15.75" customHeight="1">
      <c r="B765" s="18"/>
      <c r="C765" s="18"/>
      <c r="D765" s="18"/>
      <c r="E765" s="18"/>
      <c r="F765" s="18"/>
      <c r="G765" s="18"/>
      <c r="H765" s="18"/>
      <c r="I765" s="18"/>
      <c r="J765" s="18"/>
    </row>
    <row r="766" spans="2:10" ht="15.75" customHeight="1">
      <c r="B766" s="18"/>
      <c r="C766" s="18"/>
      <c r="D766" s="18"/>
      <c r="E766" s="18"/>
      <c r="F766" s="18"/>
      <c r="G766" s="18"/>
      <c r="H766" s="18"/>
      <c r="I766" s="18"/>
      <c r="J766" s="18"/>
    </row>
    <row r="767" spans="2:10" ht="15.75" customHeight="1">
      <c r="B767" s="18"/>
      <c r="C767" s="18"/>
      <c r="D767" s="18"/>
      <c r="E767" s="18"/>
      <c r="F767" s="18"/>
      <c r="G767" s="18"/>
      <c r="H767" s="18"/>
      <c r="I767" s="18"/>
      <c r="J767" s="18"/>
    </row>
    <row r="768" spans="2:10" ht="15.75" customHeight="1">
      <c r="B768" s="18"/>
      <c r="C768" s="18"/>
      <c r="D768" s="18"/>
      <c r="E768" s="18"/>
      <c r="F768" s="18"/>
      <c r="G768" s="18"/>
      <c r="H768" s="18"/>
      <c r="I768" s="18"/>
      <c r="J768" s="18"/>
    </row>
    <row r="769" spans="2:10" ht="15.75" customHeight="1">
      <c r="B769" s="18"/>
      <c r="C769" s="18"/>
      <c r="D769" s="18"/>
      <c r="E769" s="18"/>
      <c r="F769" s="18"/>
      <c r="G769" s="18"/>
      <c r="H769" s="18"/>
      <c r="I769" s="18"/>
      <c r="J769" s="18"/>
    </row>
    <row r="770" spans="2:10" ht="15.75" customHeight="1">
      <c r="B770" s="18"/>
      <c r="C770" s="18"/>
      <c r="D770" s="18"/>
      <c r="E770" s="18"/>
      <c r="F770" s="18"/>
      <c r="G770" s="18"/>
      <c r="H770" s="18"/>
      <c r="I770" s="18"/>
      <c r="J770" s="18"/>
    </row>
    <row r="771" spans="2:10" ht="15.75" customHeight="1">
      <c r="B771" s="18"/>
      <c r="C771" s="18"/>
      <c r="D771" s="18"/>
      <c r="E771" s="18"/>
      <c r="F771" s="18"/>
      <c r="G771" s="18"/>
      <c r="H771" s="18"/>
      <c r="I771" s="18"/>
      <c r="J771" s="18"/>
    </row>
    <row r="772" spans="2:10" ht="15.75" customHeight="1">
      <c r="B772" s="18"/>
      <c r="C772" s="18"/>
      <c r="D772" s="18"/>
      <c r="E772" s="18"/>
      <c r="F772" s="18"/>
      <c r="G772" s="18"/>
      <c r="H772" s="18"/>
      <c r="I772" s="18"/>
      <c r="J772" s="18"/>
    </row>
    <row r="773" spans="2:10" ht="15.75" customHeight="1">
      <c r="B773" s="18"/>
      <c r="C773" s="18"/>
      <c r="D773" s="18"/>
      <c r="E773" s="18"/>
      <c r="F773" s="18"/>
      <c r="G773" s="18"/>
      <c r="H773" s="18"/>
      <c r="I773" s="18"/>
      <c r="J773" s="18"/>
    </row>
    <row r="774" spans="2:10" ht="15.75" customHeight="1">
      <c r="B774" s="18"/>
      <c r="C774" s="18"/>
      <c r="D774" s="18"/>
      <c r="E774" s="18"/>
      <c r="F774" s="18"/>
      <c r="G774" s="18"/>
      <c r="H774" s="18"/>
      <c r="I774" s="18"/>
      <c r="J774" s="18"/>
    </row>
    <row r="775" spans="2:10" ht="15.75" customHeight="1">
      <c r="B775" s="18"/>
      <c r="C775" s="18"/>
      <c r="D775" s="18"/>
      <c r="E775" s="18"/>
      <c r="F775" s="18"/>
      <c r="G775" s="18"/>
      <c r="H775" s="18"/>
      <c r="I775" s="18"/>
      <c r="J775" s="18"/>
    </row>
    <row r="776" spans="2:10" ht="15.75" customHeight="1">
      <c r="B776" s="18"/>
      <c r="C776" s="18"/>
      <c r="D776" s="18"/>
      <c r="E776" s="18"/>
      <c r="F776" s="18"/>
      <c r="G776" s="18"/>
      <c r="H776" s="18"/>
      <c r="I776" s="18"/>
      <c r="J776" s="18"/>
    </row>
    <row r="777" spans="2:10" ht="15.75" customHeight="1">
      <c r="B777" s="18"/>
      <c r="C777" s="18"/>
      <c r="D777" s="18"/>
      <c r="E777" s="18"/>
      <c r="F777" s="18"/>
      <c r="G777" s="18"/>
      <c r="H777" s="18"/>
      <c r="I777" s="18"/>
      <c r="J777" s="18"/>
    </row>
    <row r="778" spans="2:10" ht="15.75" customHeight="1">
      <c r="B778" s="18"/>
      <c r="C778" s="18"/>
      <c r="D778" s="18"/>
      <c r="E778" s="18"/>
      <c r="F778" s="18"/>
      <c r="G778" s="18"/>
      <c r="H778" s="18"/>
      <c r="I778" s="18"/>
      <c r="J778" s="18"/>
    </row>
    <row r="779" spans="2:10" ht="15.75" customHeight="1">
      <c r="B779" s="18"/>
      <c r="C779" s="18"/>
      <c r="D779" s="18"/>
      <c r="E779" s="18"/>
      <c r="F779" s="18"/>
      <c r="G779" s="18"/>
      <c r="H779" s="18"/>
      <c r="I779" s="18"/>
      <c r="J779" s="18"/>
    </row>
    <row r="780" spans="2:10" ht="15.75" customHeight="1">
      <c r="B780" s="18"/>
      <c r="C780" s="18"/>
      <c r="D780" s="18"/>
      <c r="E780" s="18"/>
      <c r="F780" s="18"/>
      <c r="G780" s="18"/>
      <c r="H780" s="18"/>
      <c r="I780" s="18"/>
      <c r="J780" s="18"/>
    </row>
    <row r="781" spans="2:10" ht="15.75" customHeight="1">
      <c r="B781" s="18"/>
      <c r="C781" s="18"/>
      <c r="D781" s="18"/>
      <c r="E781" s="18"/>
      <c r="F781" s="18"/>
      <c r="G781" s="18"/>
      <c r="H781" s="18"/>
      <c r="I781" s="18"/>
      <c r="J781" s="18"/>
    </row>
    <row r="782" spans="2:10" ht="15.75" customHeight="1">
      <c r="B782" s="18"/>
      <c r="C782" s="18"/>
      <c r="D782" s="18"/>
      <c r="E782" s="18"/>
      <c r="F782" s="18"/>
      <c r="G782" s="18"/>
      <c r="H782" s="18"/>
      <c r="I782" s="18"/>
      <c r="J782" s="18"/>
    </row>
    <row r="783" spans="2:10" ht="15.75" customHeight="1">
      <c r="B783" s="18"/>
      <c r="C783" s="18"/>
      <c r="D783" s="18"/>
      <c r="E783" s="18"/>
      <c r="F783" s="18"/>
      <c r="G783" s="18"/>
      <c r="H783" s="18"/>
      <c r="I783" s="18"/>
      <c r="J783" s="18"/>
    </row>
    <row r="784" spans="2:10" ht="15.75" customHeight="1">
      <c r="B784" s="18"/>
      <c r="C784" s="18"/>
      <c r="D784" s="18"/>
      <c r="E784" s="18"/>
      <c r="F784" s="18"/>
      <c r="G784" s="18"/>
      <c r="H784" s="18"/>
      <c r="I784" s="18"/>
      <c r="J784" s="18"/>
    </row>
    <row r="785" spans="2:10" ht="15.75" customHeight="1">
      <c r="B785" s="18"/>
      <c r="C785" s="18"/>
      <c r="D785" s="18"/>
      <c r="E785" s="18"/>
      <c r="F785" s="18"/>
      <c r="G785" s="18"/>
      <c r="H785" s="18"/>
      <c r="I785" s="18"/>
      <c r="J785" s="18"/>
    </row>
    <row r="786" spans="2:10" ht="15.75" customHeight="1">
      <c r="B786" s="18"/>
      <c r="C786" s="18"/>
      <c r="D786" s="18"/>
      <c r="E786" s="18"/>
      <c r="F786" s="18"/>
      <c r="G786" s="18"/>
      <c r="H786" s="18"/>
      <c r="I786" s="18"/>
      <c r="J786" s="18"/>
    </row>
    <row r="787" spans="2:10" ht="15.75" customHeight="1">
      <c r="B787" s="18"/>
      <c r="C787" s="18"/>
      <c r="D787" s="18"/>
      <c r="E787" s="18"/>
      <c r="F787" s="18"/>
      <c r="G787" s="18"/>
      <c r="H787" s="18"/>
      <c r="I787" s="18"/>
      <c r="J787" s="18"/>
    </row>
    <row r="788" spans="2:10" ht="15.75" customHeight="1">
      <c r="B788" s="18"/>
      <c r="C788" s="18"/>
      <c r="D788" s="18"/>
      <c r="E788" s="18"/>
      <c r="F788" s="18"/>
      <c r="G788" s="18"/>
      <c r="H788" s="18"/>
      <c r="I788" s="18"/>
      <c r="J788" s="18"/>
    </row>
    <row r="789" spans="2:10" ht="15.75" customHeight="1">
      <c r="B789" s="18"/>
      <c r="C789" s="18"/>
      <c r="D789" s="18"/>
      <c r="E789" s="18"/>
      <c r="F789" s="18"/>
      <c r="G789" s="18"/>
      <c r="H789" s="18"/>
      <c r="I789" s="18"/>
      <c r="J789" s="18"/>
    </row>
    <row r="790" spans="2:10" ht="15.75" customHeight="1">
      <c r="B790" s="18"/>
      <c r="C790" s="18"/>
      <c r="D790" s="18"/>
      <c r="E790" s="18"/>
      <c r="F790" s="18"/>
      <c r="G790" s="18"/>
      <c r="H790" s="18"/>
      <c r="I790" s="18"/>
      <c r="J790" s="18"/>
    </row>
    <row r="791" spans="2:10" ht="15.75" customHeight="1">
      <c r="B791" s="18"/>
      <c r="C791" s="18"/>
      <c r="D791" s="18"/>
      <c r="E791" s="18"/>
      <c r="F791" s="18"/>
      <c r="G791" s="18"/>
      <c r="H791" s="18"/>
      <c r="I791" s="18"/>
      <c r="J791" s="18"/>
    </row>
    <row r="792" spans="2:10" ht="15.75" customHeight="1">
      <c r="B792" s="18"/>
      <c r="C792" s="18"/>
      <c r="D792" s="18"/>
      <c r="E792" s="18"/>
      <c r="F792" s="18"/>
      <c r="G792" s="18"/>
      <c r="H792" s="18"/>
      <c r="I792" s="18"/>
      <c r="J792" s="18"/>
    </row>
    <row r="793" spans="2:10" ht="15.75" customHeight="1">
      <c r="B793" s="18"/>
      <c r="C793" s="18"/>
      <c r="D793" s="18"/>
      <c r="E793" s="18"/>
      <c r="F793" s="18"/>
      <c r="G793" s="18"/>
      <c r="H793" s="18"/>
      <c r="I793" s="18"/>
      <c r="J793" s="18"/>
    </row>
    <row r="794" spans="2:10" ht="15.75" customHeight="1">
      <c r="B794" s="18"/>
      <c r="C794" s="18"/>
      <c r="D794" s="18"/>
      <c r="E794" s="18"/>
      <c r="F794" s="18"/>
      <c r="G794" s="18"/>
      <c r="H794" s="18"/>
      <c r="I794" s="18"/>
      <c r="J794" s="18"/>
    </row>
    <row r="795" spans="2:10" ht="15.75" customHeight="1">
      <c r="B795" s="18"/>
      <c r="C795" s="18"/>
      <c r="D795" s="18"/>
      <c r="E795" s="18"/>
      <c r="F795" s="18"/>
      <c r="G795" s="18"/>
      <c r="H795" s="18"/>
      <c r="I795" s="18"/>
      <c r="J795" s="18"/>
    </row>
    <row r="796" spans="2:10" ht="15.75" customHeight="1">
      <c r="B796" s="18"/>
      <c r="C796" s="18"/>
      <c r="D796" s="18"/>
      <c r="E796" s="18"/>
      <c r="F796" s="18"/>
      <c r="G796" s="18"/>
      <c r="H796" s="18"/>
      <c r="I796" s="18"/>
      <c r="J796" s="18"/>
    </row>
    <row r="797" spans="2:10" ht="15.75" customHeight="1">
      <c r="B797" s="18"/>
      <c r="C797" s="18"/>
      <c r="D797" s="18"/>
      <c r="E797" s="18"/>
      <c r="F797" s="18"/>
      <c r="G797" s="18"/>
      <c r="H797" s="18"/>
      <c r="I797" s="18"/>
      <c r="J797" s="18"/>
    </row>
    <row r="798" spans="2:10" ht="15.75" customHeight="1">
      <c r="B798" s="18"/>
      <c r="C798" s="18"/>
      <c r="D798" s="18"/>
      <c r="E798" s="18"/>
      <c r="F798" s="18"/>
      <c r="G798" s="18"/>
      <c r="H798" s="18"/>
      <c r="I798" s="18"/>
      <c r="J798" s="18"/>
    </row>
    <row r="799" spans="2:10" ht="15.75" customHeight="1">
      <c r="B799" s="18"/>
      <c r="C799" s="18"/>
      <c r="D799" s="18"/>
      <c r="E799" s="18"/>
      <c r="F799" s="18"/>
      <c r="G799" s="18"/>
      <c r="H799" s="18"/>
      <c r="I799" s="18"/>
      <c r="J799" s="18"/>
    </row>
    <row r="800" spans="2:10" ht="15.75" customHeight="1">
      <c r="B800" s="18"/>
      <c r="C800" s="18"/>
      <c r="D800" s="18"/>
      <c r="E800" s="18"/>
      <c r="F800" s="18"/>
      <c r="G800" s="18"/>
      <c r="H800" s="18"/>
      <c r="I800" s="18"/>
      <c r="J800" s="18"/>
    </row>
    <row r="801" spans="2:10" ht="15.75" customHeight="1">
      <c r="B801" s="18"/>
      <c r="C801" s="18"/>
      <c r="D801" s="18"/>
      <c r="E801" s="18"/>
      <c r="F801" s="18"/>
      <c r="G801" s="18"/>
      <c r="H801" s="18"/>
      <c r="I801" s="18"/>
      <c r="J801" s="18"/>
    </row>
    <row r="802" spans="2:10" ht="15.75" customHeight="1">
      <c r="B802" s="18"/>
      <c r="C802" s="18"/>
      <c r="D802" s="18"/>
      <c r="E802" s="18"/>
      <c r="F802" s="18"/>
      <c r="G802" s="18"/>
      <c r="H802" s="18"/>
      <c r="I802" s="18"/>
      <c r="J802" s="18"/>
    </row>
    <row r="803" spans="2:10" ht="15.75" customHeight="1">
      <c r="B803" s="18"/>
      <c r="C803" s="18"/>
      <c r="D803" s="18"/>
      <c r="E803" s="18"/>
      <c r="F803" s="18"/>
      <c r="G803" s="18"/>
      <c r="H803" s="18"/>
      <c r="I803" s="18"/>
      <c r="J803" s="18"/>
    </row>
    <row r="804" spans="2:10" ht="15.75" customHeight="1">
      <c r="B804" s="18"/>
      <c r="C804" s="18"/>
      <c r="D804" s="18"/>
      <c r="E804" s="18"/>
      <c r="F804" s="18"/>
      <c r="G804" s="18"/>
      <c r="H804" s="18"/>
      <c r="I804" s="18"/>
      <c r="J804" s="18"/>
    </row>
    <row r="805" spans="2:10" ht="15.75" customHeight="1">
      <c r="B805" s="18"/>
      <c r="C805" s="18"/>
      <c r="D805" s="18"/>
      <c r="E805" s="18"/>
      <c r="F805" s="18"/>
      <c r="G805" s="18"/>
      <c r="H805" s="18"/>
      <c r="I805" s="18"/>
      <c r="J805" s="18"/>
    </row>
    <row r="806" spans="2:10" ht="15.75" customHeight="1">
      <c r="B806" s="18"/>
      <c r="C806" s="18"/>
      <c r="D806" s="18"/>
      <c r="E806" s="18"/>
      <c r="F806" s="18"/>
      <c r="G806" s="18"/>
      <c r="H806" s="18"/>
      <c r="I806" s="18"/>
      <c r="J806" s="18"/>
    </row>
    <row r="807" spans="2:10" ht="15.75" customHeight="1">
      <c r="B807" s="18"/>
      <c r="C807" s="18"/>
      <c r="D807" s="18"/>
      <c r="E807" s="18"/>
      <c r="F807" s="18"/>
      <c r="G807" s="18"/>
      <c r="H807" s="18"/>
      <c r="I807" s="18"/>
      <c r="J807" s="18"/>
    </row>
    <row r="808" spans="2:10" ht="15.75" customHeight="1">
      <c r="B808" s="18"/>
      <c r="C808" s="18"/>
      <c r="D808" s="18"/>
      <c r="E808" s="18"/>
      <c r="F808" s="18"/>
      <c r="G808" s="18"/>
      <c r="H808" s="18"/>
      <c r="I808" s="18"/>
      <c r="J808" s="18"/>
    </row>
    <row r="809" spans="2:10" ht="15.75" customHeight="1">
      <c r="B809" s="18"/>
      <c r="C809" s="18"/>
      <c r="D809" s="18"/>
      <c r="E809" s="18"/>
      <c r="F809" s="18"/>
      <c r="G809" s="18"/>
      <c r="H809" s="18"/>
      <c r="I809" s="18"/>
      <c r="J809" s="18"/>
    </row>
    <row r="810" spans="2:10" ht="15.75" customHeight="1">
      <c r="B810" s="18"/>
      <c r="C810" s="18"/>
      <c r="D810" s="18"/>
      <c r="E810" s="18"/>
      <c r="F810" s="18"/>
      <c r="G810" s="18"/>
      <c r="H810" s="18"/>
      <c r="I810" s="18"/>
      <c r="J810" s="18"/>
    </row>
    <row r="811" spans="2:10" ht="15.75" customHeight="1">
      <c r="B811" s="18"/>
      <c r="C811" s="18"/>
      <c r="D811" s="18"/>
      <c r="E811" s="18"/>
      <c r="F811" s="18"/>
      <c r="G811" s="18"/>
      <c r="H811" s="18"/>
      <c r="I811" s="18"/>
      <c r="J811" s="18"/>
    </row>
    <row r="812" spans="2:10" ht="15.75" customHeight="1">
      <c r="B812" s="18"/>
      <c r="C812" s="18"/>
      <c r="D812" s="18"/>
      <c r="E812" s="18"/>
      <c r="F812" s="18"/>
      <c r="G812" s="18"/>
      <c r="H812" s="18"/>
      <c r="I812" s="18"/>
      <c r="J812" s="18"/>
    </row>
    <row r="813" spans="2:10" ht="15.75" customHeight="1">
      <c r="B813" s="18"/>
      <c r="C813" s="18"/>
      <c r="D813" s="18"/>
      <c r="E813" s="18"/>
      <c r="F813" s="18"/>
      <c r="G813" s="18"/>
      <c r="H813" s="18"/>
      <c r="I813" s="18"/>
      <c r="J813" s="18"/>
    </row>
    <row r="814" spans="2:10" ht="15.75" customHeight="1">
      <c r="B814" s="18"/>
      <c r="C814" s="18"/>
      <c r="D814" s="18"/>
      <c r="E814" s="18"/>
      <c r="F814" s="18"/>
      <c r="G814" s="18"/>
      <c r="H814" s="18"/>
      <c r="I814" s="18"/>
      <c r="J814" s="18"/>
    </row>
    <row r="815" spans="2:10" ht="15.75" customHeight="1">
      <c r="B815" s="18"/>
      <c r="C815" s="18"/>
      <c r="D815" s="18"/>
      <c r="E815" s="18"/>
      <c r="F815" s="18"/>
      <c r="G815" s="18"/>
      <c r="H815" s="18"/>
      <c r="I815" s="18"/>
      <c r="J815" s="18"/>
    </row>
    <row r="816" spans="2:10" ht="15.75" customHeight="1">
      <c r="B816" s="18"/>
      <c r="C816" s="18"/>
      <c r="D816" s="18"/>
      <c r="E816" s="18"/>
      <c r="F816" s="18"/>
      <c r="G816" s="18"/>
      <c r="H816" s="18"/>
      <c r="I816" s="18"/>
      <c r="J816" s="18"/>
    </row>
    <row r="817" spans="2:10" ht="15.75" customHeight="1">
      <c r="B817" s="18"/>
      <c r="C817" s="18"/>
      <c r="D817" s="18"/>
      <c r="E817" s="18"/>
      <c r="F817" s="18"/>
      <c r="G817" s="18"/>
      <c r="H817" s="18"/>
      <c r="I817" s="18"/>
      <c r="J817" s="18"/>
    </row>
    <row r="818" spans="2:10" ht="15.75" customHeight="1">
      <c r="B818" s="18"/>
      <c r="C818" s="18"/>
      <c r="D818" s="18"/>
      <c r="E818" s="18"/>
      <c r="F818" s="18"/>
      <c r="G818" s="18"/>
      <c r="H818" s="18"/>
      <c r="I818" s="18"/>
      <c r="J818" s="18"/>
    </row>
    <row r="819" spans="2:10" ht="15.75" customHeight="1">
      <c r="B819" s="18"/>
      <c r="C819" s="18"/>
      <c r="D819" s="18"/>
      <c r="E819" s="18"/>
      <c r="F819" s="18"/>
      <c r="G819" s="18"/>
      <c r="H819" s="18"/>
      <c r="I819" s="18"/>
      <c r="J819" s="18"/>
    </row>
    <row r="820" spans="2:10" ht="15.75" customHeight="1">
      <c r="B820" s="18"/>
      <c r="C820" s="18"/>
      <c r="D820" s="18"/>
      <c r="E820" s="18"/>
      <c r="F820" s="18"/>
      <c r="G820" s="18"/>
      <c r="H820" s="18"/>
      <c r="I820" s="18"/>
      <c r="J820" s="18"/>
    </row>
    <row r="821" spans="2:10" ht="15.75" customHeight="1">
      <c r="B821" s="18"/>
      <c r="C821" s="18"/>
      <c r="D821" s="18"/>
      <c r="E821" s="18"/>
      <c r="F821" s="18"/>
      <c r="G821" s="18"/>
      <c r="H821" s="18"/>
      <c r="I821" s="18"/>
      <c r="J821" s="18"/>
    </row>
    <row r="822" spans="2:10" ht="15.75" customHeight="1">
      <c r="B822" s="18"/>
      <c r="C822" s="18"/>
      <c r="D822" s="18"/>
      <c r="E822" s="18"/>
      <c r="F822" s="18"/>
      <c r="G822" s="18"/>
      <c r="H822" s="18"/>
      <c r="I822" s="18"/>
      <c r="J822" s="18"/>
    </row>
    <row r="823" spans="2:10" ht="15.75" customHeight="1">
      <c r="B823" s="18"/>
      <c r="C823" s="18"/>
      <c r="D823" s="18"/>
      <c r="E823" s="18"/>
      <c r="F823" s="18"/>
      <c r="G823" s="18"/>
      <c r="H823" s="18"/>
      <c r="I823" s="18"/>
      <c r="J823" s="18"/>
    </row>
    <row r="824" spans="2:10" ht="15.75" customHeight="1">
      <c r="B824" s="18"/>
      <c r="C824" s="18"/>
      <c r="D824" s="18"/>
      <c r="E824" s="18"/>
      <c r="F824" s="18"/>
      <c r="G824" s="18"/>
      <c r="H824" s="18"/>
      <c r="I824" s="18"/>
      <c r="J824" s="18"/>
    </row>
    <row r="825" spans="2:10" ht="15.75" customHeight="1">
      <c r="B825" s="18"/>
      <c r="C825" s="18"/>
      <c r="D825" s="18"/>
      <c r="E825" s="18"/>
      <c r="F825" s="18"/>
      <c r="G825" s="18"/>
      <c r="H825" s="18"/>
      <c r="I825" s="18"/>
      <c r="J825" s="18"/>
    </row>
    <row r="826" spans="2:10" ht="15.75" customHeight="1">
      <c r="B826" s="18"/>
      <c r="C826" s="18"/>
      <c r="D826" s="18"/>
      <c r="E826" s="18"/>
      <c r="F826" s="18"/>
      <c r="G826" s="18"/>
      <c r="H826" s="18"/>
      <c r="I826" s="18"/>
      <c r="J826" s="18"/>
    </row>
    <row r="827" spans="2:10" ht="15.75" customHeight="1">
      <c r="B827" s="18"/>
      <c r="C827" s="18"/>
      <c r="D827" s="18"/>
      <c r="E827" s="18"/>
      <c r="F827" s="18"/>
      <c r="G827" s="18"/>
      <c r="H827" s="18"/>
      <c r="I827" s="18"/>
      <c r="J827" s="18"/>
    </row>
    <row r="828" spans="2:10" ht="15.75" customHeight="1">
      <c r="B828" s="18"/>
      <c r="C828" s="18"/>
      <c r="D828" s="18"/>
      <c r="E828" s="18"/>
      <c r="F828" s="18"/>
      <c r="G828" s="18"/>
      <c r="H828" s="18"/>
      <c r="I828" s="18"/>
      <c r="J828" s="18"/>
    </row>
    <row r="829" spans="2:10" ht="15.75" customHeight="1">
      <c r="B829" s="18"/>
      <c r="C829" s="18"/>
      <c r="D829" s="18"/>
      <c r="E829" s="18"/>
      <c r="F829" s="18"/>
      <c r="G829" s="18"/>
      <c r="H829" s="18"/>
      <c r="I829" s="18"/>
      <c r="J829" s="18"/>
    </row>
    <row r="830" spans="2:10" ht="15.75" customHeight="1">
      <c r="B830" s="18"/>
      <c r="C830" s="18"/>
      <c r="D830" s="18"/>
      <c r="E830" s="18"/>
      <c r="F830" s="18"/>
      <c r="G830" s="18"/>
      <c r="H830" s="18"/>
      <c r="I830" s="18"/>
      <c r="J830" s="18"/>
    </row>
    <row r="831" spans="2:10" ht="15.75" customHeight="1">
      <c r="B831" s="18"/>
      <c r="C831" s="18"/>
      <c r="D831" s="18"/>
      <c r="E831" s="18"/>
      <c r="F831" s="18"/>
      <c r="G831" s="18"/>
      <c r="H831" s="18"/>
      <c r="I831" s="18"/>
      <c r="J831" s="18"/>
    </row>
    <row r="832" spans="2:10" ht="15.75" customHeight="1">
      <c r="B832" s="18"/>
      <c r="C832" s="18"/>
      <c r="D832" s="18"/>
      <c r="E832" s="18"/>
      <c r="F832" s="18"/>
      <c r="G832" s="18"/>
      <c r="H832" s="18"/>
      <c r="I832" s="18"/>
      <c r="J832" s="18"/>
    </row>
    <row r="833" spans="2:10" ht="15.75" customHeight="1">
      <c r="B833" s="18"/>
      <c r="C833" s="18"/>
      <c r="D833" s="18"/>
      <c r="E833" s="18"/>
      <c r="F833" s="18"/>
      <c r="G833" s="18"/>
      <c r="H833" s="18"/>
      <c r="I833" s="18"/>
      <c r="J833" s="18"/>
    </row>
    <row r="834" spans="2:10" ht="15.75" customHeight="1">
      <c r="B834" s="18"/>
      <c r="C834" s="18"/>
      <c r="D834" s="18"/>
      <c r="E834" s="18"/>
      <c r="F834" s="18"/>
      <c r="G834" s="18"/>
      <c r="H834" s="18"/>
      <c r="I834" s="18"/>
      <c r="J834" s="18"/>
    </row>
    <row r="835" spans="2:10" ht="15.75" customHeight="1">
      <c r="B835" s="18"/>
      <c r="C835" s="18"/>
      <c r="D835" s="18"/>
      <c r="E835" s="18"/>
      <c r="F835" s="18"/>
      <c r="G835" s="18"/>
      <c r="H835" s="18"/>
      <c r="I835" s="18"/>
      <c r="J835" s="18"/>
    </row>
    <row r="836" spans="2:10" ht="15.75" customHeight="1">
      <c r="B836" s="18"/>
      <c r="C836" s="18"/>
      <c r="D836" s="18"/>
      <c r="E836" s="18"/>
      <c r="F836" s="18"/>
      <c r="G836" s="18"/>
      <c r="H836" s="18"/>
      <c r="I836" s="18"/>
      <c r="J836" s="18"/>
    </row>
    <row r="837" spans="2:10" ht="15.75" customHeight="1">
      <c r="B837" s="18"/>
      <c r="C837" s="18"/>
      <c r="D837" s="18"/>
      <c r="E837" s="18"/>
      <c r="F837" s="18"/>
      <c r="G837" s="18"/>
      <c r="H837" s="18"/>
      <c r="I837" s="18"/>
      <c r="J837" s="18"/>
    </row>
    <row r="838" spans="2:10" ht="15.75" customHeight="1">
      <c r="B838" s="18"/>
      <c r="C838" s="18"/>
      <c r="D838" s="18"/>
      <c r="E838" s="18"/>
      <c r="F838" s="18"/>
      <c r="G838" s="18"/>
      <c r="H838" s="18"/>
      <c r="I838" s="18"/>
      <c r="J838" s="18"/>
    </row>
    <row r="839" spans="2:10" ht="15.75" customHeight="1">
      <c r="B839" s="18"/>
      <c r="C839" s="18"/>
      <c r="D839" s="18"/>
      <c r="E839" s="18"/>
      <c r="F839" s="18"/>
      <c r="G839" s="18"/>
      <c r="H839" s="18"/>
      <c r="I839" s="18"/>
      <c r="J839" s="18"/>
    </row>
    <row r="840" spans="2:10" ht="15.75" customHeight="1">
      <c r="B840" s="18"/>
      <c r="C840" s="18"/>
      <c r="D840" s="18"/>
      <c r="E840" s="18"/>
      <c r="F840" s="18"/>
      <c r="G840" s="18"/>
      <c r="H840" s="18"/>
      <c r="I840" s="18"/>
      <c r="J840" s="18"/>
    </row>
    <row r="841" spans="2:10" ht="15.75" customHeight="1">
      <c r="B841" s="18"/>
      <c r="C841" s="18"/>
      <c r="D841" s="18"/>
      <c r="E841" s="18"/>
      <c r="F841" s="18"/>
      <c r="G841" s="18"/>
      <c r="H841" s="18"/>
      <c r="I841" s="18"/>
      <c r="J841" s="18"/>
    </row>
    <row r="842" spans="2:10" ht="15.75" customHeight="1">
      <c r="B842" s="18"/>
      <c r="C842" s="18"/>
      <c r="D842" s="18"/>
      <c r="E842" s="18"/>
      <c r="F842" s="18"/>
      <c r="G842" s="18"/>
      <c r="H842" s="18"/>
      <c r="I842" s="18"/>
      <c r="J842" s="18"/>
    </row>
    <row r="843" spans="2:10" ht="15.75" customHeight="1">
      <c r="B843" s="18"/>
      <c r="C843" s="18"/>
      <c r="D843" s="18"/>
      <c r="E843" s="18"/>
      <c r="F843" s="18"/>
      <c r="G843" s="18"/>
      <c r="H843" s="18"/>
      <c r="I843" s="18"/>
      <c r="J843" s="18"/>
    </row>
    <row r="844" spans="2:10" ht="15.75" customHeight="1">
      <c r="B844" s="18"/>
      <c r="C844" s="18"/>
      <c r="D844" s="18"/>
      <c r="E844" s="18"/>
      <c r="F844" s="18"/>
      <c r="G844" s="18"/>
      <c r="H844" s="18"/>
      <c r="I844" s="18"/>
      <c r="J844" s="18"/>
    </row>
    <row r="845" spans="2:10" ht="15.75" customHeight="1">
      <c r="B845" s="18"/>
      <c r="C845" s="18"/>
      <c r="D845" s="18"/>
      <c r="E845" s="18"/>
      <c r="F845" s="18"/>
      <c r="G845" s="18"/>
      <c r="H845" s="18"/>
      <c r="I845" s="18"/>
      <c r="J845" s="18"/>
    </row>
    <row r="846" spans="2:10" ht="15.75" customHeight="1">
      <c r="B846" s="18"/>
      <c r="C846" s="18"/>
      <c r="D846" s="18"/>
      <c r="E846" s="18"/>
      <c r="F846" s="18"/>
      <c r="G846" s="18"/>
      <c r="H846" s="18"/>
      <c r="I846" s="18"/>
      <c r="J846" s="18"/>
    </row>
    <row r="847" spans="2:10" ht="15.75" customHeight="1">
      <c r="B847" s="18"/>
      <c r="C847" s="18"/>
      <c r="D847" s="18"/>
      <c r="E847" s="18"/>
      <c r="F847" s="18"/>
      <c r="G847" s="18"/>
      <c r="H847" s="18"/>
      <c r="I847" s="18"/>
      <c r="J847" s="18"/>
    </row>
    <row r="848" spans="2:10" ht="15.75" customHeight="1">
      <c r="B848" s="18"/>
      <c r="C848" s="18"/>
      <c r="D848" s="18"/>
      <c r="E848" s="18"/>
      <c r="F848" s="18"/>
      <c r="G848" s="18"/>
      <c r="H848" s="18"/>
      <c r="I848" s="18"/>
      <c r="J848" s="18"/>
    </row>
    <row r="849" spans="2:10" ht="15.75" customHeight="1">
      <c r="B849" s="18"/>
      <c r="C849" s="18"/>
      <c r="D849" s="18"/>
      <c r="E849" s="18"/>
      <c r="F849" s="18"/>
      <c r="G849" s="18"/>
      <c r="H849" s="18"/>
      <c r="I849" s="18"/>
      <c r="J849" s="18"/>
    </row>
    <row r="850" spans="2:10" ht="15.75" customHeight="1">
      <c r="B850" s="18"/>
      <c r="C850" s="18"/>
      <c r="D850" s="18"/>
      <c r="E850" s="18"/>
      <c r="F850" s="18"/>
      <c r="G850" s="18"/>
      <c r="H850" s="18"/>
      <c r="I850" s="18"/>
      <c r="J850" s="18"/>
    </row>
    <row r="851" spans="2:10" ht="15.75" customHeight="1">
      <c r="B851" s="18"/>
      <c r="C851" s="18"/>
      <c r="D851" s="18"/>
      <c r="E851" s="18"/>
      <c r="F851" s="18"/>
      <c r="G851" s="18"/>
      <c r="H851" s="18"/>
      <c r="I851" s="18"/>
      <c r="J851" s="18"/>
    </row>
    <row r="852" spans="2:10" ht="15.75" customHeight="1">
      <c r="B852" s="18"/>
      <c r="C852" s="18"/>
      <c r="D852" s="18"/>
      <c r="E852" s="18"/>
      <c r="F852" s="18"/>
      <c r="G852" s="18"/>
      <c r="H852" s="18"/>
      <c r="I852" s="18"/>
      <c r="J852" s="18"/>
    </row>
    <row r="853" spans="2:10" ht="15.75" customHeight="1">
      <c r="B853" s="18"/>
      <c r="C853" s="18"/>
      <c r="D853" s="18"/>
      <c r="E853" s="18"/>
      <c r="F853" s="18"/>
      <c r="G853" s="18"/>
      <c r="H853" s="18"/>
      <c r="I853" s="18"/>
      <c r="J853" s="18"/>
    </row>
    <row r="854" spans="2:10" ht="15.75" customHeight="1">
      <c r="B854" s="18"/>
      <c r="C854" s="18"/>
      <c r="D854" s="18"/>
      <c r="E854" s="18"/>
      <c r="F854" s="18"/>
      <c r="G854" s="18"/>
      <c r="H854" s="18"/>
      <c r="I854" s="18"/>
      <c r="J854" s="18"/>
    </row>
    <row r="855" spans="2:10" ht="15.75" customHeight="1">
      <c r="B855" s="18"/>
      <c r="C855" s="18"/>
      <c r="D855" s="18"/>
      <c r="E855" s="18"/>
      <c r="F855" s="18"/>
      <c r="G855" s="18"/>
      <c r="H855" s="18"/>
      <c r="I855" s="18"/>
      <c r="J855" s="18"/>
    </row>
    <row r="856" spans="2:10" ht="15.75" customHeight="1">
      <c r="B856" s="18"/>
      <c r="C856" s="18"/>
      <c r="D856" s="18"/>
      <c r="E856" s="18"/>
      <c r="F856" s="18"/>
      <c r="G856" s="18"/>
      <c r="H856" s="18"/>
      <c r="I856" s="18"/>
      <c r="J856" s="18"/>
    </row>
    <row r="857" spans="2:10" ht="15.75" customHeight="1">
      <c r="B857" s="18"/>
      <c r="C857" s="18"/>
      <c r="D857" s="18"/>
      <c r="E857" s="18"/>
      <c r="F857" s="18"/>
      <c r="G857" s="18"/>
      <c r="H857" s="18"/>
      <c r="I857" s="18"/>
      <c r="J857" s="18"/>
    </row>
    <row r="858" spans="2:10" ht="15.75" customHeight="1">
      <c r="B858" s="18"/>
      <c r="C858" s="18"/>
      <c r="D858" s="18"/>
      <c r="E858" s="18"/>
      <c r="F858" s="18"/>
      <c r="G858" s="18"/>
      <c r="H858" s="18"/>
      <c r="I858" s="18"/>
      <c r="J858" s="18"/>
    </row>
    <row r="859" spans="2:10" ht="15.75" customHeight="1">
      <c r="B859" s="18"/>
      <c r="C859" s="18"/>
      <c r="D859" s="18"/>
      <c r="E859" s="18"/>
      <c r="F859" s="18"/>
      <c r="G859" s="18"/>
      <c r="H859" s="18"/>
      <c r="I859" s="18"/>
      <c r="J859" s="18"/>
    </row>
    <row r="860" spans="2:10" ht="15.75" customHeight="1">
      <c r="B860" s="18"/>
      <c r="C860" s="18"/>
      <c r="D860" s="18"/>
      <c r="E860" s="18"/>
      <c r="F860" s="18"/>
      <c r="G860" s="18"/>
      <c r="H860" s="18"/>
      <c r="I860" s="18"/>
      <c r="J860" s="18"/>
    </row>
    <row r="861" spans="2:10" ht="15.75" customHeight="1">
      <c r="B861" s="18"/>
      <c r="C861" s="18"/>
      <c r="D861" s="18"/>
      <c r="E861" s="18"/>
      <c r="F861" s="18"/>
      <c r="G861" s="18"/>
      <c r="H861" s="18"/>
      <c r="I861" s="18"/>
      <c r="J861" s="18"/>
    </row>
    <row r="862" spans="2:10" ht="15.75" customHeight="1">
      <c r="B862" s="18"/>
      <c r="C862" s="18"/>
      <c r="D862" s="18"/>
      <c r="E862" s="18"/>
      <c r="F862" s="18"/>
      <c r="G862" s="18"/>
      <c r="H862" s="18"/>
      <c r="I862" s="18"/>
      <c r="J862" s="18"/>
    </row>
    <row r="863" spans="2:10" ht="15.75" customHeight="1">
      <c r="B863" s="18"/>
      <c r="C863" s="18"/>
      <c r="D863" s="18"/>
      <c r="E863" s="18"/>
      <c r="F863" s="18"/>
      <c r="G863" s="18"/>
      <c r="H863" s="18"/>
      <c r="I863" s="18"/>
      <c r="J863" s="18"/>
    </row>
    <row r="864" spans="2:10" ht="15.75" customHeight="1">
      <c r="B864" s="18"/>
      <c r="C864" s="18"/>
      <c r="D864" s="18"/>
      <c r="E864" s="18"/>
      <c r="F864" s="18"/>
      <c r="G864" s="18"/>
      <c r="H864" s="18"/>
      <c r="I864" s="18"/>
      <c r="J864" s="18"/>
    </row>
    <row r="865" spans="2:10" ht="15.75" customHeight="1">
      <c r="B865" s="18"/>
      <c r="C865" s="18"/>
      <c r="D865" s="18"/>
      <c r="E865" s="18"/>
      <c r="F865" s="18"/>
      <c r="G865" s="18"/>
      <c r="H865" s="18"/>
      <c r="I865" s="18"/>
      <c r="J865" s="18"/>
    </row>
    <row r="866" spans="2:10" ht="15.75" customHeight="1">
      <c r="B866" s="18"/>
      <c r="C866" s="18"/>
      <c r="D866" s="18"/>
      <c r="E866" s="18"/>
      <c r="F866" s="18"/>
      <c r="G866" s="18"/>
      <c r="H866" s="18"/>
      <c r="I866" s="18"/>
      <c r="J866" s="18"/>
    </row>
    <row r="867" spans="2:10" ht="15.75" customHeight="1">
      <c r="B867" s="18"/>
      <c r="C867" s="18"/>
      <c r="D867" s="18"/>
      <c r="E867" s="18"/>
      <c r="F867" s="18"/>
      <c r="G867" s="18"/>
      <c r="H867" s="18"/>
      <c r="I867" s="18"/>
      <c r="J867" s="18"/>
    </row>
    <row r="868" spans="2:10" ht="15.75" customHeight="1">
      <c r="B868" s="18"/>
      <c r="C868" s="18"/>
      <c r="D868" s="18"/>
      <c r="E868" s="18"/>
      <c r="F868" s="18"/>
      <c r="G868" s="18"/>
      <c r="H868" s="18"/>
      <c r="I868" s="18"/>
      <c r="J868" s="18"/>
    </row>
    <row r="869" spans="2:10" ht="15.75" customHeight="1">
      <c r="B869" s="18"/>
      <c r="C869" s="18"/>
      <c r="D869" s="18"/>
      <c r="E869" s="18"/>
      <c r="F869" s="18"/>
      <c r="G869" s="18"/>
      <c r="H869" s="18"/>
      <c r="I869" s="18"/>
      <c r="J869" s="18"/>
    </row>
    <row r="870" spans="2:10" ht="15.75" customHeight="1">
      <c r="B870" s="18"/>
      <c r="C870" s="18"/>
      <c r="D870" s="18"/>
      <c r="E870" s="18"/>
      <c r="F870" s="18"/>
      <c r="G870" s="18"/>
      <c r="H870" s="18"/>
      <c r="I870" s="18"/>
      <c r="J870" s="18"/>
    </row>
    <row r="871" spans="2:10" ht="15.75" customHeight="1">
      <c r="B871" s="18"/>
      <c r="C871" s="18"/>
      <c r="D871" s="18"/>
      <c r="E871" s="18"/>
      <c r="F871" s="18"/>
      <c r="G871" s="18"/>
      <c r="H871" s="18"/>
      <c r="I871" s="18"/>
      <c r="J871" s="18"/>
    </row>
    <row r="872" spans="2:10" ht="15.75" customHeight="1">
      <c r="B872" s="18"/>
      <c r="C872" s="18"/>
      <c r="D872" s="18"/>
      <c r="E872" s="18"/>
      <c r="F872" s="18"/>
      <c r="G872" s="18"/>
      <c r="H872" s="18"/>
      <c r="I872" s="18"/>
      <c r="J872" s="18"/>
    </row>
    <row r="873" spans="2:10" ht="15.75" customHeight="1">
      <c r="B873" s="18"/>
      <c r="C873" s="18"/>
      <c r="D873" s="18"/>
      <c r="E873" s="18"/>
      <c r="F873" s="18"/>
      <c r="G873" s="18"/>
      <c r="H873" s="18"/>
      <c r="I873" s="18"/>
      <c r="J873" s="18"/>
    </row>
    <row r="874" spans="2:10" ht="15.75" customHeight="1">
      <c r="B874" s="18"/>
      <c r="C874" s="18"/>
      <c r="D874" s="18"/>
      <c r="E874" s="18"/>
      <c r="F874" s="18"/>
      <c r="G874" s="18"/>
      <c r="H874" s="18"/>
      <c r="I874" s="18"/>
      <c r="J874" s="18"/>
    </row>
    <row r="875" spans="2:10" ht="15.75" customHeight="1">
      <c r="B875" s="18"/>
      <c r="C875" s="18"/>
      <c r="D875" s="18"/>
      <c r="E875" s="18"/>
      <c r="F875" s="18"/>
      <c r="G875" s="18"/>
      <c r="H875" s="18"/>
      <c r="I875" s="18"/>
      <c r="J875" s="18"/>
    </row>
    <row r="876" spans="2:10" ht="15.75" customHeight="1">
      <c r="B876" s="18"/>
      <c r="C876" s="18"/>
      <c r="D876" s="18"/>
      <c r="E876" s="18"/>
      <c r="F876" s="18"/>
      <c r="G876" s="18"/>
      <c r="H876" s="18"/>
      <c r="I876" s="18"/>
      <c r="J876" s="18"/>
    </row>
    <row r="877" spans="2:10" ht="15.75" customHeight="1">
      <c r="B877" s="18"/>
      <c r="C877" s="18"/>
      <c r="D877" s="18"/>
      <c r="E877" s="18"/>
      <c r="F877" s="18"/>
      <c r="G877" s="18"/>
      <c r="H877" s="18"/>
      <c r="I877" s="18"/>
      <c r="J877" s="18"/>
    </row>
    <row r="878" spans="2:10" ht="15.75" customHeight="1">
      <c r="B878" s="18"/>
      <c r="C878" s="18"/>
      <c r="D878" s="18"/>
      <c r="E878" s="18"/>
      <c r="F878" s="18"/>
      <c r="G878" s="18"/>
      <c r="H878" s="18"/>
      <c r="I878" s="18"/>
      <c r="J878" s="18"/>
    </row>
    <row r="879" spans="2:10" ht="15.75" customHeight="1">
      <c r="B879" s="18"/>
      <c r="C879" s="18"/>
      <c r="D879" s="18"/>
      <c r="E879" s="18"/>
      <c r="F879" s="18"/>
      <c r="G879" s="18"/>
      <c r="H879" s="18"/>
      <c r="I879" s="18"/>
      <c r="J879" s="18"/>
    </row>
    <row r="880" spans="2:10" ht="15.75" customHeight="1">
      <c r="B880" s="18"/>
      <c r="C880" s="18"/>
      <c r="D880" s="18"/>
      <c r="E880" s="18"/>
      <c r="F880" s="18"/>
      <c r="G880" s="18"/>
      <c r="H880" s="18"/>
      <c r="I880" s="18"/>
      <c r="J880" s="18"/>
    </row>
    <row r="881" spans="2:10" ht="15.75" customHeight="1">
      <c r="B881" s="18"/>
      <c r="C881" s="18"/>
      <c r="D881" s="18"/>
      <c r="E881" s="18"/>
      <c r="F881" s="18"/>
      <c r="G881" s="18"/>
      <c r="H881" s="18"/>
      <c r="I881" s="18"/>
      <c r="J881" s="18"/>
    </row>
    <row r="882" spans="2:10" ht="15.75" customHeight="1">
      <c r="B882" s="18"/>
      <c r="C882" s="18"/>
      <c r="D882" s="18"/>
      <c r="E882" s="18"/>
      <c r="F882" s="18"/>
      <c r="G882" s="18"/>
      <c r="H882" s="18"/>
      <c r="I882" s="18"/>
      <c r="J882" s="18"/>
    </row>
    <row r="883" spans="2:10" ht="15.75" customHeight="1">
      <c r="B883" s="18"/>
      <c r="C883" s="18"/>
      <c r="D883" s="18"/>
      <c r="E883" s="18"/>
      <c r="F883" s="18"/>
      <c r="G883" s="18"/>
      <c r="H883" s="18"/>
      <c r="I883" s="18"/>
      <c r="J883" s="18"/>
    </row>
    <row r="884" spans="2:10" ht="15.75" customHeight="1">
      <c r="B884" s="18"/>
      <c r="C884" s="18"/>
      <c r="D884" s="18"/>
      <c r="E884" s="18"/>
      <c r="F884" s="18"/>
      <c r="G884" s="18"/>
      <c r="H884" s="18"/>
      <c r="I884" s="18"/>
      <c r="J884" s="18"/>
    </row>
    <row r="885" spans="2:10" ht="15.75" customHeight="1">
      <c r="B885" s="18"/>
      <c r="C885" s="18"/>
      <c r="D885" s="18"/>
      <c r="E885" s="18"/>
      <c r="F885" s="18"/>
      <c r="G885" s="18"/>
      <c r="H885" s="18"/>
      <c r="I885" s="18"/>
      <c r="J885" s="18"/>
    </row>
    <row r="886" spans="2:10" ht="15.75" customHeight="1">
      <c r="B886" s="18"/>
      <c r="C886" s="18"/>
      <c r="D886" s="18"/>
      <c r="E886" s="18"/>
      <c r="F886" s="18"/>
      <c r="G886" s="18"/>
      <c r="H886" s="18"/>
      <c r="I886" s="18"/>
      <c r="J886" s="18"/>
    </row>
    <row r="887" spans="2:10" ht="15.75" customHeight="1">
      <c r="B887" s="18"/>
      <c r="C887" s="18"/>
      <c r="D887" s="18"/>
      <c r="E887" s="18"/>
      <c r="F887" s="18"/>
      <c r="G887" s="18"/>
      <c r="H887" s="18"/>
      <c r="I887" s="18"/>
      <c r="J887" s="18"/>
    </row>
    <row r="888" spans="2:10" ht="15.75" customHeight="1">
      <c r="B888" s="18"/>
      <c r="C888" s="18"/>
      <c r="D888" s="18"/>
      <c r="E888" s="18"/>
      <c r="F888" s="18"/>
      <c r="G888" s="18"/>
      <c r="H888" s="18"/>
      <c r="I888" s="18"/>
      <c r="J888" s="18"/>
    </row>
    <row r="889" spans="2:10" ht="15.75" customHeight="1">
      <c r="B889" s="18"/>
      <c r="C889" s="18"/>
      <c r="D889" s="18"/>
      <c r="E889" s="18"/>
      <c r="F889" s="18"/>
      <c r="G889" s="18"/>
      <c r="H889" s="18"/>
      <c r="I889" s="18"/>
      <c r="J889" s="18"/>
    </row>
    <row r="890" spans="2:10" ht="15.75" customHeight="1">
      <c r="B890" s="18"/>
      <c r="C890" s="18"/>
      <c r="D890" s="18"/>
      <c r="E890" s="18"/>
      <c r="F890" s="18"/>
      <c r="G890" s="18"/>
      <c r="H890" s="18"/>
      <c r="I890" s="18"/>
      <c r="J890" s="18"/>
    </row>
    <row r="891" spans="2:10" ht="15.75" customHeight="1">
      <c r="B891" s="18"/>
      <c r="C891" s="18"/>
      <c r="D891" s="18"/>
      <c r="E891" s="18"/>
      <c r="F891" s="18"/>
      <c r="G891" s="18"/>
      <c r="H891" s="18"/>
      <c r="I891" s="18"/>
      <c r="J891" s="18"/>
    </row>
    <row r="892" spans="2:10" ht="15.75" customHeight="1">
      <c r="B892" s="18"/>
      <c r="C892" s="18"/>
      <c r="D892" s="18"/>
      <c r="E892" s="18"/>
      <c r="F892" s="18"/>
      <c r="G892" s="18"/>
      <c r="H892" s="18"/>
      <c r="I892" s="18"/>
      <c r="J892" s="18"/>
    </row>
    <row r="893" spans="2:10" ht="15.75" customHeight="1">
      <c r="B893" s="18"/>
      <c r="C893" s="18"/>
      <c r="D893" s="18"/>
      <c r="E893" s="18"/>
      <c r="F893" s="18"/>
      <c r="G893" s="18"/>
      <c r="H893" s="18"/>
      <c r="I893" s="18"/>
      <c r="J893" s="18"/>
    </row>
    <row r="894" spans="2:10" ht="15.75" customHeight="1">
      <c r="B894" s="18"/>
      <c r="C894" s="18"/>
      <c r="D894" s="18"/>
      <c r="E894" s="18"/>
      <c r="F894" s="18"/>
      <c r="G894" s="18"/>
      <c r="H894" s="18"/>
      <c r="I894" s="18"/>
      <c r="J894" s="18"/>
    </row>
    <row r="895" spans="2:10" ht="15.75" customHeight="1">
      <c r="B895" s="18"/>
      <c r="C895" s="18"/>
      <c r="D895" s="18"/>
      <c r="E895" s="18"/>
      <c r="F895" s="18"/>
      <c r="G895" s="18"/>
      <c r="H895" s="18"/>
      <c r="I895" s="18"/>
      <c r="J895" s="18"/>
    </row>
    <row r="896" spans="2:10" ht="15.75" customHeight="1">
      <c r="B896" s="18"/>
      <c r="C896" s="18"/>
      <c r="D896" s="18"/>
      <c r="E896" s="18"/>
      <c r="F896" s="18"/>
      <c r="G896" s="18"/>
      <c r="H896" s="18"/>
      <c r="I896" s="18"/>
      <c r="J896" s="18"/>
    </row>
    <row r="897" spans="2:10" ht="15.75" customHeight="1">
      <c r="B897" s="18"/>
      <c r="C897" s="18"/>
      <c r="D897" s="18"/>
      <c r="E897" s="18"/>
      <c r="F897" s="18"/>
      <c r="G897" s="18"/>
      <c r="H897" s="18"/>
      <c r="I897" s="18"/>
      <c r="J897" s="18"/>
    </row>
    <row r="898" spans="2:10" ht="15.75" customHeight="1">
      <c r="B898" s="18"/>
      <c r="C898" s="18"/>
      <c r="D898" s="18"/>
      <c r="E898" s="18"/>
      <c r="F898" s="18"/>
      <c r="G898" s="18"/>
      <c r="H898" s="18"/>
      <c r="I898" s="18"/>
      <c r="J898" s="18"/>
    </row>
    <row r="899" spans="2:10" ht="15.75" customHeight="1">
      <c r="B899" s="18"/>
      <c r="C899" s="18"/>
      <c r="D899" s="18"/>
      <c r="E899" s="18"/>
      <c r="F899" s="18"/>
      <c r="G899" s="18"/>
      <c r="H899" s="18"/>
      <c r="I899" s="18"/>
      <c r="J899" s="18"/>
    </row>
    <row r="900" spans="2:10" ht="15.75" customHeight="1">
      <c r="B900" s="18"/>
      <c r="C900" s="18"/>
      <c r="D900" s="18"/>
      <c r="E900" s="18"/>
      <c r="F900" s="18"/>
      <c r="G900" s="18"/>
      <c r="H900" s="18"/>
      <c r="I900" s="18"/>
      <c r="J900" s="18"/>
    </row>
    <row r="901" spans="2:10" ht="15.75" customHeight="1">
      <c r="B901" s="18"/>
      <c r="C901" s="18"/>
      <c r="D901" s="18"/>
      <c r="E901" s="18"/>
      <c r="F901" s="18"/>
      <c r="G901" s="18"/>
      <c r="H901" s="18"/>
      <c r="I901" s="18"/>
      <c r="J901" s="18"/>
    </row>
    <row r="902" spans="2:10" ht="15.75" customHeight="1">
      <c r="B902" s="18"/>
      <c r="C902" s="18"/>
      <c r="D902" s="18"/>
      <c r="E902" s="18"/>
      <c r="F902" s="18"/>
      <c r="G902" s="18"/>
      <c r="H902" s="18"/>
      <c r="I902" s="18"/>
      <c r="J902" s="18"/>
    </row>
    <row r="903" spans="2:10" ht="15.75" customHeight="1">
      <c r="B903" s="18"/>
      <c r="C903" s="18"/>
      <c r="D903" s="18"/>
      <c r="E903" s="18"/>
      <c r="F903" s="18"/>
      <c r="G903" s="18"/>
      <c r="H903" s="18"/>
      <c r="I903" s="18"/>
      <c r="J903" s="18"/>
    </row>
    <row r="904" spans="2:10" ht="15.75" customHeight="1">
      <c r="B904" s="18"/>
      <c r="C904" s="18"/>
      <c r="D904" s="18"/>
      <c r="E904" s="18"/>
      <c r="F904" s="18"/>
      <c r="G904" s="18"/>
      <c r="H904" s="18"/>
      <c r="I904" s="18"/>
      <c r="J904" s="18"/>
    </row>
    <row r="905" spans="2:10" ht="15.75" customHeight="1">
      <c r="B905" s="18"/>
      <c r="C905" s="18"/>
      <c r="D905" s="18"/>
      <c r="E905" s="18"/>
      <c r="F905" s="18"/>
      <c r="G905" s="18"/>
      <c r="H905" s="18"/>
      <c r="I905" s="18"/>
      <c r="J905" s="18"/>
    </row>
    <row r="906" spans="2:10" ht="15.75" customHeight="1">
      <c r="B906" s="18"/>
      <c r="C906" s="18"/>
      <c r="D906" s="18"/>
      <c r="E906" s="18"/>
      <c r="F906" s="18"/>
      <c r="G906" s="18"/>
      <c r="H906" s="18"/>
      <c r="I906" s="18"/>
      <c r="J906" s="18"/>
    </row>
    <row r="907" spans="2:10" ht="15.75" customHeight="1">
      <c r="B907" s="18"/>
      <c r="C907" s="18"/>
      <c r="D907" s="18"/>
      <c r="E907" s="18"/>
      <c r="F907" s="18"/>
      <c r="G907" s="18"/>
      <c r="H907" s="18"/>
      <c r="I907" s="18"/>
      <c r="J907" s="18"/>
    </row>
    <row r="908" spans="2:10" ht="15.75" customHeight="1">
      <c r="B908" s="18"/>
      <c r="C908" s="18"/>
      <c r="D908" s="18"/>
      <c r="E908" s="18"/>
      <c r="F908" s="18"/>
      <c r="G908" s="18"/>
      <c r="H908" s="18"/>
      <c r="I908" s="18"/>
      <c r="J908" s="18"/>
    </row>
    <row r="909" spans="2:10" ht="15.75" customHeight="1">
      <c r="B909" s="18"/>
      <c r="C909" s="18"/>
      <c r="D909" s="18"/>
      <c r="E909" s="18"/>
      <c r="F909" s="18"/>
      <c r="G909" s="18"/>
      <c r="H909" s="18"/>
      <c r="I909" s="18"/>
      <c r="J909" s="18"/>
    </row>
    <row r="910" spans="2:10" ht="15.75" customHeight="1">
      <c r="B910" s="18"/>
      <c r="C910" s="18"/>
      <c r="D910" s="18"/>
      <c r="E910" s="18"/>
      <c r="F910" s="18"/>
      <c r="G910" s="18"/>
      <c r="H910" s="18"/>
      <c r="I910" s="18"/>
      <c r="J910" s="18"/>
    </row>
    <row r="911" spans="2:10" ht="15.75" customHeight="1">
      <c r="B911" s="18"/>
      <c r="C911" s="18"/>
      <c r="D911" s="18"/>
      <c r="E911" s="18"/>
      <c r="F911" s="18"/>
      <c r="G911" s="18"/>
      <c r="H911" s="18"/>
      <c r="I911" s="18"/>
      <c r="J911" s="18"/>
    </row>
    <row r="912" spans="2:10" ht="15.75" customHeight="1">
      <c r="B912" s="18"/>
      <c r="C912" s="18"/>
      <c r="D912" s="18"/>
      <c r="E912" s="18"/>
      <c r="F912" s="18"/>
      <c r="G912" s="18"/>
      <c r="H912" s="18"/>
      <c r="I912" s="18"/>
      <c r="J912" s="18"/>
    </row>
    <row r="913" spans="2:10" ht="15.75" customHeight="1">
      <c r="B913" s="18"/>
      <c r="C913" s="18"/>
      <c r="D913" s="18"/>
      <c r="E913" s="18"/>
      <c r="F913" s="18"/>
      <c r="G913" s="18"/>
      <c r="H913" s="18"/>
      <c r="I913" s="18"/>
      <c r="J913" s="18"/>
    </row>
    <row r="914" spans="2:10" ht="15.75" customHeight="1">
      <c r="B914" s="18"/>
      <c r="C914" s="18"/>
      <c r="D914" s="18"/>
      <c r="E914" s="18"/>
      <c r="F914" s="18"/>
      <c r="G914" s="18"/>
      <c r="H914" s="18"/>
      <c r="I914" s="18"/>
      <c r="J914" s="18"/>
    </row>
    <row r="915" spans="2:10" ht="15.75" customHeight="1">
      <c r="B915" s="18"/>
      <c r="C915" s="18"/>
      <c r="D915" s="18"/>
      <c r="E915" s="18"/>
      <c r="F915" s="18"/>
      <c r="G915" s="18"/>
      <c r="H915" s="18"/>
      <c r="I915" s="18"/>
      <c r="J915" s="18"/>
    </row>
    <row r="916" spans="2:10" ht="15.75" customHeight="1">
      <c r="B916" s="18"/>
      <c r="C916" s="18"/>
      <c r="D916" s="18"/>
      <c r="E916" s="18"/>
      <c r="F916" s="18"/>
      <c r="G916" s="18"/>
      <c r="H916" s="18"/>
      <c r="I916" s="18"/>
      <c r="J916" s="18"/>
    </row>
    <row r="917" spans="2:10" ht="15.75" customHeight="1">
      <c r="B917" s="18"/>
      <c r="C917" s="18"/>
      <c r="D917" s="18"/>
      <c r="E917" s="18"/>
      <c r="F917" s="18"/>
      <c r="G917" s="18"/>
      <c r="H917" s="18"/>
      <c r="I917" s="18"/>
      <c r="J917" s="18"/>
    </row>
    <row r="918" spans="2:10" ht="15.75" customHeight="1">
      <c r="B918" s="18"/>
      <c r="C918" s="18"/>
      <c r="D918" s="18"/>
      <c r="E918" s="18"/>
      <c r="F918" s="18"/>
      <c r="G918" s="18"/>
      <c r="H918" s="18"/>
      <c r="I918" s="18"/>
      <c r="J918" s="18"/>
    </row>
    <row r="919" spans="2:10" ht="15.75" customHeight="1">
      <c r="B919" s="18"/>
      <c r="C919" s="18"/>
      <c r="D919" s="18"/>
      <c r="E919" s="18"/>
      <c r="F919" s="18"/>
      <c r="G919" s="18"/>
      <c r="H919" s="18"/>
      <c r="I919" s="18"/>
      <c r="J919" s="18"/>
    </row>
    <row r="920" spans="2:10" ht="15.75" customHeight="1">
      <c r="B920" s="18"/>
      <c r="C920" s="18"/>
      <c r="D920" s="18"/>
      <c r="E920" s="18"/>
      <c r="F920" s="18"/>
      <c r="G920" s="18"/>
      <c r="H920" s="18"/>
      <c r="I920" s="18"/>
      <c r="J920" s="18"/>
    </row>
    <row r="921" spans="2:10" ht="15.75" customHeight="1">
      <c r="B921" s="18"/>
      <c r="C921" s="18"/>
      <c r="D921" s="18"/>
      <c r="E921" s="18"/>
      <c r="F921" s="18"/>
      <c r="G921" s="18"/>
      <c r="H921" s="18"/>
      <c r="I921" s="18"/>
      <c r="J921" s="18"/>
    </row>
    <row r="922" spans="2:10" ht="15.75" customHeight="1">
      <c r="B922" s="18"/>
      <c r="C922" s="18"/>
      <c r="D922" s="18"/>
      <c r="E922" s="18"/>
      <c r="F922" s="18"/>
      <c r="G922" s="18"/>
      <c r="H922" s="18"/>
      <c r="I922" s="18"/>
      <c r="J922" s="18"/>
    </row>
    <row r="923" spans="2:10" ht="15.75" customHeight="1">
      <c r="B923" s="18"/>
      <c r="C923" s="18"/>
      <c r="D923" s="18"/>
      <c r="E923" s="18"/>
      <c r="F923" s="18"/>
      <c r="G923" s="18"/>
      <c r="H923" s="18"/>
      <c r="I923" s="18"/>
      <c r="J923" s="18"/>
    </row>
    <row r="924" spans="2:10" ht="15.75" customHeight="1">
      <c r="B924" s="18"/>
      <c r="C924" s="18"/>
      <c r="D924" s="18"/>
      <c r="E924" s="18"/>
      <c r="F924" s="18"/>
      <c r="G924" s="18"/>
      <c r="H924" s="18"/>
      <c r="I924" s="18"/>
      <c r="J924" s="18"/>
    </row>
    <row r="925" spans="2:10" ht="15.75" customHeight="1">
      <c r="B925" s="18"/>
      <c r="C925" s="18"/>
      <c r="D925" s="18"/>
      <c r="E925" s="18"/>
      <c r="F925" s="18"/>
      <c r="G925" s="18"/>
      <c r="H925" s="18"/>
      <c r="I925" s="18"/>
      <c r="J925" s="18"/>
    </row>
    <row r="926" spans="2:10" ht="15.75" customHeight="1">
      <c r="B926" s="18"/>
      <c r="C926" s="18"/>
      <c r="D926" s="18"/>
      <c r="E926" s="18"/>
      <c r="F926" s="18"/>
      <c r="G926" s="18"/>
      <c r="H926" s="18"/>
      <c r="I926" s="18"/>
      <c r="J926" s="18"/>
    </row>
    <row r="927" spans="2:10" ht="15.75" customHeight="1">
      <c r="B927" s="18"/>
      <c r="C927" s="18"/>
      <c r="D927" s="18"/>
      <c r="E927" s="18"/>
      <c r="F927" s="18"/>
      <c r="G927" s="18"/>
      <c r="H927" s="18"/>
      <c r="I927" s="18"/>
      <c r="J927" s="18"/>
    </row>
    <row r="928" spans="2:10" ht="15.75" customHeight="1">
      <c r="B928" s="18"/>
      <c r="C928" s="18"/>
      <c r="D928" s="18"/>
      <c r="E928" s="18"/>
      <c r="F928" s="18"/>
      <c r="G928" s="18"/>
      <c r="H928" s="18"/>
      <c r="I928" s="18"/>
      <c r="J928" s="18"/>
    </row>
    <row r="929" spans="2:10" ht="15.75" customHeight="1">
      <c r="B929" s="18"/>
      <c r="C929" s="18"/>
      <c r="D929" s="18"/>
      <c r="E929" s="18"/>
      <c r="F929" s="18"/>
      <c r="G929" s="18"/>
      <c r="H929" s="18"/>
      <c r="I929" s="18"/>
      <c r="J929" s="18"/>
    </row>
    <row r="930" spans="2:10" ht="15.75" customHeight="1">
      <c r="B930" s="18"/>
      <c r="C930" s="18"/>
      <c r="D930" s="18"/>
      <c r="E930" s="18"/>
      <c r="F930" s="18"/>
      <c r="G930" s="18"/>
      <c r="H930" s="18"/>
      <c r="I930" s="18"/>
      <c r="J930" s="18"/>
    </row>
    <row r="931" spans="2:10" ht="15.75" customHeight="1">
      <c r="B931" s="18"/>
      <c r="C931" s="18"/>
      <c r="D931" s="18"/>
      <c r="E931" s="18"/>
      <c r="F931" s="18"/>
      <c r="G931" s="18"/>
      <c r="H931" s="18"/>
      <c r="I931" s="18"/>
      <c r="J931" s="18"/>
    </row>
    <row r="932" spans="2:10" ht="15.75" customHeight="1">
      <c r="B932" s="18"/>
      <c r="C932" s="18"/>
      <c r="D932" s="18"/>
      <c r="E932" s="18"/>
      <c r="F932" s="18"/>
      <c r="G932" s="18"/>
      <c r="H932" s="18"/>
      <c r="I932" s="18"/>
      <c r="J932" s="18"/>
    </row>
    <row r="933" spans="2:10" ht="15.75" customHeight="1">
      <c r="B933" s="18"/>
      <c r="C933" s="18"/>
      <c r="D933" s="18"/>
      <c r="E933" s="18"/>
      <c r="F933" s="18"/>
      <c r="G933" s="18"/>
      <c r="H933" s="18"/>
      <c r="I933" s="18"/>
      <c r="J933" s="18"/>
    </row>
    <row r="934" spans="2:10" ht="15.75" customHeight="1">
      <c r="B934" s="18"/>
      <c r="C934" s="18"/>
      <c r="D934" s="18"/>
      <c r="E934" s="18"/>
      <c r="F934" s="18"/>
      <c r="G934" s="18"/>
      <c r="H934" s="18"/>
      <c r="I934" s="18"/>
      <c r="J934" s="18"/>
    </row>
    <row r="935" spans="2:10" ht="15.75" customHeight="1">
      <c r="B935" s="18"/>
      <c r="C935" s="18"/>
      <c r="D935" s="18"/>
      <c r="E935" s="18"/>
      <c r="F935" s="18"/>
      <c r="G935" s="18"/>
      <c r="H935" s="18"/>
      <c r="I935" s="18"/>
      <c r="J935" s="18"/>
    </row>
    <row r="936" spans="2:10" ht="15.75" customHeight="1">
      <c r="B936" s="18"/>
      <c r="C936" s="18"/>
      <c r="D936" s="18"/>
      <c r="E936" s="18"/>
      <c r="F936" s="18"/>
      <c r="G936" s="18"/>
      <c r="H936" s="18"/>
      <c r="I936" s="18"/>
      <c r="J936" s="18"/>
    </row>
    <row r="937" spans="2:10" ht="15.75" customHeight="1">
      <c r="B937" s="18"/>
      <c r="C937" s="18"/>
      <c r="D937" s="18"/>
      <c r="E937" s="18"/>
      <c r="F937" s="18"/>
      <c r="G937" s="18"/>
      <c r="H937" s="18"/>
      <c r="I937" s="18"/>
      <c r="J937" s="18"/>
    </row>
    <row r="938" spans="2:10" ht="15.75" customHeight="1">
      <c r="B938" s="18"/>
      <c r="C938" s="18"/>
      <c r="D938" s="18"/>
      <c r="E938" s="18"/>
      <c r="F938" s="18"/>
      <c r="G938" s="18"/>
      <c r="H938" s="18"/>
      <c r="I938" s="18"/>
      <c r="J938" s="18"/>
    </row>
    <row r="939" spans="2:10" ht="15.75" customHeight="1">
      <c r="B939" s="18"/>
      <c r="C939" s="18"/>
      <c r="D939" s="18"/>
      <c r="E939" s="18"/>
      <c r="F939" s="18"/>
      <c r="G939" s="18"/>
      <c r="H939" s="18"/>
      <c r="I939" s="18"/>
      <c r="J939" s="18"/>
    </row>
    <row r="940" spans="2:10" ht="15.75" customHeight="1">
      <c r="B940" s="18"/>
      <c r="C940" s="18"/>
      <c r="D940" s="18"/>
      <c r="E940" s="18"/>
      <c r="F940" s="18"/>
      <c r="G940" s="18"/>
      <c r="H940" s="18"/>
      <c r="I940" s="18"/>
      <c r="J940" s="18"/>
    </row>
    <row r="941" spans="2:10" ht="15.75" customHeight="1">
      <c r="B941" s="18"/>
      <c r="C941" s="18"/>
      <c r="D941" s="18"/>
      <c r="E941" s="18"/>
      <c r="F941" s="18"/>
      <c r="G941" s="18"/>
      <c r="H941" s="18"/>
      <c r="I941" s="18"/>
      <c r="J941" s="18"/>
    </row>
    <row r="942" spans="2:10" ht="15.75" customHeight="1">
      <c r="B942" s="18"/>
      <c r="C942" s="18"/>
      <c r="D942" s="18"/>
      <c r="E942" s="18"/>
      <c r="F942" s="18"/>
      <c r="G942" s="18"/>
      <c r="H942" s="18"/>
      <c r="I942" s="18"/>
      <c r="J942" s="18"/>
    </row>
    <row r="943" spans="2:10" ht="15.75" customHeight="1">
      <c r="B943" s="18"/>
      <c r="C943" s="18"/>
      <c r="D943" s="18"/>
      <c r="E943" s="18"/>
      <c r="F943" s="18"/>
      <c r="G943" s="18"/>
      <c r="H943" s="18"/>
      <c r="I943" s="18"/>
      <c r="J943" s="18"/>
    </row>
    <row r="944" spans="2:10" ht="15.75" customHeight="1">
      <c r="B944" s="18"/>
      <c r="C944" s="18"/>
      <c r="D944" s="18"/>
      <c r="E944" s="18"/>
      <c r="F944" s="18"/>
      <c r="G944" s="18"/>
      <c r="H944" s="18"/>
      <c r="I944" s="18"/>
      <c r="J944" s="18"/>
    </row>
    <row r="945" spans="2:10" ht="15.75" customHeight="1">
      <c r="B945" s="18"/>
      <c r="C945" s="18"/>
      <c r="D945" s="18"/>
      <c r="E945" s="18"/>
      <c r="F945" s="18"/>
      <c r="G945" s="18"/>
      <c r="H945" s="18"/>
      <c r="I945" s="18"/>
      <c r="J945" s="18"/>
    </row>
    <row r="946" spans="2:10" ht="15.75" customHeight="1">
      <c r="B946" s="18"/>
      <c r="C946" s="18"/>
      <c r="D946" s="18"/>
      <c r="E946" s="18"/>
      <c r="F946" s="18"/>
      <c r="G946" s="18"/>
      <c r="H946" s="18"/>
      <c r="I946" s="18"/>
      <c r="J946" s="18"/>
    </row>
    <row r="947" spans="2:10" ht="15.75" customHeight="1">
      <c r="B947" s="18"/>
      <c r="C947" s="18"/>
      <c r="D947" s="18"/>
      <c r="E947" s="18"/>
      <c r="F947" s="18"/>
      <c r="G947" s="18"/>
      <c r="H947" s="18"/>
      <c r="I947" s="18"/>
      <c r="J947" s="18"/>
    </row>
    <row r="948" spans="2:10" ht="15.75" customHeight="1">
      <c r="B948" s="18"/>
      <c r="C948" s="18"/>
      <c r="D948" s="18"/>
      <c r="E948" s="18"/>
      <c r="F948" s="18"/>
      <c r="G948" s="18"/>
      <c r="H948" s="18"/>
      <c r="I948" s="18"/>
      <c r="J948" s="18"/>
    </row>
    <row r="949" spans="2:10" ht="15.75" customHeight="1">
      <c r="B949" s="18"/>
      <c r="C949" s="18"/>
      <c r="D949" s="18"/>
      <c r="E949" s="18"/>
      <c r="F949" s="18"/>
      <c r="G949" s="18"/>
      <c r="H949" s="18"/>
      <c r="I949" s="18"/>
      <c r="J949" s="18"/>
    </row>
    <row r="950" spans="2:10" ht="15.75" customHeight="1">
      <c r="B950" s="18"/>
      <c r="C950" s="18"/>
      <c r="D950" s="18"/>
      <c r="E950" s="18"/>
      <c r="F950" s="18"/>
      <c r="G950" s="18"/>
      <c r="H950" s="18"/>
      <c r="I950" s="18"/>
      <c r="J950" s="18"/>
    </row>
    <row r="951" spans="2:10" ht="15.75" customHeight="1">
      <c r="B951" s="18"/>
      <c r="C951" s="18"/>
      <c r="D951" s="18"/>
      <c r="E951" s="18"/>
      <c r="F951" s="18"/>
      <c r="G951" s="18"/>
      <c r="H951" s="18"/>
      <c r="I951" s="18"/>
      <c r="J951" s="18"/>
    </row>
    <row r="952" spans="2:10" ht="15.75" customHeight="1">
      <c r="B952" s="18"/>
      <c r="C952" s="18"/>
      <c r="D952" s="18"/>
      <c r="E952" s="18"/>
      <c r="F952" s="18"/>
      <c r="G952" s="18"/>
      <c r="H952" s="18"/>
      <c r="I952" s="18"/>
      <c r="J952" s="18"/>
    </row>
    <row r="953" spans="2:10" ht="15.75" customHeight="1">
      <c r="B953" s="18"/>
      <c r="C953" s="18"/>
      <c r="D953" s="18"/>
      <c r="E953" s="18"/>
      <c r="F953" s="18"/>
      <c r="G953" s="18"/>
      <c r="H953" s="18"/>
      <c r="I953" s="18"/>
      <c r="J953" s="18"/>
    </row>
    <row r="954" spans="2:10" ht="15.75" customHeight="1">
      <c r="B954" s="18"/>
      <c r="C954" s="18"/>
      <c r="D954" s="18"/>
      <c r="E954" s="18"/>
      <c r="F954" s="18"/>
      <c r="G954" s="18"/>
      <c r="H954" s="18"/>
      <c r="I954" s="18"/>
      <c r="J954" s="18"/>
    </row>
    <row r="955" spans="2:10" ht="15.75" customHeight="1">
      <c r="B955" s="18"/>
      <c r="C955" s="18"/>
      <c r="D955" s="18"/>
      <c r="E955" s="18"/>
      <c r="F955" s="18"/>
      <c r="G955" s="18"/>
      <c r="H955" s="18"/>
      <c r="I955" s="18"/>
      <c r="J955" s="18"/>
    </row>
    <row r="956" spans="2:10" ht="15.75" customHeight="1">
      <c r="B956" s="18"/>
      <c r="C956" s="18"/>
      <c r="D956" s="18"/>
      <c r="E956" s="18"/>
      <c r="F956" s="18"/>
      <c r="G956" s="18"/>
      <c r="H956" s="18"/>
      <c r="I956" s="18"/>
      <c r="J956" s="18"/>
    </row>
    <row r="957" spans="2:10" ht="15.75" customHeight="1">
      <c r="B957" s="18"/>
      <c r="C957" s="18"/>
      <c r="D957" s="18"/>
      <c r="E957" s="18"/>
      <c r="F957" s="18"/>
      <c r="G957" s="18"/>
      <c r="H957" s="18"/>
      <c r="I957" s="18"/>
      <c r="J957" s="18"/>
    </row>
    <row r="958" spans="2:10" ht="15.75" customHeight="1">
      <c r="B958" s="18"/>
      <c r="C958" s="18"/>
      <c r="D958" s="18"/>
      <c r="E958" s="18"/>
      <c r="F958" s="18"/>
      <c r="G958" s="18"/>
      <c r="H958" s="18"/>
      <c r="I958" s="18"/>
      <c r="J958" s="18"/>
    </row>
    <row r="959" spans="2:10" ht="15.75" customHeight="1">
      <c r="B959" s="18"/>
      <c r="C959" s="18"/>
      <c r="D959" s="18"/>
      <c r="E959" s="18"/>
      <c r="F959" s="18"/>
      <c r="G959" s="18"/>
      <c r="H959" s="18"/>
      <c r="I959" s="18"/>
      <c r="J959" s="18"/>
    </row>
    <row r="960" spans="2:10" ht="15.75" customHeight="1">
      <c r="B960" s="18"/>
      <c r="C960" s="18"/>
      <c r="D960" s="18"/>
      <c r="E960" s="18"/>
      <c r="F960" s="18"/>
      <c r="G960" s="18"/>
      <c r="H960" s="18"/>
      <c r="I960" s="18"/>
      <c r="J960" s="18"/>
    </row>
    <row r="961" spans="2:10" ht="15.75" customHeight="1">
      <c r="B961" s="18"/>
      <c r="C961" s="18"/>
      <c r="D961" s="18"/>
      <c r="E961" s="18"/>
      <c r="F961" s="18"/>
      <c r="G961" s="18"/>
      <c r="H961" s="18"/>
      <c r="I961" s="18"/>
      <c r="J961" s="18"/>
    </row>
    <row r="962" spans="2:10" ht="15.75" customHeight="1">
      <c r="B962" s="18"/>
      <c r="C962" s="18"/>
      <c r="D962" s="18"/>
      <c r="E962" s="18"/>
      <c r="F962" s="18"/>
      <c r="G962" s="18"/>
      <c r="H962" s="18"/>
      <c r="I962" s="18"/>
      <c r="J962" s="18"/>
    </row>
    <row r="963" spans="2:10" ht="15.75" customHeight="1">
      <c r="B963" s="18"/>
      <c r="C963" s="18"/>
      <c r="D963" s="18"/>
      <c r="E963" s="18"/>
      <c r="F963" s="18"/>
      <c r="G963" s="18"/>
      <c r="H963" s="18"/>
      <c r="I963" s="18"/>
      <c r="J963" s="18"/>
    </row>
    <row r="964" spans="2:10" ht="15.75" customHeight="1">
      <c r="B964" s="18"/>
      <c r="C964" s="18"/>
      <c r="D964" s="18"/>
      <c r="E964" s="18"/>
      <c r="F964" s="18"/>
      <c r="G964" s="18"/>
      <c r="H964" s="18"/>
      <c r="I964" s="18"/>
      <c r="J964" s="18"/>
    </row>
    <row r="965" spans="2:10" ht="15.75" customHeight="1">
      <c r="B965" s="18"/>
      <c r="C965" s="18"/>
      <c r="D965" s="18"/>
      <c r="E965" s="18"/>
      <c r="F965" s="18"/>
      <c r="G965" s="18"/>
      <c r="H965" s="18"/>
      <c r="I965" s="18"/>
      <c r="J965" s="18"/>
    </row>
    <row r="966" spans="2:10" ht="15.75" customHeight="1">
      <c r="B966" s="18"/>
      <c r="C966" s="18"/>
      <c r="D966" s="18"/>
      <c r="E966" s="18"/>
      <c r="F966" s="18"/>
      <c r="G966" s="18"/>
      <c r="H966" s="18"/>
      <c r="I966" s="18"/>
      <c r="J966" s="18"/>
    </row>
    <row r="967" spans="2:10" ht="15.75" customHeight="1">
      <c r="B967" s="18"/>
      <c r="C967" s="18"/>
      <c r="D967" s="18"/>
      <c r="E967" s="18"/>
      <c r="F967" s="18"/>
      <c r="G967" s="18"/>
      <c r="H967" s="18"/>
      <c r="I967" s="18"/>
      <c r="J967" s="18"/>
    </row>
    <row r="968" spans="2:10" ht="15.75" customHeight="1">
      <c r="B968" s="18"/>
      <c r="C968" s="18"/>
      <c r="D968" s="18"/>
      <c r="E968" s="18"/>
      <c r="F968" s="18"/>
      <c r="G968" s="18"/>
      <c r="H968" s="18"/>
      <c r="I968" s="18"/>
      <c r="J968" s="18"/>
    </row>
    <row r="969" spans="2:10" ht="15.75" customHeight="1">
      <c r="B969" s="18"/>
      <c r="C969" s="18"/>
      <c r="D969" s="18"/>
      <c r="E969" s="18"/>
      <c r="F969" s="18"/>
      <c r="G969" s="18"/>
      <c r="H969" s="18"/>
      <c r="I969" s="18"/>
      <c r="J969" s="18"/>
    </row>
    <row r="970" spans="2:10" ht="15.75" customHeight="1">
      <c r="B970" s="18"/>
      <c r="C970" s="18"/>
      <c r="D970" s="18"/>
      <c r="E970" s="18"/>
      <c r="F970" s="18"/>
      <c r="G970" s="18"/>
      <c r="H970" s="18"/>
      <c r="I970" s="18"/>
      <c r="J970" s="18"/>
    </row>
    <row r="971" spans="2:10" ht="15.75" customHeight="1">
      <c r="B971" s="18"/>
      <c r="C971" s="18"/>
      <c r="D971" s="18"/>
      <c r="E971" s="18"/>
      <c r="F971" s="18"/>
      <c r="G971" s="18"/>
      <c r="H971" s="18"/>
      <c r="I971" s="18"/>
      <c r="J971" s="18"/>
    </row>
    <row r="972" spans="2:10" ht="15.75" customHeight="1">
      <c r="B972" s="18"/>
      <c r="C972" s="18"/>
      <c r="D972" s="18"/>
      <c r="E972" s="18"/>
      <c r="F972" s="18"/>
      <c r="G972" s="18"/>
      <c r="H972" s="18"/>
      <c r="I972" s="18"/>
      <c r="J972" s="18"/>
    </row>
    <row r="973" spans="2:10" ht="15.75" customHeight="1">
      <c r="B973" s="18"/>
      <c r="C973" s="18"/>
      <c r="D973" s="18"/>
      <c r="E973" s="18"/>
      <c r="F973" s="18"/>
      <c r="G973" s="18"/>
      <c r="H973" s="18"/>
      <c r="I973" s="18"/>
      <c r="J973" s="18"/>
    </row>
    <row r="974" spans="2:10" ht="15.75" customHeight="1">
      <c r="B974" s="18"/>
      <c r="C974" s="18"/>
      <c r="D974" s="18"/>
      <c r="E974" s="18"/>
      <c r="F974" s="18"/>
      <c r="G974" s="18"/>
      <c r="H974" s="18"/>
      <c r="I974" s="18"/>
      <c r="J974" s="18"/>
    </row>
    <row r="975" spans="2:10" ht="15.75" customHeight="1">
      <c r="B975" s="18"/>
      <c r="C975" s="18"/>
      <c r="D975" s="18"/>
      <c r="E975" s="18"/>
      <c r="F975" s="18"/>
      <c r="G975" s="18"/>
      <c r="H975" s="18"/>
      <c r="I975" s="18"/>
      <c r="J975" s="18"/>
    </row>
    <row r="976" spans="2:10" ht="15.75" customHeight="1">
      <c r="B976" s="18"/>
      <c r="C976" s="18"/>
      <c r="D976" s="18"/>
      <c r="E976" s="18"/>
      <c r="F976" s="18"/>
      <c r="G976" s="18"/>
      <c r="H976" s="18"/>
      <c r="I976" s="18"/>
      <c r="J976" s="18"/>
    </row>
    <row r="977" spans="2:10" ht="15.75" customHeight="1">
      <c r="B977" s="18"/>
      <c r="C977" s="18"/>
      <c r="D977" s="18"/>
      <c r="E977" s="18"/>
      <c r="F977" s="18"/>
      <c r="G977" s="18"/>
      <c r="H977" s="18"/>
      <c r="I977" s="18"/>
      <c r="J977" s="18"/>
    </row>
    <row r="978" spans="2:10" ht="15.75" customHeight="1">
      <c r="B978" s="18"/>
      <c r="C978" s="18"/>
      <c r="D978" s="18"/>
      <c r="E978" s="18"/>
      <c r="F978" s="18"/>
      <c r="G978" s="18"/>
      <c r="H978" s="18"/>
      <c r="I978" s="18"/>
      <c r="J978" s="18"/>
    </row>
    <row r="979" spans="2:10" ht="15.75" customHeight="1">
      <c r="B979" s="18"/>
      <c r="C979" s="18"/>
      <c r="D979" s="18"/>
      <c r="E979" s="18"/>
      <c r="F979" s="18"/>
      <c r="G979" s="18"/>
      <c r="H979" s="18"/>
      <c r="I979" s="18"/>
      <c r="J979" s="18"/>
    </row>
    <row r="980" spans="2:10" ht="15.75" customHeight="1">
      <c r="B980" s="18"/>
      <c r="C980" s="18"/>
      <c r="D980" s="18"/>
      <c r="E980" s="18"/>
      <c r="F980" s="18"/>
      <c r="G980" s="18"/>
      <c r="H980" s="18"/>
      <c r="I980" s="18"/>
      <c r="J980" s="18"/>
    </row>
    <row r="981" spans="2:10" ht="15.75" customHeight="1">
      <c r="B981" s="18"/>
      <c r="C981" s="18"/>
      <c r="D981" s="18"/>
      <c r="E981" s="18"/>
      <c r="F981" s="18"/>
      <c r="G981" s="18"/>
      <c r="H981" s="18"/>
      <c r="I981" s="18"/>
      <c r="J981" s="18"/>
    </row>
    <row r="982" spans="2:10" ht="15.75" customHeight="1">
      <c r="B982" s="18"/>
      <c r="C982" s="18"/>
      <c r="D982" s="18"/>
      <c r="E982" s="18"/>
      <c r="F982" s="18"/>
      <c r="G982" s="18"/>
      <c r="H982" s="18"/>
      <c r="I982" s="18"/>
      <c r="J982" s="18"/>
    </row>
    <row r="983" spans="2:10" ht="15.75" customHeight="1">
      <c r="B983" s="18"/>
      <c r="C983" s="18"/>
      <c r="D983" s="18"/>
      <c r="E983" s="18"/>
      <c r="F983" s="18"/>
      <c r="G983" s="18"/>
      <c r="H983" s="18"/>
      <c r="I983" s="18"/>
      <c r="J983" s="18"/>
    </row>
    <row r="984" spans="2:10" ht="15.75" customHeight="1">
      <c r="B984" s="18"/>
      <c r="C984" s="18"/>
      <c r="D984" s="18"/>
      <c r="E984" s="18"/>
      <c r="F984" s="18"/>
      <c r="G984" s="18"/>
      <c r="H984" s="18"/>
      <c r="I984" s="18"/>
      <c r="J984" s="18"/>
    </row>
    <row r="985" spans="2:10" ht="15.75" customHeight="1">
      <c r="B985" s="18"/>
      <c r="C985" s="18"/>
      <c r="D985" s="18"/>
      <c r="E985" s="18"/>
      <c r="F985" s="18"/>
      <c r="G985" s="18"/>
      <c r="H985" s="18"/>
      <c r="I985" s="18"/>
      <c r="J985" s="18"/>
    </row>
    <row r="986" spans="2:10" ht="15.75" customHeight="1">
      <c r="B986" s="18"/>
      <c r="C986" s="18"/>
      <c r="D986" s="18"/>
      <c r="E986" s="18"/>
      <c r="F986" s="18"/>
      <c r="G986" s="18"/>
      <c r="H986" s="18"/>
      <c r="I986" s="18"/>
      <c r="J986" s="18"/>
    </row>
    <row r="987" spans="2:10" ht="15.75" customHeight="1">
      <c r="B987" s="18"/>
      <c r="C987" s="18"/>
      <c r="D987" s="18"/>
      <c r="E987" s="18"/>
      <c r="F987" s="18"/>
      <c r="G987" s="18"/>
      <c r="H987" s="18"/>
      <c r="I987" s="18"/>
      <c r="J987" s="18"/>
    </row>
    <row r="988" spans="2:10" ht="15.75" customHeight="1">
      <c r="B988" s="18"/>
      <c r="C988" s="18"/>
      <c r="D988" s="18"/>
      <c r="E988" s="18"/>
      <c r="F988" s="18"/>
      <c r="G988" s="18"/>
      <c r="H988" s="18"/>
      <c r="I988" s="18"/>
      <c r="J988" s="18"/>
    </row>
    <row r="989" spans="2:10" ht="15.75" customHeight="1">
      <c r="B989" s="18"/>
      <c r="C989" s="18"/>
      <c r="D989" s="18"/>
      <c r="E989" s="18"/>
      <c r="F989" s="18"/>
      <c r="G989" s="18"/>
      <c r="H989" s="18"/>
      <c r="I989" s="18"/>
      <c r="J989" s="18"/>
    </row>
    <row r="990" spans="2:10" ht="15.75" customHeight="1">
      <c r="B990" s="18"/>
      <c r="C990" s="18"/>
      <c r="D990" s="18"/>
      <c r="E990" s="18"/>
      <c r="F990" s="18"/>
      <c r="G990" s="18"/>
      <c r="H990" s="18"/>
      <c r="I990" s="18"/>
      <c r="J990" s="18"/>
    </row>
    <row r="991" spans="2:10" ht="15.75" customHeight="1">
      <c r="B991" s="18"/>
      <c r="C991" s="18"/>
      <c r="D991" s="18"/>
      <c r="E991" s="18"/>
      <c r="F991" s="18"/>
      <c r="G991" s="18"/>
      <c r="H991" s="18"/>
      <c r="I991" s="18"/>
      <c r="J991" s="18"/>
    </row>
    <row r="992" spans="2:10" ht="15.75" customHeight="1">
      <c r="B992" s="18"/>
      <c r="C992" s="18"/>
      <c r="D992" s="18"/>
      <c r="E992" s="18"/>
      <c r="F992" s="18"/>
      <c r="G992" s="18"/>
      <c r="H992" s="18"/>
      <c r="I992" s="18"/>
      <c r="J992" s="18"/>
    </row>
    <row r="993" spans="2:10" ht="15.75" customHeight="1">
      <c r="B993" s="18"/>
      <c r="C993" s="18"/>
      <c r="D993" s="18"/>
      <c r="E993" s="18"/>
      <c r="F993" s="18"/>
      <c r="G993" s="18"/>
      <c r="H993" s="18"/>
      <c r="I993" s="18"/>
      <c r="J993" s="18"/>
    </row>
    <row r="994" spans="2:10" ht="15.75" customHeight="1">
      <c r="B994" s="18"/>
      <c r="C994" s="18"/>
      <c r="D994" s="18"/>
      <c r="E994" s="18"/>
      <c r="F994" s="18"/>
      <c r="G994" s="18"/>
      <c r="H994" s="18"/>
      <c r="I994" s="18"/>
      <c r="J994" s="18"/>
    </row>
    <row r="995" spans="2:10" ht="15.75" customHeight="1">
      <c r="B995" s="18"/>
      <c r="C995" s="18"/>
      <c r="D995" s="18"/>
      <c r="E995" s="18"/>
      <c r="F995" s="18"/>
      <c r="G995" s="18"/>
      <c r="H995" s="18"/>
      <c r="I995" s="18"/>
      <c r="J995" s="18"/>
    </row>
    <row r="996" spans="2:10" ht="15.75" customHeight="1">
      <c r="B996" s="18"/>
      <c r="C996" s="18"/>
      <c r="D996" s="18"/>
      <c r="E996" s="18"/>
      <c r="F996" s="18"/>
      <c r="G996" s="18"/>
      <c r="H996" s="18"/>
      <c r="I996" s="18"/>
      <c r="J996" s="18"/>
    </row>
    <row r="997" spans="2:10" ht="15.75" customHeight="1">
      <c r="B997" s="18"/>
      <c r="C997" s="18"/>
      <c r="D997" s="18"/>
      <c r="E997" s="18"/>
      <c r="F997" s="18"/>
      <c r="G997" s="18"/>
      <c r="H997" s="18"/>
      <c r="I997" s="18"/>
      <c r="J997" s="18"/>
    </row>
    <row r="998" spans="2:10" ht="15.75" customHeight="1">
      <c r="B998" s="18"/>
      <c r="C998" s="18"/>
      <c r="D998" s="18"/>
      <c r="E998" s="18"/>
      <c r="F998" s="18"/>
      <c r="G998" s="18"/>
      <c r="H998" s="18"/>
      <c r="I998" s="18"/>
      <c r="J998" s="18"/>
    </row>
    <row r="999" spans="2:10" ht="15.75" customHeight="1">
      <c r="B999" s="18"/>
      <c r="C999" s="18"/>
      <c r="D999" s="18"/>
      <c r="E999" s="18"/>
      <c r="F999" s="18"/>
      <c r="G999" s="18"/>
      <c r="H999" s="18"/>
      <c r="I999" s="18"/>
      <c r="J999" s="18"/>
    </row>
    <row r="1000" spans="2:10" ht="15.75" customHeight="1">
      <c r="B1000" s="18"/>
      <c r="C1000" s="18"/>
      <c r="D1000" s="18"/>
      <c r="E1000" s="18"/>
      <c r="F1000" s="18"/>
      <c r="G1000" s="18"/>
      <c r="H1000" s="18"/>
      <c r="I1000" s="18"/>
      <c r="J1000" s="18"/>
    </row>
  </sheetData>
  <pageMargins left="0.7" right="0.7" top="0.75" bottom="0.75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93896-A6C9-9043-9CED-0252B56414BA}">
  <dimension ref="A1:Z986"/>
  <sheetViews>
    <sheetView workbookViewId="0">
      <selection activeCell="P25" sqref="P25"/>
    </sheetView>
  </sheetViews>
  <sheetFormatPr defaultColWidth="14.42578125" defaultRowHeight="15" customHeight="1"/>
  <cols>
    <col min="1" max="1" width="26.42578125" style="21" customWidth="1"/>
    <col min="2" max="2" width="10.7109375" style="21" customWidth="1"/>
    <col min="3" max="3" width="11.42578125" style="21" customWidth="1"/>
    <col min="4" max="4" width="14.140625" style="21" customWidth="1"/>
    <col min="5" max="5" width="6.85546875" style="21" customWidth="1"/>
    <col min="6" max="6" width="9.140625" style="21" customWidth="1"/>
    <col min="7" max="7" width="6.42578125" style="21" customWidth="1"/>
    <col min="8" max="8" width="9.28515625" style="21" customWidth="1"/>
    <col min="9" max="9" width="9.42578125" style="21" customWidth="1"/>
    <col min="10" max="10" width="6.7109375" style="21" customWidth="1"/>
    <col min="11" max="11" width="6.42578125" style="21" customWidth="1"/>
    <col min="12" max="26" width="8" style="21" customWidth="1"/>
    <col min="27" max="16384" width="14.42578125" style="21"/>
  </cols>
  <sheetData>
    <row r="1" spans="1:26" ht="30" customHeight="1">
      <c r="A1" s="12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26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</row>
    <row r="4" spans="1:26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</row>
    <row r="5" spans="1:26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</row>
    <row r="6" spans="1:26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</row>
    <row r="7" spans="1:26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</row>
    <row r="8" spans="1:26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</row>
    <row r="9" spans="1:26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</row>
    <row r="10" spans="1:26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</row>
    <row r="11" spans="1:26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</row>
    <row r="12" spans="1:26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</row>
    <row r="13" spans="1:26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</row>
    <row r="14" spans="1:26">
      <c r="A14" s="38"/>
      <c r="B14" s="39"/>
      <c r="C14" s="39"/>
      <c r="D14" s="39"/>
      <c r="E14" s="39"/>
      <c r="F14" s="39"/>
      <c r="G14" s="39"/>
      <c r="H14" s="39"/>
      <c r="I14" s="39"/>
      <c r="J14" s="39"/>
      <c r="K14" s="38"/>
    </row>
    <row r="15" spans="1:26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</row>
    <row r="16" spans="1:26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</row>
    <row r="17" spans="1:11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</row>
    <row r="18" spans="1:11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</row>
    <row r="19" spans="1:11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</row>
    <row r="20" spans="1:11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8"/>
    </row>
    <row r="21" spans="1:11" ht="15.75" customHeight="1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</row>
    <row r="22" spans="1:11" ht="15.75" customHeight="1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</row>
    <row r="23" spans="1:11" ht="15.75" customHeight="1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</row>
    <row r="24" spans="1:11" ht="15.75" customHeight="1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</row>
    <row r="25" spans="1:11" ht="15.75" customHeight="1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</row>
    <row r="26" spans="1:11" ht="15.75" customHeight="1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</row>
    <row r="27" spans="1:11" ht="15.75" customHeight="1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</row>
    <row r="28" spans="1:11" ht="15.75" customHeight="1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</row>
    <row r="29" spans="1:11" ht="15.75" customHeight="1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</row>
    <row r="30" spans="1:11" ht="15.75" customHeight="1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</row>
    <row r="31" spans="1:11" ht="15.75" customHeight="1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</row>
    <row r="32" spans="1:11" ht="15.75" customHeight="1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8"/>
    </row>
    <row r="33" spans="1:11" ht="15.75" customHeight="1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ht="15.75" customHeight="1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ht="15.75" customHeight="1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</row>
    <row r="36" spans="1:11" ht="15.75" customHeight="1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</row>
    <row r="37" spans="1:11" ht="15.75" customHeight="1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ht="15.75" customHeigh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ht="15.75" customHeight="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ht="15.75" customHeight="1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ht="15.75" customHeight="1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ht="15.75" customHeight="1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</row>
    <row r="43" spans="1:11" ht="15.75" customHeight="1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</row>
    <row r="44" spans="1:11" ht="15.75" customHeight="1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ht="15.75" customHeight="1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ht="15.75" customHeight="1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ht="15.75" customHeight="1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ht="15.75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</row>
    <row r="49" spans="1:11" ht="15.75" customHeight="1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</row>
    <row r="50" spans="1:11" ht="15.75" customHeight="1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</row>
    <row r="51" spans="1:11" ht="15.75" customHeight="1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</row>
    <row r="52" spans="1:11" ht="15.75" customHeight="1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</row>
    <row r="53" spans="1:11" ht="15.75" customHeight="1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</row>
    <row r="54" spans="1:11" ht="15.75" customHeight="1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 ht="15.75" customHeight="1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</row>
    <row r="56" spans="1:11" ht="15.75" customHeight="1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</row>
    <row r="57" spans="1:11" ht="15.75" customHeight="1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</row>
    <row r="58" spans="1:11" ht="15.75" customHeight="1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</row>
    <row r="59" spans="1:11" ht="15.75" customHeight="1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</row>
    <row r="60" spans="1:11" ht="15.75" customHeight="1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</row>
    <row r="61" spans="1:11" ht="15.75" customHeight="1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</row>
    <row r="62" spans="1:11" ht="15.75" customHeight="1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</row>
    <row r="63" spans="1:11" ht="15.75" customHeight="1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</row>
    <row r="64" spans="1:11" ht="15.75" customHeight="1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</row>
    <row r="65" spans="1:11" ht="15.75" customHeight="1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</row>
    <row r="66" spans="1:11" ht="15.75" customHeight="1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</row>
    <row r="67" spans="1:11" ht="15.75" customHeight="1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</row>
    <row r="68" spans="1:11" ht="15.75" customHeight="1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</row>
    <row r="69" spans="1:11" ht="15.75" customHeight="1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</row>
    <row r="70" spans="1:11" ht="15.75" customHeight="1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</row>
    <row r="71" spans="1:11" ht="15.75" customHeight="1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</row>
    <row r="72" spans="1:11" ht="15.75" customHeight="1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</row>
    <row r="73" spans="1:11" ht="15.75" customHeight="1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</row>
    <row r="74" spans="1:11" ht="15.75" customHeight="1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</row>
    <row r="75" spans="1:11" ht="15.75" customHeight="1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</row>
    <row r="76" spans="1:11" ht="15.75" customHeight="1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</row>
    <row r="77" spans="1:11" ht="15.75" customHeight="1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</row>
    <row r="78" spans="1:11" ht="15.75" customHeight="1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</row>
    <row r="79" spans="1:11" ht="15.75" customHeight="1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</row>
    <row r="80" spans="1:11" ht="15.75" customHeight="1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</row>
    <row r="81" spans="1:11" ht="15.7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</row>
    <row r="82" spans="1:11" ht="15.75" customHeight="1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</row>
    <row r="83" spans="1:11" ht="15.75" customHeight="1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</row>
    <row r="84" spans="1:11" ht="15.75" customHeight="1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</row>
    <row r="85" spans="1:11" ht="15.75" customHeight="1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</row>
    <row r="86" spans="1:11" ht="15.75" customHeight="1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</row>
    <row r="87" spans="1:11" ht="15.75" customHeight="1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</row>
    <row r="88" spans="1:11" ht="15.75" customHeight="1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</row>
    <row r="89" spans="1:11" ht="15.75" customHeight="1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</row>
    <row r="90" spans="1:11" ht="15.75" customHeight="1">
      <c r="B90" s="18"/>
      <c r="C90" s="18"/>
      <c r="D90" s="18"/>
      <c r="E90" s="18"/>
      <c r="F90" s="18"/>
      <c r="G90" s="18"/>
      <c r="H90" s="18"/>
      <c r="I90" s="18"/>
      <c r="J90" s="18"/>
    </row>
    <row r="91" spans="1:11" ht="15.75" customHeight="1">
      <c r="B91" s="18"/>
      <c r="C91" s="18"/>
      <c r="D91" s="18"/>
      <c r="E91" s="18"/>
      <c r="F91" s="18"/>
      <c r="G91" s="18"/>
      <c r="H91" s="18"/>
      <c r="I91" s="18"/>
      <c r="J91" s="18"/>
    </row>
    <row r="92" spans="1:11" ht="15.75" customHeight="1">
      <c r="B92" s="18"/>
      <c r="C92" s="18"/>
      <c r="D92" s="18"/>
      <c r="E92" s="18"/>
      <c r="F92" s="18"/>
      <c r="G92" s="18"/>
      <c r="H92" s="18"/>
      <c r="I92" s="18"/>
      <c r="J92" s="18"/>
    </row>
    <row r="93" spans="1:11" ht="15.75" customHeight="1">
      <c r="B93" s="18"/>
      <c r="C93" s="18"/>
      <c r="D93" s="18"/>
      <c r="E93" s="18"/>
      <c r="F93" s="18"/>
      <c r="G93" s="18"/>
      <c r="H93" s="18"/>
      <c r="I93" s="18"/>
      <c r="J93" s="18"/>
    </row>
    <row r="94" spans="1:11" ht="15.75" customHeight="1">
      <c r="B94" s="18"/>
      <c r="C94" s="18"/>
      <c r="D94" s="18"/>
      <c r="E94" s="18"/>
      <c r="F94" s="18"/>
      <c r="G94" s="18"/>
      <c r="H94" s="18"/>
      <c r="I94" s="18"/>
      <c r="J94" s="18"/>
    </row>
    <row r="95" spans="1:11" ht="15.75" customHeight="1">
      <c r="B95" s="18"/>
      <c r="C95" s="18"/>
      <c r="D95" s="18"/>
      <c r="E95" s="18"/>
      <c r="F95" s="18"/>
      <c r="G95" s="18"/>
      <c r="H95" s="18"/>
      <c r="I95" s="18"/>
      <c r="J95" s="18"/>
    </row>
    <row r="96" spans="1:11" ht="15.75" customHeight="1">
      <c r="B96" s="18"/>
      <c r="C96" s="18"/>
      <c r="D96" s="18"/>
      <c r="E96" s="18"/>
      <c r="F96" s="18"/>
      <c r="G96" s="18"/>
      <c r="H96" s="18"/>
      <c r="I96" s="18"/>
      <c r="J96" s="18"/>
    </row>
    <row r="97" spans="2:10" ht="15.75" customHeight="1">
      <c r="B97" s="18"/>
      <c r="C97" s="18"/>
      <c r="D97" s="18"/>
      <c r="E97" s="18"/>
      <c r="F97" s="18"/>
      <c r="G97" s="18"/>
      <c r="H97" s="18"/>
      <c r="I97" s="18"/>
      <c r="J97" s="18"/>
    </row>
    <row r="98" spans="2:10" ht="15.75" customHeight="1">
      <c r="B98" s="18"/>
      <c r="C98" s="18"/>
      <c r="D98" s="18"/>
      <c r="E98" s="18"/>
      <c r="F98" s="18"/>
      <c r="G98" s="18"/>
      <c r="H98" s="18"/>
      <c r="I98" s="18"/>
      <c r="J98" s="18"/>
    </row>
    <row r="99" spans="2:10" ht="15.75" customHeight="1">
      <c r="B99" s="18"/>
      <c r="C99" s="18"/>
      <c r="D99" s="18"/>
      <c r="E99" s="18"/>
      <c r="F99" s="18"/>
      <c r="G99" s="18"/>
      <c r="H99" s="18"/>
      <c r="I99" s="18"/>
      <c r="J99" s="18"/>
    </row>
    <row r="100" spans="2:10" ht="15.75" customHeight="1">
      <c r="B100" s="18"/>
      <c r="C100" s="18"/>
      <c r="D100" s="18"/>
      <c r="E100" s="18"/>
      <c r="F100" s="18"/>
      <c r="G100" s="18"/>
      <c r="H100" s="18"/>
      <c r="I100" s="18"/>
      <c r="J100" s="18"/>
    </row>
    <row r="101" spans="2:10" ht="15.75" customHeight="1">
      <c r="B101" s="18"/>
      <c r="C101" s="18"/>
      <c r="D101" s="18"/>
      <c r="E101" s="18"/>
      <c r="F101" s="18"/>
      <c r="G101" s="18"/>
      <c r="H101" s="18"/>
      <c r="I101" s="18"/>
      <c r="J101" s="18"/>
    </row>
    <row r="102" spans="2:10" ht="15.75" customHeight="1">
      <c r="B102" s="18"/>
      <c r="C102" s="18"/>
      <c r="D102" s="18"/>
      <c r="E102" s="18"/>
      <c r="F102" s="18"/>
      <c r="G102" s="18"/>
      <c r="H102" s="18"/>
      <c r="I102" s="18"/>
      <c r="J102" s="18"/>
    </row>
    <row r="103" spans="2:10" ht="15.75" customHeight="1">
      <c r="B103" s="18"/>
      <c r="C103" s="18"/>
      <c r="D103" s="18"/>
      <c r="E103" s="18"/>
      <c r="F103" s="18"/>
      <c r="G103" s="18"/>
      <c r="H103" s="18"/>
      <c r="I103" s="18"/>
      <c r="J103" s="18"/>
    </row>
    <row r="104" spans="2:10" ht="15.75" customHeight="1">
      <c r="B104" s="18"/>
      <c r="C104" s="18"/>
      <c r="D104" s="18"/>
      <c r="E104" s="18"/>
      <c r="F104" s="18"/>
      <c r="G104" s="18"/>
      <c r="H104" s="18"/>
      <c r="I104" s="18"/>
      <c r="J104" s="18"/>
    </row>
    <row r="105" spans="2:10" ht="15.75" customHeight="1">
      <c r="B105" s="18"/>
      <c r="C105" s="18"/>
      <c r="D105" s="18"/>
      <c r="E105" s="18"/>
      <c r="F105" s="18"/>
      <c r="G105" s="18"/>
      <c r="H105" s="18"/>
      <c r="I105" s="18"/>
      <c r="J105" s="18"/>
    </row>
    <row r="106" spans="2:10" ht="15.75" customHeight="1">
      <c r="B106" s="18"/>
      <c r="C106" s="18"/>
      <c r="D106" s="18"/>
      <c r="E106" s="18"/>
      <c r="F106" s="18"/>
      <c r="G106" s="18"/>
      <c r="H106" s="18"/>
      <c r="I106" s="18"/>
      <c r="J106" s="18"/>
    </row>
    <row r="107" spans="2:10" ht="15.75" customHeight="1">
      <c r="B107" s="18"/>
      <c r="C107" s="18"/>
      <c r="D107" s="18"/>
      <c r="E107" s="18"/>
      <c r="F107" s="18"/>
      <c r="G107" s="18"/>
      <c r="H107" s="18"/>
      <c r="I107" s="18"/>
      <c r="J107" s="18"/>
    </row>
    <row r="108" spans="2:10" ht="15.75" customHeight="1">
      <c r="B108" s="18"/>
      <c r="C108" s="18"/>
      <c r="D108" s="18"/>
      <c r="E108" s="18"/>
      <c r="F108" s="18"/>
      <c r="G108" s="18"/>
      <c r="H108" s="18"/>
      <c r="I108" s="18"/>
      <c r="J108" s="18"/>
    </row>
    <row r="109" spans="2:10" ht="15.75" customHeight="1">
      <c r="B109" s="18"/>
      <c r="C109" s="18"/>
      <c r="D109" s="18"/>
      <c r="E109" s="18"/>
      <c r="F109" s="18"/>
      <c r="G109" s="18"/>
      <c r="H109" s="18"/>
      <c r="I109" s="18"/>
      <c r="J109" s="18"/>
    </row>
    <row r="110" spans="2:10" ht="15.75" customHeight="1">
      <c r="B110" s="18"/>
      <c r="C110" s="18"/>
      <c r="D110" s="18"/>
      <c r="E110" s="18"/>
      <c r="F110" s="18"/>
      <c r="G110" s="18"/>
      <c r="H110" s="18"/>
      <c r="I110" s="18"/>
      <c r="J110" s="18"/>
    </row>
    <row r="111" spans="2:10" ht="15.75" customHeight="1">
      <c r="B111" s="18"/>
      <c r="C111" s="18"/>
      <c r="D111" s="18"/>
      <c r="E111" s="18"/>
      <c r="F111" s="18"/>
      <c r="G111" s="18"/>
      <c r="H111" s="18"/>
      <c r="I111" s="18"/>
      <c r="J111" s="18"/>
    </row>
    <row r="112" spans="2:10" ht="15.75" customHeight="1">
      <c r="B112" s="18"/>
      <c r="C112" s="18"/>
      <c r="D112" s="18"/>
      <c r="E112" s="18"/>
      <c r="F112" s="18"/>
      <c r="G112" s="18"/>
      <c r="H112" s="18"/>
      <c r="I112" s="18"/>
      <c r="J112" s="18"/>
    </row>
    <row r="113" spans="2:10" ht="15.75" customHeight="1">
      <c r="B113" s="18"/>
      <c r="C113" s="18"/>
      <c r="D113" s="18"/>
      <c r="E113" s="18"/>
      <c r="F113" s="18"/>
      <c r="G113" s="18"/>
      <c r="H113" s="18"/>
      <c r="I113" s="18"/>
      <c r="J113" s="18"/>
    </row>
    <row r="114" spans="2:10" ht="15.75" customHeight="1">
      <c r="B114" s="18"/>
      <c r="C114" s="18"/>
      <c r="D114" s="18"/>
      <c r="E114" s="18"/>
      <c r="F114" s="18"/>
      <c r="G114" s="18"/>
      <c r="H114" s="18"/>
      <c r="I114" s="18"/>
      <c r="J114" s="18"/>
    </row>
    <row r="115" spans="2:10" ht="15.75" customHeight="1">
      <c r="B115" s="18"/>
      <c r="C115" s="18"/>
      <c r="D115" s="18"/>
      <c r="E115" s="18"/>
      <c r="F115" s="18"/>
      <c r="G115" s="18"/>
      <c r="H115" s="18"/>
      <c r="I115" s="18"/>
      <c r="J115" s="18"/>
    </row>
    <row r="116" spans="2:10" ht="15.75" customHeight="1">
      <c r="B116" s="18"/>
      <c r="C116" s="18"/>
      <c r="D116" s="18"/>
      <c r="E116" s="18"/>
      <c r="F116" s="18"/>
      <c r="G116" s="18"/>
      <c r="H116" s="18"/>
      <c r="I116" s="18"/>
      <c r="J116" s="18"/>
    </row>
    <row r="117" spans="2:10" ht="15.75" customHeight="1">
      <c r="B117" s="18"/>
      <c r="C117" s="18"/>
      <c r="D117" s="18"/>
      <c r="E117" s="18"/>
      <c r="F117" s="18"/>
      <c r="G117" s="18"/>
      <c r="H117" s="18"/>
      <c r="I117" s="18"/>
      <c r="J117" s="18"/>
    </row>
    <row r="118" spans="2:10" ht="15.75" customHeight="1">
      <c r="B118" s="18"/>
      <c r="C118" s="18"/>
      <c r="D118" s="18"/>
      <c r="E118" s="18"/>
      <c r="F118" s="18"/>
      <c r="G118" s="18"/>
      <c r="H118" s="18"/>
      <c r="I118" s="18"/>
      <c r="J118" s="18"/>
    </row>
    <row r="119" spans="2:10" ht="15.75" customHeight="1">
      <c r="B119" s="18"/>
      <c r="C119" s="18"/>
      <c r="D119" s="18"/>
      <c r="E119" s="18"/>
      <c r="F119" s="18"/>
      <c r="G119" s="18"/>
      <c r="H119" s="18"/>
      <c r="I119" s="18"/>
      <c r="J119" s="18"/>
    </row>
    <row r="120" spans="2:10" ht="15.75" customHeight="1">
      <c r="B120" s="18"/>
      <c r="C120" s="18"/>
      <c r="D120" s="18"/>
      <c r="E120" s="18"/>
      <c r="F120" s="18"/>
      <c r="G120" s="18"/>
      <c r="H120" s="18"/>
      <c r="I120" s="18"/>
      <c r="J120" s="18"/>
    </row>
    <row r="121" spans="2:10" ht="15.75" customHeight="1">
      <c r="B121" s="18"/>
      <c r="C121" s="18"/>
      <c r="D121" s="18"/>
      <c r="E121" s="18"/>
      <c r="F121" s="18"/>
      <c r="G121" s="18"/>
      <c r="H121" s="18"/>
      <c r="I121" s="18"/>
      <c r="J121" s="18"/>
    </row>
    <row r="122" spans="2:10" ht="15.75" customHeight="1">
      <c r="B122" s="18"/>
      <c r="C122" s="18"/>
      <c r="D122" s="18"/>
      <c r="E122" s="18"/>
      <c r="F122" s="18"/>
      <c r="G122" s="18"/>
      <c r="H122" s="18"/>
      <c r="I122" s="18"/>
      <c r="J122" s="18"/>
    </row>
    <row r="123" spans="2:10" ht="15.75" customHeight="1">
      <c r="B123" s="18"/>
      <c r="C123" s="18"/>
      <c r="D123" s="18"/>
      <c r="E123" s="18"/>
      <c r="F123" s="18"/>
      <c r="G123" s="18"/>
      <c r="H123" s="18"/>
      <c r="I123" s="18"/>
      <c r="J123" s="18"/>
    </row>
    <row r="124" spans="2:10" ht="15.75" customHeight="1">
      <c r="B124" s="18"/>
      <c r="C124" s="18"/>
      <c r="D124" s="18"/>
      <c r="E124" s="18"/>
      <c r="F124" s="18"/>
      <c r="G124" s="18"/>
      <c r="H124" s="18"/>
      <c r="I124" s="18"/>
      <c r="J124" s="18"/>
    </row>
    <row r="125" spans="2:10" ht="15.75" customHeight="1">
      <c r="B125" s="18"/>
      <c r="C125" s="18"/>
      <c r="D125" s="18"/>
      <c r="E125" s="18"/>
      <c r="F125" s="18"/>
      <c r="G125" s="18"/>
      <c r="H125" s="18"/>
      <c r="I125" s="18"/>
      <c r="J125" s="18"/>
    </row>
    <row r="126" spans="2:10" ht="15.75" customHeight="1">
      <c r="B126" s="18"/>
      <c r="C126" s="18"/>
      <c r="D126" s="18"/>
      <c r="E126" s="18"/>
      <c r="F126" s="18"/>
      <c r="G126" s="18"/>
      <c r="H126" s="18"/>
      <c r="I126" s="18"/>
      <c r="J126" s="18"/>
    </row>
    <row r="127" spans="2:10" ht="15.75" customHeight="1">
      <c r="B127" s="18"/>
      <c r="C127" s="18"/>
      <c r="D127" s="18"/>
      <c r="E127" s="18"/>
      <c r="F127" s="18"/>
      <c r="G127" s="18"/>
      <c r="H127" s="18"/>
      <c r="I127" s="18"/>
      <c r="J127" s="18"/>
    </row>
    <row r="128" spans="2:10" ht="15.75" customHeight="1">
      <c r="B128" s="18"/>
      <c r="C128" s="18"/>
      <c r="D128" s="18"/>
      <c r="E128" s="18"/>
      <c r="F128" s="18"/>
      <c r="G128" s="18"/>
      <c r="H128" s="18"/>
      <c r="I128" s="18"/>
      <c r="J128" s="18"/>
    </row>
    <row r="129" spans="2:10" ht="15.75" customHeight="1">
      <c r="B129" s="18"/>
      <c r="C129" s="18"/>
      <c r="D129" s="18"/>
      <c r="E129" s="18"/>
      <c r="F129" s="18"/>
      <c r="G129" s="18"/>
      <c r="H129" s="18"/>
      <c r="I129" s="18"/>
      <c r="J129" s="18"/>
    </row>
    <row r="130" spans="2:10" ht="15.75" customHeight="1">
      <c r="B130" s="18"/>
      <c r="C130" s="18"/>
      <c r="D130" s="18"/>
      <c r="E130" s="18"/>
      <c r="F130" s="18"/>
      <c r="G130" s="18"/>
      <c r="H130" s="18"/>
      <c r="I130" s="18"/>
      <c r="J130" s="18"/>
    </row>
    <row r="131" spans="2:10" ht="15.75" customHeight="1">
      <c r="B131" s="18"/>
      <c r="C131" s="18"/>
      <c r="D131" s="18"/>
      <c r="E131" s="18"/>
      <c r="F131" s="18"/>
      <c r="G131" s="18"/>
      <c r="H131" s="18"/>
      <c r="I131" s="18"/>
      <c r="J131" s="18"/>
    </row>
    <row r="132" spans="2:10" ht="15.75" customHeight="1">
      <c r="B132" s="18"/>
      <c r="C132" s="18"/>
      <c r="D132" s="18"/>
      <c r="E132" s="18"/>
      <c r="F132" s="18"/>
      <c r="G132" s="18"/>
      <c r="H132" s="18"/>
      <c r="I132" s="18"/>
      <c r="J132" s="18"/>
    </row>
    <row r="133" spans="2:10" ht="15.75" customHeight="1">
      <c r="B133" s="18"/>
      <c r="C133" s="18"/>
      <c r="D133" s="18"/>
      <c r="E133" s="18"/>
      <c r="F133" s="18"/>
      <c r="G133" s="18"/>
      <c r="H133" s="18"/>
      <c r="I133" s="18"/>
      <c r="J133" s="18"/>
    </row>
    <row r="134" spans="2:10" ht="15.75" customHeight="1">
      <c r="B134" s="18"/>
      <c r="C134" s="18"/>
      <c r="D134" s="18"/>
      <c r="E134" s="18"/>
      <c r="F134" s="18"/>
      <c r="G134" s="18"/>
      <c r="H134" s="18"/>
      <c r="I134" s="18"/>
      <c r="J134" s="18"/>
    </row>
    <row r="135" spans="2:10" ht="15.75" customHeight="1">
      <c r="B135" s="18"/>
      <c r="C135" s="18"/>
      <c r="D135" s="18"/>
      <c r="E135" s="18"/>
      <c r="F135" s="18"/>
      <c r="G135" s="18"/>
      <c r="H135" s="18"/>
      <c r="I135" s="18"/>
      <c r="J135" s="18"/>
    </row>
    <row r="136" spans="2:10" ht="15.75" customHeight="1">
      <c r="B136" s="18"/>
      <c r="C136" s="18"/>
      <c r="D136" s="18"/>
      <c r="E136" s="18"/>
      <c r="F136" s="18"/>
      <c r="G136" s="18"/>
      <c r="H136" s="18"/>
      <c r="I136" s="18"/>
      <c r="J136" s="18"/>
    </row>
    <row r="137" spans="2:10" ht="15.75" customHeight="1">
      <c r="B137" s="18"/>
      <c r="C137" s="18"/>
      <c r="D137" s="18"/>
      <c r="E137" s="18"/>
      <c r="F137" s="18"/>
      <c r="G137" s="18"/>
      <c r="H137" s="18"/>
      <c r="I137" s="18"/>
      <c r="J137" s="18"/>
    </row>
    <row r="138" spans="2:10" ht="15.75" customHeight="1">
      <c r="B138" s="18"/>
      <c r="C138" s="18"/>
      <c r="D138" s="18"/>
      <c r="E138" s="18"/>
      <c r="F138" s="18"/>
      <c r="G138" s="18"/>
      <c r="H138" s="18"/>
      <c r="I138" s="18"/>
      <c r="J138" s="18"/>
    </row>
    <row r="139" spans="2:10" ht="15.75" customHeight="1">
      <c r="B139" s="18"/>
      <c r="C139" s="18"/>
      <c r="D139" s="18"/>
      <c r="E139" s="18"/>
      <c r="F139" s="18"/>
      <c r="G139" s="18"/>
      <c r="H139" s="18"/>
      <c r="I139" s="18"/>
      <c r="J139" s="18"/>
    </row>
    <row r="140" spans="2:10" ht="15.75" customHeight="1">
      <c r="B140" s="18"/>
      <c r="C140" s="18"/>
      <c r="D140" s="18"/>
      <c r="E140" s="18"/>
      <c r="F140" s="18"/>
      <c r="G140" s="18"/>
      <c r="H140" s="18"/>
      <c r="I140" s="18"/>
      <c r="J140" s="18"/>
    </row>
    <row r="141" spans="2:10" ht="15.75" customHeight="1">
      <c r="B141" s="18"/>
      <c r="C141" s="18"/>
      <c r="D141" s="18"/>
      <c r="E141" s="18"/>
      <c r="F141" s="18"/>
      <c r="G141" s="18"/>
      <c r="H141" s="18"/>
      <c r="I141" s="18"/>
      <c r="J141" s="18"/>
    </row>
    <row r="142" spans="2:10" ht="15.75" customHeight="1">
      <c r="B142" s="18"/>
      <c r="C142" s="18"/>
      <c r="D142" s="18"/>
      <c r="E142" s="18"/>
      <c r="F142" s="18"/>
      <c r="G142" s="18"/>
      <c r="H142" s="18"/>
      <c r="I142" s="18"/>
      <c r="J142" s="18"/>
    </row>
    <row r="143" spans="2:10" ht="15.75" customHeight="1">
      <c r="B143" s="18"/>
      <c r="C143" s="18"/>
      <c r="D143" s="18"/>
      <c r="E143" s="18"/>
      <c r="F143" s="18"/>
      <c r="G143" s="18"/>
      <c r="H143" s="18"/>
      <c r="I143" s="18"/>
      <c r="J143" s="18"/>
    </row>
    <row r="144" spans="2:10" ht="15.75" customHeight="1">
      <c r="B144" s="18"/>
      <c r="C144" s="18"/>
      <c r="D144" s="18"/>
      <c r="E144" s="18"/>
      <c r="F144" s="18"/>
      <c r="G144" s="18"/>
      <c r="H144" s="18"/>
      <c r="I144" s="18"/>
      <c r="J144" s="18"/>
    </row>
    <row r="145" spans="2:10" ht="15.75" customHeight="1">
      <c r="B145" s="18"/>
      <c r="C145" s="18"/>
      <c r="D145" s="18"/>
      <c r="E145" s="18"/>
      <c r="F145" s="18"/>
      <c r="G145" s="18"/>
      <c r="H145" s="18"/>
      <c r="I145" s="18"/>
      <c r="J145" s="18"/>
    </row>
    <row r="146" spans="2:10" ht="15.75" customHeight="1">
      <c r="B146" s="18"/>
      <c r="C146" s="18"/>
      <c r="D146" s="18"/>
      <c r="E146" s="18"/>
      <c r="F146" s="18"/>
      <c r="G146" s="18"/>
      <c r="H146" s="18"/>
      <c r="I146" s="18"/>
      <c r="J146" s="18"/>
    </row>
    <row r="147" spans="2:10" ht="15.75" customHeight="1">
      <c r="B147" s="18"/>
      <c r="C147" s="18"/>
      <c r="D147" s="18"/>
      <c r="E147" s="18"/>
      <c r="F147" s="18"/>
      <c r="G147" s="18"/>
      <c r="H147" s="18"/>
      <c r="I147" s="18"/>
      <c r="J147" s="18"/>
    </row>
    <row r="148" spans="2:10" ht="15.75" customHeight="1">
      <c r="B148" s="18"/>
      <c r="C148" s="18"/>
      <c r="D148" s="18"/>
      <c r="E148" s="18"/>
      <c r="F148" s="18"/>
      <c r="G148" s="18"/>
      <c r="H148" s="18"/>
      <c r="I148" s="18"/>
      <c r="J148" s="18"/>
    </row>
    <row r="149" spans="2:10" ht="15.75" customHeight="1">
      <c r="B149" s="18"/>
      <c r="C149" s="18"/>
      <c r="D149" s="18"/>
      <c r="E149" s="18"/>
      <c r="F149" s="18"/>
      <c r="G149" s="18"/>
      <c r="H149" s="18"/>
      <c r="I149" s="18"/>
      <c r="J149" s="18"/>
    </row>
    <row r="150" spans="2:10" ht="15.75" customHeight="1">
      <c r="B150" s="18"/>
      <c r="C150" s="18"/>
      <c r="D150" s="18"/>
      <c r="E150" s="18"/>
      <c r="F150" s="18"/>
      <c r="G150" s="18"/>
      <c r="H150" s="18"/>
      <c r="I150" s="18"/>
      <c r="J150" s="18"/>
    </row>
    <row r="151" spans="2:10" ht="15.75" customHeight="1">
      <c r="B151" s="18"/>
      <c r="C151" s="18"/>
      <c r="D151" s="18"/>
      <c r="E151" s="18"/>
      <c r="F151" s="18"/>
      <c r="G151" s="18"/>
      <c r="H151" s="18"/>
      <c r="I151" s="18"/>
      <c r="J151" s="18"/>
    </row>
    <row r="152" spans="2:10" ht="15.75" customHeight="1">
      <c r="B152" s="18"/>
      <c r="C152" s="18"/>
      <c r="D152" s="18"/>
      <c r="E152" s="18"/>
      <c r="F152" s="18"/>
      <c r="G152" s="18"/>
      <c r="H152" s="18"/>
      <c r="I152" s="18"/>
      <c r="J152" s="18"/>
    </row>
    <row r="153" spans="2:10" ht="15.75" customHeight="1">
      <c r="B153" s="18"/>
      <c r="C153" s="18"/>
      <c r="D153" s="18"/>
      <c r="E153" s="18"/>
      <c r="F153" s="18"/>
      <c r="G153" s="18"/>
      <c r="H153" s="18"/>
      <c r="I153" s="18"/>
      <c r="J153" s="18"/>
    </row>
    <row r="154" spans="2:10" ht="15.75" customHeight="1">
      <c r="B154" s="18"/>
      <c r="C154" s="18"/>
      <c r="D154" s="18"/>
      <c r="E154" s="18"/>
      <c r="F154" s="18"/>
      <c r="G154" s="18"/>
      <c r="H154" s="18"/>
      <c r="I154" s="18"/>
      <c r="J154" s="18"/>
    </row>
    <row r="155" spans="2:10" ht="15.75" customHeight="1">
      <c r="B155" s="18"/>
      <c r="C155" s="18"/>
      <c r="D155" s="18"/>
      <c r="E155" s="18"/>
      <c r="F155" s="18"/>
      <c r="G155" s="18"/>
      <c r="H155" s="18"/>
      <c r="I155" s="18"/>
      <c r="J155" s="18"/>
    </row>
    <row r="156" spans="2:10" ht="15.75" customHeight="1">
      <c r="B156" s="18"/>
      <c r="C156" s="18"/>
      <c r="D156" s="18"/>
      <c r="E156" s="18"/>
      <c r="F156" s="18"/>
      <c r="G156" s="18"/>
      <c r="H156" s="18"/>
      <c r="I156" s="18"/>
      <c r="J156" s="18"/>
    </row>
    <row r="157" spans="2:10" ht="15.75" customHeight="1">
      <c r="B157" s="18"/>
      <c r="C157" s="18"/>
      <c r="D157" s="18"/>
      <c r="E157" s="18"/>
      <c r="F157" s="18"/>
      <c r="G157" s="18"/>
      <c r="H157" s="18"/>
      <c r="I157" s="18"/>
      <c r="J157" s="18"/>
    </row>
    <row r="158" spans="2:10" ht="15.75" customHeight="1">
      <c r="B158" s="18"/>
      <c r="C158" s="18"/>
      <c r="D158" s="18"/>
      <c r="E158" s="18"/>
      <c r="F158" s="18"/>
      <c r="G158" s="18"/>
      <c r="H158" s="18"/>
      <c r="I158" s="18"/>
      <c r="J158" s="18"/>
    </row>
    <row r="159" spans="2:10" ht="15.75" customHeight="1">
      <c r="B159" s="18"/>
      <c r="C159" s="18"/>
      <c r="D159" s="18"/>
      <c r="E159" s="18"/>
      <c r="F159" s="18"/>
      <c r="G159" s="18"/>
      <c r="H159" s="18"/>
      <c r="I159" s="18"/>
      <c r="J159" s="18"/>
    </row>
    <row r="160" spans="2:10" ht="15.75" customHeight="1">
      <c r="B160" s="18"/>
      <c r="C160" s="18"/>
      <c r="D160" s="18"/>
      <c r="E160" s="18"/>
      <c r="F160" s="18"/>
      <c r="G160" s="18"/>
      <c r="H160" s="18"/>
      <c r="I160" s="18"/>
      <c r="J160" s="18"/>
    </row>
    <row r="161" spans="2:10" ht="15.75" customHeight="1">
      <c r="B161" s="18"/>
      <c r="C161" s="18"/>
      <c r="D161" s="18"/>
      <c r="E161" s="18"/>
      <c r="F161" s="18"/>
      <c r="G161" s="18"/>
      <c r="H161" s="18"/>
      <c r="I161" s="18"/>
      <c r="J161" s="18"/>
    </row>
    <row r="162" spans="2:10" ht="15.75" customHeight="1">
      <c r="B162" s="18"/>
      <c r="C162" s="18"/>
      <c r="D162" s="18"/>
      <c r="E162" s="18"/>
      <c r="F162" s="18"/>
      <c r="G162" s="18"/>
      <c r="H162" s="18"/>
      <c r="I162" s="18"/>
      <c r="J162" s="18"/>
    </row>
    <row r="163" spans="2:10" ht="15.75" customHeight="1">
      <c r="B163" s="18"/>
      <c r="C163" s="18"/>
      <c r="D163" s="18"/>
      <c r="E163" s="18"/>
      <c r="F163" s="18"/>
      <c r="G163" s="18"/>
      <c r="H163" s="18"/>
      <c r="I163" s="18"/>
      <c r="J163" s="18"/>
    </row>
    <row r="164" spans="2:10" ht="15.75" customHeight="1">
      <c r="B164" s="18"/>
      <c r="C164" s="18"/>
      <c r="D164" s="18"/>
      <c r="E164" s="18"/>
      <c r="F164" s="18"/>
      <c r="G164" s="18"/>
      <c r="H164" s="18"/>
      <c r="I164" s="18"/>
      <c r="J164" s="18"/>
    </row>
    <row r="165" spans="2:10" ht="15.75" customHeight="1">
      <c r="B165" s="18"/>
      <c r="C165" s="18"/>
      <c r="D165" s="18"/>
      <c r="E165" s="18"/>
      <c r="F165" s="18"/>
      <c r="G165" s="18"/>
      <c r="H165" s="18"/>
      <c r="I165" s="18"/>
      <c r="J165" s="18"/>
    </row>
    <row r="166" spans="2:10" ht="15.75" customHeight="1">
      <c r="B166" s="18"/>
      <c r="C166" s="18"/>
      <c r="D166" s="18"/>
      <c r="E166" s="18"/>
      <c r="F166" s="18"/>
      <c r="G166" s="18"/>
      <c r="H166" s="18"/>
      <c r="I166" s="18"/>
      <c r="J166" s="18"/>
    </row>
    <row r="167" spans="2:10" ht="15.75" customHeight="1">
      <c r="B167" s="18"/>
      <c r="C167" s="18"/>
      <c r="D167" s="18"/>
      <c r="E167" s="18"/>
      <c r="F167" s="18"/>
      <c r="G167" s="18"/>
      <c r="H167" s="18"/>
      <c r="I167" s="18"/>
      <c r="J167" s="18"/>
    </row>
    <row r="168" spans="2:10" ht="15.75" customHeight="1">
      <c r="B168" s="18"/>
      <c r="C168" s="18"/>
      <c r="D168" s="18"/>
      <c r="E168" s="18"/>
      <c r="F168" s="18"/>
      <c r="G168" s="18"/>
      <c r="H168" s="18"/>
      <c r="I168" s="18"/>
      <c r="J168" s="18"/>
    </row>
    <row r="169" spans="2:10" ht="15.75" customHeight="1">
      <c r="B169" s="18"/>
      <c r="C169" s="18"/>
      <c r="D169" s="18"/>
      <c r="E169" s="18"/>
      <c r="F169" s="18"/>
      <c r="G169" s="18"/>
      <c r="H169" s="18"/>
      <c r="I169" s="18"/>
      <c r="J169" s="18"/>
    </row>
    <row r="170" spans="2:10" ht="15.75" customHeight="1">
      <c r="B170" s="18"/>
      <c r="C170" s="18"/>
      <c r="D170" s="18"/>
      <c r="E170" s="18"/>
      <c r="F170" s="18"/>
      <c r="G170" s="18"/>
      <c r="H170" s="18"/>
      <c r="I170" s="18"/>
      <c r="J170" s="18"/>
    </row>
    <row r="171" spans="2:10" ht="15.75" customHeight="1">
      <c r="B171" s="18"/>
      <c r="C171" s="18"/>
      <c r="D171" s="18"/>
      <c r="E171" s="18"/>
      <c r="F171" s="18"/>
      <c r="G171" s="18"/>
      <c r="H171" s="18"/>
      <c r="I171" s="18"/>
      <c r="J171" s="18"/>
    </row>
    <row r="172" spans="2:10" ht="15.75" customHeight="1">
      <c r="B172" s="18"/>
      <c r="C172" s="18"/>
      <c r="D172" s="18"/>
      <c r="E172" s="18"/>
      <c r="F172" s="18"/>
      <c r="G172" s="18"/>
      <c r="H172" s="18"/>
      <c r="I172" s="18"/>
      <c r="J172" s="18"/>
    </row>
    <row r="173" spans="2:10" ht="15.75" customHeight="1">
      <c r="B173" s="18"/>
      <c r="C173" s="18"/>
      <c r="D173" s="18"/>
      <c r="E173" s="18"/>
      <c r="F173" s="18"/>
      <c r="G173" s="18"/>
      <c r="H173" s="18"/>
      <c r="I173" s="18"/>
      <c r="J173" s="18"/>
    </row>
    <row r="174" spans="2:10" ht="15.75" customHeight="1">
      <c r="B174" s="18"/>
      <c r="C174" s="18"/>
      <c r="D174" s="18"/>
      <c r="E174" s="18"/>
      <c r="F174" s="18"/>
      <c r="G174" s="18"/>
      <c r="H174" s="18"/>
      <c r="I174" s="18"/>
      <c r="J174" s="18"/>
    </row>
    <row r="175" spans="2:10" ht="15.75" customHeight="1">
      <c r="B175" s="18"/>
      <c r="C175" s="18"/>
      <c r="D175" s="18"/>
      <c r="E175" s="18"/>
      <c r="F175" s="18"/>
      <c r="G175" s="18"/>
      <c r="H175" s="18"/>
      <c r="I175" s="18"/>
      <c r="J175" s="18"/>
    </row>
    <row r="176" spans="2:10" ht="15.75" customHeight="1">
      <c r="B176" s="18"/>
      <c r="C176" s="18"/>
      <c r="D176" s="18"/>
      <c r="E176" s="18"/>
      <c r="F176" s="18"/>
      <c r="G176" s="18"/>
      <c r="H176" s="18"/>
      <c r="I176" s="18"/>
      <c r="J176" s="18"/>
    </row>
    <row r="177" spans="2:10" ht="15.75" customHeight="1">
      <c r="B177" s="18"/>
      <c r="C177" s="18"/>
      <c r="D177" s="18"/>
      <c r="E177" s="18"/>
      <c r="F177" s="18"/>
      <c r="G177" s="18"/>
      <c r="H177" s="18"/>
      <c r="I177" s="18"/>
      <c r="J177" s="18"/>
    </row>
    <row r="178" spans="2:10" ht="15.75" customHeight="1">
      <c r="B178" s="18"/>
      <c r="C178" s="18"/>
      <c r="D178" s="18"/>
      <c r="E178" s="18"/>
      <c r="F178" s="18"/>
      <c r="G178" s="18"/>
      <c r="H178" s="18"/>
      <c r="I178" s="18"/>
      <c r="J178" s="18"/>
    </row>
    <row r="179" spans="2:10" ht="15.75" customHeight="1">
      <c r="B179" s="18"/>
      <c r="C179" s="18"/>
      <c r="D179" s="18"/>
      <c r="E179" s="18"/>
      <c r="F179" s="18"/>
      <c r="G179" s="18"/>
      <c r="H179" s="18"/>
      <c r="I179" s="18"/>
      <c r="J179" s="18"/>
    </row>
    <row r="180" spans="2:10" ht="15.75" customHeight="1">
      <c r="B180" s="18"/>
      <c r="C180" s="18"/>
      <c r="D180" s="18"/>
      <c r="E180" s="18"/>
      <c r="F180" s="18"/>
      <c r="G180" s="18"/>
      <c r="H180" s="18"/>
      <c r="I180" s="18"/>
      <c r="J180" s="18"/>
    </row>
    <row r="181" spans="2:10" ht="15.75" customHeight="1">
      <c r="B181" s="18"/>
      <c r="C181" s="18"/>
      <c r="D181" s="18"/>
      <c r="E181" s="18"/>
      <c r="F181" s="18"/>
      <c r="G181" s="18"/>
      <c r="H181" s="18"/>
      <c r="I181" s="18"/>
      <c r="J181" s="18"/>
    </row>
    <row r="182" spans="2:10" ht="15.75" customHeight="1">
      <c r="B182" s="18"/>
      <c r="C182" s="18"/>
      <c r="D182" s="18"/>
      <c r="E182" s="18"/>
      <c r="F182" s="18"/>
      <c r="G182" s="18"/>
      <c r="H182" s="18"/>
      <c r="I182" s="18"/>
      <c r="J182" s="18"/>
    </row>
    <row r="183" spans="2:10" ht="15.75" customHeight="1">
      <c r="B183" s="18"/>
      <c r="C183" s="18"/>
      <c r="D183" s="18"/>
      <c r="E183" s="18"/>
      <c r="F183" s="18"/>
      <c r="G183" s="18"/>
      <c r="H183" s="18"/>
      <c r="I183" s="18"/>
      <c r="J183" s="18"/>
    </row>
    <row r="184" spans="2:10" ht="15.75" customHeight="1">
      <c r="B184" s="18"/>
      <c r="C184" s="18"/>
      <c r="D184" s="18"/>
      <c r="E184" s="18"/>
      <c r="F184" s="18"/>
      <c r="G184" s="18"/>
      <c r="H184" s="18"/>
      <c r="I184" s="18"/>
      <c r="J184" s="18"/>
    </row>
    <row r="185" spans="2:10" ht="15.75" customHeight="1">
      <c r="B185" s="18"/>
      <c r="C185" s="18"/>
      <c r="D185" s="18"/>
      <c r="E185" s="18"/>
      <c r="F185" s="18"/>
      <c r="G185" s="18"/>
      <c r="H185" s="18"/>
      <c r="I185" s="18"/>
      <c r="J185" s="18"/>
    </row>
    <row r="186" spans="2:10" ht="15.75" customHeight="1">
      <c r="B186" s="18"/>
      <c r="C186" s="18"/>
      <c r="D186" s="18"/>
      <c r="E186" s="18"/>
      <c r="F186" s="18"/>
      <c r="G186" s="18"/>
      <c r="H186" s="18"/>
      <c r="I186" s="18"/>
      <c r="J186" s="18"/>
    </row>
    <row r="187" spans="2:10" ht="15.75" customHeight="1">
      <c r="B187" s="18"/>
      <c r="C187" s="18"/>
      <c r="D187" s="18"/>
      <c r="E187" s="18"/>
      <c r="F187" s="18"/>
      <c r="G187" s="18"/>
      <c r="H187" s="18"/>
      <c r="I187" s="18"/>
      <c r="J187" s="18"/>
    </row>
    <row r="188" spans="2:10" ht="15.75" customHeight="1">
      <c r="B188" s="18"/>
      <c r="C188" s="18"/>
      <c r="D188" s="18"/>
      <c r="E188" s="18"/>
      <c r="F188" s="18"/>
      <c r="G188" s="18"/>
      <c r="H188" s="18"/>
      <c r="I188" s="18"/>
      <c r="J188" s="18"/>
    </row>
    <row r="189" spans="2:10" ht="15.75" customHeight="1">
      <c r="B189" s="18"/>
      <c r="C189" s="18"/>
      <c r="D189" s="18"/>
      <c r="E189" s="18"/>
      <c r="F189" s="18"/>
      <c r="G189" s="18"/>
      <c r="H189" s="18"/>
      <c r="I189" s="18"/>
      <c r="J189" s="18"/>
    </row>
    <row r="190" spans="2:10" ht="15.75" customHeight="1">
      <c r="B190" s="18"/>
      <c r="C190" s="18"/>
      <c r="D190" s="18"/>
      <c r="E190" s="18"/>
      <c r="F190" s="18"/>
      <c r="G190" s="18"/>
      <c r="H190" s="18"/>
      <c r="I190" s="18"/>
      <c r="J190" s="18"/>
    </row>
    <row r="191" spans="2:10" ht="15.75" customHeight="1">
      <c r="B191" s="18"/>
      <c r="C191" s="18"/>
      <c r="D191" s="18"/>
      <c r="E191" s="18"/>
      <c r="F191" s="18"/>
      <c r="G191" s="18"/>
      <c r="H191" s="18"/>
      <c r="I191" s="18"/>
      <c r="J191" s="18"/>
    </row>
    <row r="192" spans="2:10" ht="15.75" customHeight="1">
      <c r="B192" s="18"/>
      <c r="C192" s="18"/>
      <c r="D192" s="18"/>
      <c r="E192" s="18"/>
      <c r="F192" s="18"/>
      <c r="G192" s="18"/>
      <c r="H192" s="18"/>
      <c r="I192" s="18"/>
      <c r="J192" s="18"/>
    </row>
    <row r="193" spans="2:10" ht="15.75" customHeight="1">
      <c r="B193" s="18"/>
      <c r="C193" s="18"/>
      <c r="D193" s="18"/>
      <c r="E193" s="18"/>
      <c r="F193" s="18"/>
      <c r="G193" s="18"/>
      <c r="H193" s="18"/>
      <c r="I193" s="18"/>
      <c r="J193" s="18"/>
    </row>
    <row r="194" spans="2:10" ht="15.75" customHeight="1">
      <c r="B194" s="18"/>
      <c r="C194" s="18"/>
      <c r="D194" s="18"/>
      <c r="E194" s="18"/>
      <c r="F194" s="18"/>
      <c r="G194" s="18"/>
      <c r="H194" s="18"/>
      <c r="I194" s="18"/>
      <c r="J194" s="18"/>
    </row>
    <row r="195" spans="2:10" ht="15.75" customHeight="1">
      <c r="B195" s="18"/>
      <c r="C195" s="18"/>
      <c r="D195" s="18"/>
      <c r="E195" s="18"/>
      <c r="F195" s="18"/>
      <c r="G195" s="18"/>
      <c r="H195" s="18"/>
      <c r="I195" s="18"/>
      <c r="J195" s="18"/>
    </row>
    <row r="196" spans="2:10" ht="15.75" customHeight="1">
      <c r="B196" s="18"/>
      <c r="C196" s="18"/>
      <c r="D196" s="18"/>
      <c r="E196" s="18"/>
      <c r="F196" s="18"/>
      <c r="G196" s="18"/>
      <c r="H196" s="18"/>
      <c r="I196" s="18"/>
      <c r="J196" s="18"/>
    </row>
    <row r="197" spans="2:10" ht="15.75" customHeight="1">
      <c r="B197" s="18"/>
      <c r="C197" s="18"/>
      <c r="D197" s="18"/>
      <c r="E197" s="18"/>
      <c r="F197" s="18"/>
      <c r="G197" s="18"/>
      <c r="H197" s="18"/>
      <c r="I197" s="18"/>
      <c r="J197" s="18"/>
    </row>
    <row r="198" spans="2:10" ht="15.75" customHeight="1">
      <c r="B198" s="18"/>
      <c r="C198" s="18"/>
      <c r="D198" s="18"/>
      <c r="E198" s="18"/>
      <c r="F198" s="18"/>
      <c r="G198" s="18"/>
      <c r="H198" s="18"/>
      <c r="I198" s="18"/>
      <c r="J198" s="18"/>
    </row>
    <row r="199" spans="2:10" ht="15.75" customHeight="1">
      <c r="B199" s="18"/>
      <c r="C199" s="18"/>
      <c r="D199" s="18"/>
      <c r="E199" s="18"/>
      <c r="F199" s="18"/>
      <c r="G199" s="18"/>
      <c r="H199" s="18"/>
      <c r="I199" s="18"/>
      <c r="J199" s="18"/>
    </row>
    <row r="200" spans="2:10" ht="15.75" customHeight="1">
      <c r="B200" s="18"/>
      <c r="C200" s="18"/>
      <c r="D200" s="18"/>
      <c r="E200" s="18"/>
      <c r="F200" s="18"/>
      <c r="G200" s="18"/>
      <c r="H200" s="18"/>
      <c r="I200" s="18"/>
      <c r="J200" s="18"/>
    </row>
    <row r="201" spans="2:10" ht="15.75" customHeight="1">
      <c r="B201" s="18"/>
      <c r="C201" s="18"/>
      <c r="D201" s="18"/>
      <c r="E201" s="18"/>
      <c r="F201" s="18"/>
      <c r="G201" s="18"/>
      <c r="H201" s="18"/>
      <c r="I201" s="18"/>
      <c r="J201" s="18"/>
    </row>
    <row r="202" spans="2:10" ht="15.75" customHeight="1">
      <c r="B202" s="18"/>
      <c r="C202" s="18"/>
      <c r="D202" s="18"/>
      <c r="E202" s="18"/>
      <c r="F202" s="18"/>
      <c r="G202" s="18"/>
      <c r="H202" s="18"/>
      <c r="I202" s="18"/>
      <c r="J202" s="18"/>
    </row>
    <row r="203" spans="2:10" ht="15.75" customHeight="1">
      <c r="B203" s="18"/>
      <c r="C203" s="18"/>
      <c r="D203" s="18"/>
      <c r="E203" s="18"/>
      <c r="F203" s="18"/>
      <c r="G203" s="18"/>
      <c r="H203" s="18"/>
      <c r="I203" s="18"/>
      <c r="J203" s="18"/>
    </row>
    <row r="204" spans="2:10" ht="15.75" customHeight="1">
      <c r="B204" s="18"/>
      <c r="C204" s="18"/>
      <c r="D204" s="18"/>
      <c r="E204" s="18"/>
      <c r="F204" s="18"/>
      <c r="G204" s="18"/>
      <c r="H204" s="18"/>
      <c r="I204" s="18"/>
      <c r="J204" s="18"/>
    </row>
    <row r="205" spans="2:10" ht="15.75" customHeight="1">
      <c r="B205" s="18"/>
      <c r="C205" s="18"/>
      <c r="D205" s="18"/>
      <c r="E205" s="18"/>
      <c r="F205" s="18"/>
      <c r="G205" s="18"/>
      <c r="H205" s="18"/>
      <c r="I205" s="18"/>
      <c r="J205" s="18"/>
    </row>
    <row r="206" spans="2:10" ht="15.75" customHeight="1">
      <c r="B206" s="18"/>
      <c r="C206" s="18"/>
      <c r="D206" s="18"/>
      <c r="E206" s="18"/>
      <c r="F206" s="18"/>
      <c r="G206" s="18"/>
      <c r="H206" s="18"/>
      <c r="I206" s="18"/>
      <c r="J206" s="18"/>
    </row>
    <row r="207" spans="2:10" ht="15.75" customHeight="1">
      <c r="B207" s="18"/>
      <c r="C207" s="18"/>
      <c r="D207" s="18"/>
      <c r="E207" s="18"/>
      <c r="F207" s="18"/>
      <c r="G207" s="18"/>
      <c r="H207" s="18"/>
      <c r="I207" s="18"/>
      <c r="J207" s="18"/>
    </row>
    <row r="208" spans="2:10" ht="15.75" customHeight="1">
      <c r="B208" s="18"/>
      <c r="C208" s="18"/>
      <c r="D208" s="18"/>
      <c r="E208" s="18"/>
      <c r="F208" s="18"/>
      <c r="G208" s="18"/>
      <c r="H208" s="18"/>
      <c r="I208" s="18"/>
      <c r="J208" s="18"/>
    </row>
    <row r="209" spans="2:10" ht="15.75" customHeight="1">
      <c r="B209" s="18"/>
      <c r="C209" s="18"/>
      <c r="D209" s="18"/>
      <c r="E209" s="18"/>
      <c r="F209" s="18"/>
      <c r="G209" s="18"/>
      <c r="H209" s="18"/>
      <c r="I209" s="18"/>
      <c r="J209" s="18"/>
    </row>
    <row r="210" spans="2:10" ht="15.75" customHeight="1">
      <c r="B210" s="18"/>
      <c r="C210" s="18"/>
      <c r="D210" s="18"/>
      <c r="E210" s="18"/>
      <c r="F210" s="18"/>
      <c r="G210" s="18"/>
      <c r="H210" s="18"/>
      <c r="I210" s="18"/>
      <c r="J210" s="18"/>
    </row>
    <row r="211" spans="2:10" ht="15.75" customHeight="1">
      <c r="B211" s="18"/>
      <c r="C211" s="18"/>
      <c r="D211" s="18"/>
      <c r="E211" s="18"/>
      <c r="F211" s="18"/>
      <c r="G211" s="18"/>
      <c r="H211" s="18"/>
      <c r="I211" s="18"/>
      <c r="J211" s="18"/>
    </row>
    <row r="212" spans="2:10" ht="15.75" customHeight="1">
      <c r="B212" s="18"/>
      <c r="C212" s="18"/>
      <c r="D212" s="18"/>
      <c r="E212" s="18"/>
      <c r="F212" s="18"/>
      <c r="G212" s="18"/>
      <c r="H212" s="18"/>
      <c r="I212" s="18"/>
      <c r="J212" s="18"/>
    </row>
    <row r="213" spans="2:10" ht="15.75" customHeight="1">
      <c r="B213" s="18"/>
      <c r="C213" s="18"/>
      <c r="D213" s="18"/>
      <c r="E213" s="18"/>
      <c r="F213" s="18"/>
      <c r="G213" s="18"/>
      <c r="H213" s="18"/>
      <c r="I213" s="18"/>
      <c r="J213" s="18"/>
    </row>
    <row r="214" spans="2:10" ht="15.75" customHeight="1">
      <c r="B214" s="18"/>
      <c r="C214" s="18"/>
      <c r="D214" s="18"/>
      <c r="E214" s="18"/>
      <c r="F214" s="18"/>
      <c r="G214" s="18"/>
      <c r="H214" s="18"/>
      <c r="I214" s="18"/>
      <c r="J214" s="18"/>
    </row>
    <row r="215" spans="2:10" ht="15.75" customHeight="1">
      <c r="B215" s="18"/>
      <c r="C215" s="18"/>
      <c r="D215" s="18"/>
      <c r="E215" s="18"/>
      <c r="F215" s="18"/>
      <c r="G215" s="18"/>
      <c r="H215" s="18"/>
      <c r="I215" s="18"/>
      <c r="J215" s="18"/>
    </row>
    <row r="216" spans="2:10" ht="15.75" customHeight="1">
      <c r="B216" s="18"/>
      <c r="C216" s="18"/>
      <c r="D216" s="18"/>
      <c r="E216" s="18"/>
      <c r="F216" s="18"/>
      <c r="G216" s="18"/>
      <c r="H216" s="18"/>
      <c r="I216" s="18"/>
      <c r="J216" s="18"/>
    </row>
    <row r="217" spans="2:10" ht="15.75" customHeight="1">
      <c r="B217" s="18"/>
      <c r="C217" s="18"/>
      <c r="D217" s="18"/>
      <c r="E217" s="18"/>
      <c r="F217" s="18"/>
      <c r="G217" s="18"/>
      <c r="H217" s="18"/>
      <c r="I217" s="18"/>
      <c r="J217" s="18"/>
    </row>
    <row r="218" spans="2:10" ht="15.75" customHeight="1">
      <c r="B218" s="18"/>
      <c r="C218" s="18"/>
      <c r="D218" s="18"/>
      <c r="E218" s="18"/>
      <c r="F218" s="18"/>
      <c r="G218" s="18"/>
      <c r="H218" s="18"/>
      <c r="I218" s="18"/>
      <c r="J218" s="18"/>
    </row>
    <row r="219" spans="2:10" ht="15.75" customHeight="1">
      <c r="B219" s="18"/>
      <c r="C219" s="18"/>
      <c r="D219" s="18"/>
      <c r="E219" s="18"/>
      <c r="F219" s="18"/>
      <c r="G219" s="18"/>
      <c r="H219" s="18"/>
      <c r="I219" s="18"/>
      <c r="J219" s="18"/>
    </row>
    <row r="220" spans="2:10" ht="15.75" customHeight="1">
      <c r="B220" s="18"/>
      <c r="C220" s="18"/>
      <c r="D220" s="18"/>
      <c r="E220" s="18"/>
      <c r="F220" s="18"/>
      <c r="G220" s="18"/>
      <c r="H220" s="18"/>
      <c r="I220" s="18"/>
      <c r="J220" s="18"/>
    </row>
    <row r="221" spans="2:10" ht="15.75" customHeight="1">
      <c r="B221" s="18"/>
      <c r="C221" s="18"/>
      <c r="D221" s="18"/>
      <c r="E221" s="18"/>
      <c r="F221" s="18"/>
      <c r="G221" s="18"/>
      <c r="H221" s="18"/>
      <c r="I221" s="18"/>
      <c r="J221" s="18"/>
    </row>
    <row r="222" spans="2:10" ht="15.75" customHeight="1">
      <c r="B222" s="18"/>
      <c r="C222" s="18"/>
      <c r="D222" s="18"/>
      <c r="E222" s="18"/>
      <c r="F222" s="18"/>
      <c r="G222" s="18"/>
      <c r="H222" s="18"/>
      <c r="I222" s="18"/>
      <c r="J222" s="18"/>
    </row>
    <row r="223" spans="2:10" ht="15.75" customHeight="1">
      <c r="B223" s="18"/>
      <c r="C223" s="18"/>
      <c r="D223" s="18"/>
      <c r="E223" s="18"/>
      <c r="F223" s="18"/>
      <c r="G223" s="18"/>
      <c r="H223" s="18"/>
      <c r="I223" s="18"/>
      <c r="J223" s="18"/>
    </row>
    <row r="224" spans="2:10" ht="15.75" customHeight="1">
      <c r="B224" s="18"/>
      <c r="C224" s="18"/>
      <c r="D224" s="18"/>
      <c r="E224" s="18"/>
      <c r="F224" s="18"/>
      <c r="G224" s="18"/>
      <c r="H224" s="18"/>
      <c r="I224" s="18"/>
      <c r="J224" s="18"/>
    </row>
    <row r="225" spans="2:10" ht="15.75" customHeight="1">
      <c r="B225" s="18"/>
      <c r="C225" s="18"/>
      <c r="D225" s="18"/>
      <c r="E225" s="18"/>
      <c r="F225" s="18"/>
      <c r="G225" s="18"/>
      <c r="H225" s="18"/>
      <c r="I225" s="18"/>
      <c r="J225" s="18"/>
    </row>
    <row r="226" spans="2:10" ht="15.75" customHeight="1">
      <c r="B226" s="18"/>
      <c r="C226" s="18"/>
      <c r="D226" s="18"/>
      <c r="E226" s="18"/>
      <c r="F226" s="18"/>
      <c r="G226" s="18"/>
      <c r="H226" s="18"/>
      <c r="I226" s="18"/>
      <c r="J226" s="18"/>
    </row>
    <row r="227" spans="2:10" ht="15.75" customHeight="1">
      <c r="B227" s="18"/>
      <c r="C227" s="18"/>
      <c r="D227" s="18"/>
      <c r="E227" s="18"/>
      <c r="F227" s="18"/>
      <c r="G227" s="18"/>
      <c r="H227" s="18"/>
      <c r="I227" s="18"/>
      <c r="J227" s="18"/>
    </row>
    <row r="228" spans="2:10" ht="15.75" customHeight="1">
      <c r="B228" s="18"/>
      <c r="C228" s="18"/>
      <c r="D228" s="18"/>
      <c r="E228" s="18"/>
      <c r="F228" s="18"/>
      <c r="G228" s="18"/>
      <c r="H228" s="18"/>
      <c r="I228" s="18"/>
      <c r="J228" s="18"/>
    </row>
    <row r="229" spans="2:10" ht="15.75" customHeight="1">
      <c r="B229" s="18"/>
      <c r="C229" s="18"/>
      <c r="D229" s="18"/>
      <c r="E229" s="18"/>
      <c r="F229" s="18"/>
      <c r="G229" s="18"/>
      <c r="H229" s="18"/>
      <c r="I229" s="18"/>
      <c r="J229" s="18"/>
    </row>
    <row r="230" spans="2:10" ht="15.75" customHeight="1">
      <c r="B230" s="18"/>
      <c r="C230" s="18"/>
      <c r="D230" s="18"/>
      <c r="E230" s="18"/>
      <c r="F230" s="18"/>
      <c r="G230" s="18"/>
      <c r="H230" s="18"/>
      <c r="I230" s="18"/>
      <c r="J230" s="18"/>
    </row>
    <row r="231" spans="2:10" ht="15.75" customHeight="1">
      <c r="B231" s="18"/>
      <c r="C231" s="18"/>
      <c r="D231" s="18"/>
      <c r="E231" s="18"/>
      <c r="F231" s="18"/>
      <c r="G231" s="18"/>
      <c r="H231" s="18"/>
      <c r="I231" s="18"/>
      <c r="J231" s="18"/>
    </row>
    <row r="232" spans="2:10" ht="15.75" customHeight="1">
      <c r="B232" s="18"/>
      <c r="C232" s="18"/>
      <c r="D232" s="18"/>
      <c r="E232" s="18"/>
      <c r="F232" s="18"/>
      <c r="G232" s="18"/>
      <c r="H232" s="18"/>
      <c r="I232" s="18"/>
      <c r="J232" s="18"/>
    </row>
    <row r="233" spans="2:10" ht="15.75" customHeight="1">
      <c r="B233" s="18"/>
      <c r="C233" s="18"/>
      <c r="D233" s="18"/>
      <c r="E233" s="18"/>
      <c r="F233" s="18"/>
      <c r="G233" s="18"/>
      <c r="H233" s="18"/>
      <c r="I233" s="18"/>
      <c r="J233" s="18"/>
    </row>
    <row r="234" spans="2:10" ht="15.75" customHeight="1">
      <c r="B234" s="18"/>
      <c r="C234" s="18"/>
      <c r="D234" s="18"/>
      <c r="E234" s="18"/>
      <c r="F234" s="18"/>
      <c r="G234" s="18"/>
      <c r="H234" s="18"/>
      <c r="I234" s="18"/>
      <c r="J234" s="18"/>
    </row>
    <row r="235" spans="2:10" ht="15.75" customHeight="1">
      <c r="B235" s="18"/>
      <c r="C235" s="18"/>
      <c r="D235" s="18"/>
      <c r="E235" s="18"/>
      <c r="F235" s="18"/>
      <c r="G235" s="18"/>
      <c r="H235" s="18"/>
      <c r="I235" s="18"/>
      <c r="J235" s="18"/>
    </row>
    <row r="236" spans="2:10" ht="15.75" customHeight="1">
      <c r="B236" s="18"/>
      <c r="C236" s="18"/>
      <c r="D236" s="18"/>
      <c r="E236" s="18"/>
      <c r="F236" s="18"/>
      <c r="G236" s="18"/>
      <c r="H236" s="18"/>
      <c r="I236" s="18"/>
      <c r="J236" s="18"/>
    </row>
    <row r="237" spans="2:10" ht="15.75" customHeight="1">
      <c r="B237" s="18"/>
      <c r="C237" s="18"/>
      <c r="D237" s="18"/>
      <c r="E237" s="18"/>
      <c r="F237" s="18"/>
      <c r="G237" s="18"/>
      <c r="H237" s="18"/>
      <c r="I237" s="18"/>
      <c r="J237" s="18"/>
    </row>
    <row r="238" spans="2:10" ht="15.75" customHeight="1">
      <c r="B238" s="18"/>
      <c r="C238" s="18"/>
      <c r="D238" s="18"/>
      <c r="E238" s="18"/>
      <c r="F238" s="18"/>
      <c r="G238" s="18"/>
      <c r="H238" s="18"/>
      <c r="I238" s="18"/>
      <c r="J238" s="18"/>
    </row>
    <row r="239" spans="2:10" ht="15.75" customHeight="1">
      <c r="B239" s="18"/>
      <c r="C239" s="18"/>
      <c r="D239" s="18"/>
      <c r="E239" s="18"/>
      <c r="F239" s="18"/>
      <c r="G239" s="18"/>
      <c r="H239" s="18"/>
      <c r="I239" s="18"/>
      <c r="J239" s="18"/>
    </row>
    <row r="240" spans="2:10" ht="15.75" customHeight="1">
      <c r="B240" s="18"/>
      <c r="C240" s="18"/>
      <c r="D240" s="18"/>
      <c r="E240" s="18"/>
      <c r="F240" s="18"/>
      <c r="G240" s="18"/>
      <c r="H240" s="18"/>
      <c r="I240" s="18"/>
      <c r="J240" s="18"/>
    </row>
    <row r="241" spans="2:10" ht="15.75" customHeight="1">
      <c r="B241" s="18"/>
      <c r="C241" s="18"/>
      <c r="D241" s="18"/>
      <c r="E241" s="18"/>
      <c r="F241" s="18"/>
      <c r="G241" s="18"/>
      <c r="H241" s="18"/>
      <c r="I241" s="18"/>
      <c r="J241" s="18"/>
    </row>
    <row r="242" spans="2:10" ht="15.75" customHeight="1">
      <c r="B242" s="18"/>
      <c r="C242" s="18"/>
      <c r="D242" s="18"/>
      <c r="E242" s="18"/>
      <c r="F242" s="18"/>
      <c r="G242" s="18"/>
      <c r="H242" s="18"/>
      <c r="I242" s="18"/>
      <c r="J242" s="18"/>
    </row>
    <row r="243" spans="2:10" ht="15.75" customHeight="1">
      <c r="B243" s="18"/>
      <c r="C243" s="18"/>
      <c r="D243" s="18"/>
      <c r="E243" s="18"/>
      <c r="F243" s="18"/>
      <c r="G243" s="18"/>
      <c r="H243" s="18"/>
      <c r="I243" s="18"/>
      <c r="J243" s="18"/>
    </row>
    <row r="244" spans="2:10" ht="15.75" customHeight="1">
      <c r="B244" s="18"/>
      <c r="C244" s="18"/>
      <c r="D244" s="18"/>
      <c r="E244" s="18"/>
      <c r="F244" s="18"/>
      <c r="G244" s="18"/>
      <c r="H244" s="18"/>
      <c r="I244" s="18"/>
      <c r="J244" s="18"/>
    </row>
    <row r="245" spans="2:10" ht="15.75" customHeight="1">
      <c r="B245" s="18"/>
      <c r="C245" s="18"/>
      <c r="D245" s="18"/>
      <c r="E245" s="18"/>
      <c r="F245" s="18"/>
      <c r="G245" s="18"/>
      <c r="H245" s="18"/>
      <c r="I245" s="18"/>
      <c r="J245" s="18"/>
    </row>
    <row r="246" spans="2:10" ht="15.75" customHeight="1">
      <c r="B246" s="18"/>
      <c r="C246" s="18"/>
      <c r="D246" s="18"/>
      <c r="E246" s="18"/>
      <c r="F246" s="18"/>
      <c r="G246" s="18"/>
      <c r="H246" s="18"/>
      <c r="I246" s="18"/>
      <c r="J246" s="18"/>
    </row>
    <row r="247" spans="2:10" ht="15.75" customHeight="1">
      <c r="B247" s="18"/>
      <c r="C247" s="18"/>
      <c r="D247" s="18"/>
      <c r="E247" s="18"/>
      <c r="F247" s="18"/>
      <c r="G247" s="18"/>
      <c r="H247" s="18"/>
      <c r="I247" s="18"/>
      <c r="J247" s="18"/>
    </row>
    <row r="248" spans="2:10" ht="15.75" customHeight="1">
      <c r="B248" s="18"/>
      <c r="C248" s="18"/>
      <c r="D248" s="18"/>
      <c r="E248" s="18"/>
      <c r="F248" s="18"/>
      <c r="G248" s="18"/>
      <c r="H248" s="18"/>
      <c r="I248" s="18"/>
      <c r="J248" s="18"/>
    </row>
    <row r="249" spans="2:10" ht="15.75" customHeight="1">
      <c r="B249" s="18"/>
      <c r="C249" s="18"/>
      <c r="D249" s="18"/>
      <c r="E249" s="18"/>
      <c r="F249" s="18"/>
      <c r="G249" s="18"/>
      <c r="H249" s="18"/>
      <c r="I249" s="18"/>
      <c r="J249" s="18"/>
    </row>
    <row r="250" spans="2:10" ht="15.75" customHeight="1">
      <c r="B250" s="18"/>
      <c r="C250" s="18"/>
      <c r="D250" s="18"/>
      <c r="E250" s="18"/>
      <c r="F250" s="18"/>
      <c r="G250" s="18"/>
      <c r="H250" s="18"/>
      <c r="I250" s="18"/>
      <c r="J250" s="18"/>
    </row>
    <row r="251" spans="2:10" ht="15.75" customHeight="1">
      <c r="B251" s="18"/>
      <c r="C251" s="18"/>
      <c r="D251" s="18"/>
      <c r="E251" s="18"/>
      <c r="F251" s="18"/>
      <c r="G251" s="18"/>
      <c r="H251" s="18"/>
      <c r="I251" s="18"/>
      <c r="J251" s="18"/>
    </row>
    <row r="252" spans="2:10" ht="15.75" customHeight="1">
      <c r="B252" s="18"/>
      <c r="C252" s="18"/>
      <c r="D252" s="18"/>
      <c r="E252" s="18"/>
      <c r="F252" s="18"/>
      <c r="G252" s="18"/>
      <c r="H252" s="18"/>
      <c r="I252" s="18"/>
      <c r="J252" s="18"/>
    </row>
    <row r="253" spans="2:10" ht="15.75" customHeight="1">
      <c r="B253" s="18"/>
      <c r="C253" s="18"/>
      <c r="D253" s="18"/>
      <c r="E253" s="18"/>
      <c r="F253" s="18"/>
      <c r="G253" s="18"/>
      <c r="H253" s="18"/>
      <c r="I253" s="18"/>
      <c r="J253" s="18"/>
    </row>
    <row r="254" spans="2:10" ht="15.75" customHeight="1">
      <c r="B254" s="18"/>
      <c r="C254" s="18"/>
      <c r="D254" s="18"/>
      <c r="E254" s="18"/>
      <c r="F254" s="18"/>
      <c r="G254" s="18"/>
      <c r="H254" s="18"/>
      <c r="I254" s="18"/>
      <c r="J254" s="18"/>
    </row>
    <row r="255" spans="2:10" ht="15.75" customHeight="1">
      <c r="B255" s="18"/>
      <c r="C255" s="18"/>
      <c r="D255" s="18"/>
      <c r="E255" s="18"/>
      <c r="F255" s="18"/>
      <c r="G255" s="18"/>
      <c r="H255" s="18"/>
      <c r="I255" s="18"/>
      <c r="J255" s="18"/>
    </row>
    <row r="256" spans="2:10" ht="15.75" customHeight="1">
      <c r="B256" s="18"/>
      <c r="C256" s="18"/>
      <c r="D256" s="18"/>
      <c r="E256" s="18"/>
      <c r="F256" s="18"/>
      <c r="G256" s="18"/>
      <c r="H256" s="18"/>
      <c r="I256" s="18"/>
      <c r="J256" s="18"/>
    </row>
    <row r="257" spans="2:10" ht="15.75" customHeight="1">
      <c r="B257" s="18"/>
      <c r="C257" s="18"/>
      <c r="D257" s="18"/>
      <c r="E257" s="18"/>
      <c r="F257" s="18"/>
      <c r="G257" s="18"/>
      <c r="H257" s="18"/>
      <c r="I257" s="18"/>
      <c r="J257" s="18"/>
    </row>
    <row r="258" spans="2:10" ht="15.75" customHeight="1">
      <c r="B258" s="18"/>
      <c r="C258" s="18"/>
      <c r="D258" s="18"/>
      <c r="E258" s="18"/>
      <c r="F258" s="18"/>
      <c r="G258" s="18"/>
      <c r="H258" s="18"/>
      <c r="I258" s="18"/>
      <c r="J258" s="18"/>
    </row>
    <row r="259" spans="2:10" ht="15.75" customHeight="1">
      <c r="B259" s="18"/>
      <c r="C259" s="18"/>
      <c r="D259" s="18"/>
      <c r="E259" s="18"/>
      <c r="F259" s="18"/>
      <c r="G259" s="18"/>
      <c r="H259" s="18"/>
      <c r="I259" s="18"/>
      <c r="J259" s="18"/>
    </row>
    <row r="260" spans="2:10" ht="15.75" customHeight="1">
      <c r="B260" s="18"/>
      <c r="C260" s="18"/>
      <c r="D260" s="18"/>
      <c r="E260" s="18"/>
      <c r="F260" s="18"/>
      <c r="G260" s="18"/>
      <c r="H260" s="18"/>
      <c r="I260" s="18"/>
      <c r="J260" s="18"/>
    </row>
    <row r="261" spans="2:10" ht="15.75" customHeight="1">
      <c r="B261" s="18"/>
      <c r="C261" s="18"/>
      <c r="D261" s="18"/>
      <c r="E261" s="18"/>
      <c r="F261" s="18"/>
      <c r="G261" s="18"/>
      <c r="H261" s="18"/>
      <c r="I261" s="18"/>
      <c r="J261" s="18"/>
    </row>
    <row r="262" spans="2:10" ht="15.75" customHeight="1">
      <c r="B262" s="18"/>
      <c r="C262" s="18"/>
      <c r="D262" s="18"/>
      <c r="E262" s="18"/>
      <c r="F262" s="18"/>
      <c r="G262" s="18"/>
      <c r="H262" s="18"/>
      <c r="I262" s="18"/>
      <c r="J262" s="18"/>
    </row>
    <row r="263" spans="2:10" ht="15.75" customHeight="1">
      <c r="B263" s="18"/>
      <c r="C263" s="18"/>
      <c r="D263" s="18"/>
      <c r="E263" s="18"/>
      <c r="F263" s="18"/>
      <c r="G263" s="18"/>
      <c r="H263" s="18"/>
      <c r="I263" s="18"/>
      <c r="J263" s="18"/>
    </row>
    <row r="264" spans="2:10" ht="15.75" customHeight="1">
      <c r="B264" s="18"/>
      <c r="C264" s="18"/>
      <c r="D264" s="18"/>
      <c r="E264" s="18"/>
      <c r="F264" s="18"/>
      <c r="G264" s="18"/>
      <c r="H264" s="18"/>
      <c r="I264" s="18"/>
      <c r="J264" s="18"/>
    </row>
    <row r="265" spans="2:10" ht="15.75" customHeight="1">
      <c r="B265" s="18"/>
      <c r="C265" s="18"/>
      <c r="D265" s="18"/>
      <c r="E265" s="18"/>
      <c r="F265" s="18"/>
      <c r="G265" s="18"/>
      <c r="H265" s="18"/>
      <c r="I265" s="18"/>
      <c r="J265" s="18"/>
    </row>
    <row r="266" spans="2:10" ht="15.75" customHeight="1">
      <c r="B266" s="18"/>
      <c r="C266" s="18"/>
      <c r="D266" s="18"/>
      <c r="E266" s="18"/>
      <c r="F266" s="18"/>
      <c r="G266" s="18"/>
      <c r="H266" s="18"/>
      <c r="I266" s="18"/>
      <c r="J266" s="18"/>
    </row>
    <row r="267" spans="2:10" ht="15.75" customHeight="1">
      <c r="B267" s="18"/>
      <c r="C267" s="18"/>
      <c r="D267" s="18"/>
      <c r="E267" s="18"/>
      <c r="F267" s="18"/>
      <c r="G267" s="18"/>
      <c r="H267" s="18"/>
      <c r="I267" s="18"/>
      <c r="J267" s="18"/>
    </row>
    <row r="268" spans="2:10" ht="15.75" customHeight="1">
      <c r="B268" s="18"/>
      <c r="C268" s="18"/>
      <c r="D268" s="18"/>
      <c r="E268" s="18"/>
      <c r="F268" s="18"/>
      <c r="G268" s="18"/>
      <c r="H268" s="18"/>
      <c r="I268" s="18"/>
      <c r="J268" s="18"/>
    </row>
    <row r="269" spans="2:10" ht="15.75" customHeight="1">
      <c r="B269" s="18"/>
      <c r="C269" s="18"/>
      <c r="D269" s="18"/>
      <c r="E269" s="18"/>
      <c r="F269" s="18"/>
      <c r="G269" s="18"/>
      <c r="H269" s="18"/>
      <c r="I269" s="18"/>
      <c r="J269" s="18"/>
    </row>
    <row r="270" spans="2:10" ht="15.75" customHeight="1">
      <c r="B270" s="18"/>
      <c r="C270" s="18"/>
      <c r="D270" s="18"/>
      <c r="E270" s="18"/>
      <c r="F270" s="18"/>
      <c r="G270" s="18"/>
      <c r="H270" s="18"/>
      <c r="I270" s="18"/>
      <c r="J270" s="18"/>
    </row>
    <row r="271" spans="2:10" ht="15.75" customHeight="1">
      <c r="B271" s="18"/>
      <c r="C271" s="18"/>
      <c r="D271" s="18"/>
      <c r="E271" s="18"/>
      <c r="F271" s="18"/>
      <c r="G271" s="18"/>
      <c r="H271" s="18"/>
      <c r="I271" s="18"/>
      <c r="J271" s="18"/>
    </row>
    <row r="272" spans="2:10" ht="15.75" customHeight="1">
      <c r="B272" s="18"/>
      <c r="C272" s="18"/>
      <c r="D272" s="18"/>
      <c r="E272" s="18"/>
      <c r="F272" s="18"/>
      <c r="G272" s="18"/>
      <c r="H272" s="18"/>
      <c r="I272" s="18"/>
      <c r="J272" s="18"/>
    </row>
    <row r="273" spans="2:10" ht="15.75" customHeight="1">
      <c r="B273" s="18"/>
      <c r="C273" s="18"/>
      <c r="D273" s="18"/>
      <c r="E273" s="18"/>
      <c r="F273" s="18"/>
      <c r="G273" s="18"/>
      <c r="H273" s="18"/>
      <c r="I273" s="18"/>
      <c r="J273" s="18"/>
    </row>
    <row r="274" spans="2:10" ht="15.75" customHeight="1">
      <c r="B274" s="18"/>
      <c r="C274" s="18"/>
      <c r="D274" s="18"/>
      <c r="E274" s="18"/>
      <c r="F274" s="18"/>
      <c r="G274" s="18"/>
      <c r="H274" s="18"/>
      <c r="I274" s="18"/>
      <c r="J274" s="18"/>
    </row>
    <row r="275" spans="2:10" ht="15.75" customHeight="1">
      <c r="B275" s="18"/>
      <c r="C275" s="18"/>
      <c r="D275" s="18"/>
      <c r="E275" s="18"/>
      <c r="F275" s="18"/>
      <c r="G275" s="18"/>
      <c r="H275" s="18"/>
      <c r="I275" s="18"/>
      <c r="J275" s="18"/>
    </row>
    <row r="276" spans="2:10" ht="15.75" customHeight="1">
      <c r="B276" s="18"/>
      <c r="C276" s="18"/>
      <c r="D276" s="18"/>
      <c r="E276" s="18"/>
      <c r="F276" s="18"/>
      <c r="G276" s="18"/>
      <c r="H276" s="18"/>
      <c r="I276" s="18"/>
      <c r="J276" s="18"/>
    </row>
    <row r="277" spans="2:10" ht="15.75" customHeight="1">
      <c r="B277" s="18"/>
      <c r="C277" s="18"/>
      <c r="D277" s="18"/>
      <c r="E277" s="18"/>
      <c r="F277" s="18"/>
      <c r="G277" s="18"/>
      <c r="H277" s="18"/>
      <c r="I277" s="18"/>
      <c r="J277" s="18"/>
    </row>
    <row r="278" spans="2:10" ht="15.75" customHeight="1">
      <c r="B278" s="18"/>
      <c r="C278" s="18"/>
      <c r="D278" s="18"/>
      <c r="E278" s="18"/>
      <c r="F278" s="18"/>
      <c r="G278" s="18"/>
      <c r="H278" s="18"/>
      <c r="I278" s="18"/>
      <c r="J278" s="18"/>
    </row>
    <row r="279" spans="2:10" ht="15.75" customHeight="1">
      <c r="B279" s="18"/>
      <c r="C279" s="18"/>
      <c r="D279" s="18"/>
      <c r="E279" s="18"/>
      <c r="F279" s="18"/>
      <c r="G279" s="18"/>
      <c r="H279" s="18"/>
      <c r="I279" s="18"/>
      <c r="J279" s="18"/>
    </row>
    <row r="280" spans="2:10" ht="15.75" customHeight="1">
      <c r="B280" s="18"/>
      <c r="C280" s="18"/>
      <c r="D280" s="18"/>
      <c r="E280" s="18"/>
      <c r="F280" s="18"/>
      <c r="G280" s="18"/>
      <c r="H280" s="18"/>
      <c r="I280" s="18"/>
      <c r="J280" s="18"/>
    </row>
    <row r="281" spans="2:10" ht="15.75" customHeight="1">
      <c r="B281" s="18"/>
      <c r="C281" s="18"/>
      <c r="D281" s="18"/>
      <c r="E281" s="18"/>
      <c r="F281" s="18"/>
      <c r="G281" s="18"/>
      <c r="H281" s="18"/>
      <c r="I281" s="18"/>
      <c r="J281" s="18"/>
    </row>
    <row r="282" spans="2:10" ht="15.75" customHeight="1">
      <c r="B282" s="18"/>
      <c r="C282" s="18"/>
      <c r="D282" s="18"/>
      <c r="E282" s="18"/>
      <c r="F282" s="18"/>
      <c r="G282" s="18"/>
      <c r="H282" s="18"/>
      <c r="I282" s="18"/>
      <c r="J282" s="18"/>
    </row>
    <row r="283" spans="2:10" ht="15.75" customHeight="1">
      <c r="B283" s="18"/>
      <c r="C283" s="18"/>
      <c r="D283" s="18"/>
      <c r="E283" s="18"/>
      <c r="F283" s="18"/>
      <c r="G283" s="18"/>
      <c r="H283" s="18"/>
      <c r="I283" s="18"/>
      <c r="J283" s="18"/>
    </row>
    <row r="284" spans="2:10" ht="15.75" customHeight="1">
      <c r="B284" s="18"/>
      <c r="C284" s="18"/>
      <c r="D284" s="18"/>
      <c r="E284" s="18"/>
      <c r="F284" s="18"/>
      <c r="G284" s="18"/>
      <c r="H284" s="18"/>
      <c r="I284" s="18"/>
      <c r="J284" s="18"/>
    </row>
    <row r="285" spans="2:10" ht="15.75" customHeight="1">
      <c r="B285" s="18"/>
      <c r="C285" s="18"/>
      <c r="D285" s="18"/>
      <c r="E285" s="18"/>
      <c r="F285" s="18"/>
      <c r="G285" s="18"/>
      <c r="H285" s="18"/>
      <c r="I285" s="18"/>
      <c r="J285" s="18"/>
    </row>
    <row r="286" spans="2:10" ht="15.75" customHeight="1">
      <c r="B286" s="18"/>
      <c r="C286" s="18"/>
      <c r="D286" s="18"/>
      <c r="E286" s="18"/>
      <c r="F286" s="18"/>
      <c r="G286" s="18"/>
      <c r="H286" s="18"/>
      <c r="I286" s="18"/>
      <c r="J286" s="18"/>
    </row>
    <row r="287" spans="2:10" ht="15.75" customHeight="1">
      <c r="B287" s="18"/>
      <c r="C287" s="18"/>
      <c r="D287" s="18"/>
      <c r="E287" s="18"/>
      <c r="F287" s="18"/>
      <c r="G287" s="18"/>
      <c r="H287" s="18"/>
      <c r="I287" s="18"/>
      <c r="J287" s="18"/>
    </row>
    <row r="288" spans="2:10" ht="15.75" customHeight="1">
      <c r="B288" s="18"/>
      <c r="C288" s="18"/>
      <c r="D288" s="18"/>
      <c r="E288" s="18"/>
      <c r="F288" s="18"/>
      <c r="G288" s="18"/>
      <c r="H288" s="18"/>
      <c r="I288" s="18"/>
      <c r="J288" s="18"/>
    </row>
    <row r="289" spans="2:10" ht="15.75" customHeight="1">
      <c r="B289" s="18"/>
      <c r="C289" s="18"/>
      <c r="D289" s="18"/>
      <c r="E289" s="18"/>
      <c r="F289" s="18"/>
      <c r="G289" s="18"/>
      <c r="H289" s="18"/>
      <c r="I289" s="18"/>
      <c r="J289" s="18"/>
    </row>
    <row r="290" spans="2:10" ht="15.75" customHeight="1">
      <c r="B290" s="18"/>
      <c r="C290" s="18"/>
      <c r="D290" s="18"/>
      <c r="E290" s="18"/>
      <c r="F290" s="18"/>
      <c r="G290" s="18"/>
      <c r="H290" s="18"/>
      <c r="I290" s="18"/>
      <c r="J290" s="18"/>
    </row>
    <row r="291" spans="2:10" ht="15.75" customHeight="1">
      <c r="B291" s="18"/>
      <c r="C291" s="18"/>
      <c r="D291" s="18"/>
      <c r="E291" s="18"/>
      <c r="F291" s="18"/>
      <c r="G291" s="18"/>
      <c r="H291" s="18"/>
      <c r="I291" s="18"/>
      <c r="J291" s="18"/>
    </row>
    <row r="292" spans="2:10" ht="15.75" customHeight="1">
      <c r="B292" s="18"/>
      <c r="C292" s="18"/>
      <c r="D292" s="18"/>
      <c r="E292" s="18"/>
      <c r="F292" s="18"/>
      <c r="G292" s="18"/>
      <c r="H292" s="18"/>
      <c r="I292" s="18"/>
      <c r="J292" s="18"/>
    </row>
    <row r="293" spans="2:10" ht="15.75" customHeight="1">
      <c r="B293" s="18"/>
      <c r="C293" s="18"/>
      <c r="D293" s="18"/>
      <c r="E293" s="18"/>
      <c r="F293" s="18"/>
      <c r="G293" s="18"/>
      <c r="H293" s="18"/>
      <c r="I293" s="18"/>
      <c r="J293" s="18"/>
    </row>
    <row r="294" spans="2:10" ht="15.75" customHeight="1">
      <c r="B294" s="18"/>
      <c r="C294" s="18"/>
      <c r="D294" s="18"/>
      <c r="E294" s="18"/>
      <c r="F294" s="18"/>
      <c r="G294" s="18"/>
      <c r="H294" s="18"/>
      <c r="I294" s="18"/>
      <c r="J294" s="18"/>
    </row>
    <row r="295" spans="2:10" ht="15.75" customHeight="1">
      <c r="B295" s="18"/>
      <c r="C295" s="18"/>
      <c r="D295" s="18"/>
      <c r="E295" s="18"/>
      <c r="F295" s="18"/>
      <c r="G295" s="18"/>
      <c r="H295" s="18"/>
      <c r="I295" s="18"/>
      <c r="J295" s="18"/>
    </row>
    <row r="296" spans="2:10" ht="15.75" customHeight="1">
      <c r="B296" s="18"/>
      <c r="C296" s="18"/>
      <c r="D296" s="18"/>
      <c r="E296" s="18"/>
      <c r="F296" s="18"/>
      <c r="G296" s="18"/>
      <c r="H296" s="18"/>
      <c r="I296" s="18"/>
      <c r="J296" s="18"/>
    </row>
    <row r="297" spans="2:10" ht="15.75" customHeight="1">
      <c r="B297" s="18"/>
      <c r="C297" s="18"/>
      <c r="D297" s="18"/>
      <c r="E297" s="18"/>
      <c r="F297" s="18"/>
      <c r="G297" s="18"/>
      <c r="H297" s="18"/>
      <c r="I297" s="18"/>
      <c r="J297" s="18"/>
    </row>
    <row r="298" spans="2:10" ht="15.75" customHeight="1">
      <c r="B298" s="18"/>
      <c r="C298" s="18"/>
      <c r="D298" s="18"/>
      <c r="E298" s="18"/>
      <c r="F298" s="18"/>
      <c r="G298" s="18"/>
      <c r="H298" s="18"/>
      <c r="I298" s="18"/>
      <c r="J298" s="18"/>
    </row>
    <row r="299" spans="2:10" ht="15.75" customHeight="1">
      <c r="B299" s="18"/>
      <c r="C299" s="18"/>
      <c r="D299" s="18"/>
      <c r="E299" s="18"/>
      <c r="F299" s="18"/>
      <c r="G299" s="18"/>
      <c r="H299" s="18"/>
      <c r="I299" s="18"/>
      <c r="J299" s="18"/>
    </row>
    <row r="300" spans="2:10" ht="15.75" customHeight="1">
      <c r="B300" s="18"/>
      <c r="C300" s="18"/>
      <c r="D300" s="18"/>
      <c r="E300" s="18"/>
      <c r="F300" s="18"/>
      <c r="G300" s="18"/>
      <c r="H300" s="18"/>
      <c r="I300" s="18"/>
      <c r="J300" s="18"/>
    </row>
    <row r="301" spans="2:10" ht="15.75" customHeight="1">
      <c r="B301" s="18"/>
      <c r="C301" s="18"/>
      <c r="D301" s="18"/>
      <c r="E301" s="18"/>
      <c r="F301" s="18"/>
      <c r="G301" s="18"/>
      <c r="H301" s="18"/>
      <c r="I301" s="18"/>
      <c r="J301" s="18"/>
    </row>
    <row r="302" spans="2:10" ht="15.75" customHeight="1">
      <c r="B302" s="18"/>
      <c r="C302" s="18"/>
      <c r="D302" s="18"/>
      <c r="E302" s="18"/>
      <c r="F302" s="18"/>
      <c r="G302" s="18"/>
      <c r="H302" s="18"/>
      <c r="I302" s="18"/>
      <c r="J302" s="18"/>
    </row>
    <row r="303" spans="2:10" ht="15.75" customHeight="1">
      <c r="B303" s="18"/>
      <c r="C303" s="18"/>
      <c r="D303" s="18"/>
      <c r="E303" s="18"/>
      <c r="F303" s="18"/>
      <c r="G303" s="18"/>
      <c r="H303" s="18"/>
      <c r="I303" s="18"/>
      <c r="J303" s="18"/>
    </row>
    <row r="304" spans="2:10" ht="15.75" customHeight="1">
      <c r="B304" s="18"/>
      <c r="C304" s="18"/>
      <c r="D304" s="18"/>
      <c r="E304" s="18"/>
      <c r="F304" s="18"/>
      <c r="G304" s="18"/>
      <c r="H304" s="18"/>
      <c r="I304" s="18"/>
      <c r="J304" s="18"/>
    </row>
    <row r="305" spans="2:10" ht="15.75" customHeight="1">
      <c r="B305" s="18"/>
      <c r="C305" s="18"/>
      <c r="D305" s="18"/>
      <c r="E305" s="18"/>
      <c r="F305" s="18"/>
      <c r="G305" s="18"/>
      <c r="H305" s="18"/>
      <c r="I305" s="18"/>
      <c r="J305" s="18"/>
    </row>
    <row r="306" spans="2:10" ht="15.75" customHeight="1">
      <c r="B306" s="18"/>
      <c r="C306" s="18"/>
      <c r="D306" s="18"/>
      <c r="E306" s="18"/>
      <c r="F306" s="18"/>
      <c r="G306" s="18"/>
      <c r="H306" s="18"/>
      <c r="I306" s="18"/>
      <c r="J306" s="18"/>
    </row>
    <row r="307" spans="2:10" ht="15.75" customHeight="1">
      <c r="B307" s="18"/>
      <c r="C307" s="18"/>
      <c r="D307" s="18"/>
      <c r="E307" s="18"/>
      <c r="F307" s="18"/>
      <c r="G307" s="18"/>
      <c r="H307" s="18"/>
      <c r="I307" s="18"/>
      <c r="J307" s="18"/>
    </row>
    <row r="308" spans="2:10" ht="15.75" customHeight="1">
      <c r="B308" s="18"/>
      <c r="C308" s="18"/>
      <c r="D308" s="18"/>
      <c r="E308" s="18"/>
      <c r="F308" s="18"/>
      <c r="G308" s="18"/>
      <c r="H308" s="18"/>
      <c r="I308" s="18"/>
      <c r="J308" s="18"/>
    </row>
    <row r="309" spans="2:10" ht="15.75" customHeight="1">
      <c r="B309" s="18"/>
      <c r="C309" s="18"/>
      <c r="D309" s="18"/>
      <c r="E309" s="18"/>
      <c r="F309" s="18"/>
      <c r="G309" s="18"/>
      <c r="H309" s="18"/>
      <c r="I309" s="18"/>
      <c r="J309" s="18"/>
    </row>
    <row r="310" spans="2:10" ht="15.75" customHeight="1">
      <c r="B310" s="18"/>
      <c r="C310" s="18"/>
      <c r="D310" s="18"/>
      <c r="E310" s="18"/>
      <c r="F310" s="18"/>
      <c r="G310" s="18"/>
      <c r="H310" s="18"/>
      <c r="I310" s="18"/>
      <c r="J310" s="18"/>
    </row>
    <row r="311" spans="2:10" ht="15.75" customHeight="1">
      <c r="B311" s="18"/>
      <c r="C311" s="18"/>
      <c r="D311" s="18"/>
      <c r="E311" s="18"/>
      <c r="F311" s="18"/>
      <c r="G311" s="18"/>
      <c r="H311" s="18"/>
      <c r="I311" s="18"/>
      <c r="J311" s="18"/>
    </row>
    <row r="312" spans="2:10" ht="15.75" customHeight="1">
      <c r="B312" s="18"/>
      <c r="C312" s="18"/>
      <c r="D312" s="18"/>
      <c r="E312" s="18"/>
      <c r="F312" s="18"/>
      <c r="G312" s="18"/>
      <c r="H312" s="18"/>
      <c r="I312" s="18"/>
      <c r="J312" s="18"/>
    </row>
    <row r="313" spans="2:10" ht="15.75" customHeight="1">
      <c r="B313" s="18"/>
      <c r="C313" s="18"/>
      <c r="D313" s="18"/>
      <c r="E313" s="18"/>
      <c r="F313" s="18"/>
      <c r="G313" s="18"/>
      <c r="H313" s="18"/>
      <c r="I313" s="18"/>
      <c r="J313" s="18"/>
    </row>
    <row r="314" spans="2:10" ht="15.75" customHeight="1">
      <c r="B314" s="18"/>
      <c r="C314" s="18"/>
      <c r="D314" s="18"/>
      <c r="E314" s="18"/>
      <c r="F314" s="18"/>
      <c r="G314" s="18"/>
      <c r="H314" s="18"/>
      <c r="I314" s="18"/>
      <c r="J314" s="18"/>
    </row>
    <row r="315" spans="2:10" ht="15.75" customHeight="1">
      <c r="B315" s="18"/>
      <c r="C315" s="18"/>
      <c r="D315" s="18"/>
      <c r="E315" s="18"/>
      <c r="F315" s="18"/>
      <c r="G315" s="18"/>
      <c r="H315" s="18"/>
      <c r="I315" s="18"/>
      <c r="J315" s="18"/>
    </row>
    <row r="316" spans="2:10" ht="15.75" customHeight="1">
      <c r="B316" s="18"/>
      <c r="C316" s="18"/>
      <c r="D316" s="18"/>
      <c r="E316" s="18"/>
      <c r="F316" s="18"/>
      <c r="G316" s="18"/>
      <c r="H316" s="18"/>
      <c r="I316" s="18"/>
      <c r="J316" s="18"/>
    </row>
    <row r="317" spans="2:10" ht="15.75" customHeight="1">
      <c r="B317" s="18"/>
      <c r="C317" s="18"/>
      <c r="D317" s="18"/>
      <c r="E317" s="18"/>
      <c r="F317" s="18"/>
      <c r="G317" s="18"/>
      <c r="H317" s="18"/>
      <c r="I317" s="18"/>
      <c r="J317" s="18"/>
    </row>
    <row r="318" spans="2:10" ht="15.75" customHeight="1">
      <c r="B318" s="18"/>
      <c r="C318" s="18"/>
      <c r="D318" s="18"/>
      <c r="E318" s="18"/>
      <c r="F318" s="18"/>
      <c r="G318" s="18"/>
      <c r="H318" s="18"/>
      <c r="I318" s="18"/>
      <c r="J318" s="18"/>
    </row>
    <row r="319" spans="2:10" ht="15.75" customHeight="1">
      <c r="B319" s="18"/>
      <c r="C319" s="18"/>
      <c r="D319" s="18"/>
      <c r="E319" s="18"/>
      <c r="F319" s="18"/>
      <c r="G319" s="18"/>
      <c r="H319" s="18"/>
      <c r="I319" s="18"/>
      <c r="J319" s="18"/>
    </row>
    <row r="320" spans="2:10" ht="15.75" customHeight="1">
      <c r="B320" s="18"/>
      <c r="C320" s="18"/>
      <c r="D320" s="18"/>
      <c r="E320" s="18"/>
      <c r="F320" s="18"/>
      <c r="G320" s="18"/>
      <c r="H320" s="18"/>
      <c r="I320" s="18"/>
      <c r="J320" s="18"/>
    </row>
    <row r="321" spans="2:10" ht="15.75" customHeight="1">
      <c r="B321" s="18"/>
      <c r="C321" s="18"/>
      <c r="D321" s="18"/>
      <c r="E321" s="18"/>
      <c r="F321" s="18"/>
      <c r="G321" s="18"/>
      <c r="H321" s="18"/>
      <c r="I321" s="18"/>
      <c r="J321" s="18"/>
    </row>
    <row r="322" spans="2:10" ht="15.75" customHeight="1">
      <c r="B322" s="18"/>
      <c r="C322" s="18"/>
      <c r="D322" s="18"/>
      <c r="E322" s="18"/>
      <c r="F322" s="18"/>
      <c r="G322" s="18"/>
      <c r="H322" s="18"/>
      <c r="I322" s="18"/>
      <c r="J322" s="18"/>
    </row>
    <row r="323" spans="2:10" ht="15.75" customHeight="1">
      <c r="B323" s="18"/>
      <c r="C323" s="18"/>
      <c r="D323" s="18"/>
      <c r="E323" s="18"/>
      <c r="F323" s="18"/>
      <c r="G323" s="18"/>
      <c r="H323" s="18"/>
      <c r="I323" s="18"/>
      <c r="J323" s="18"/>
    </row>
    <row r="324" spans="2:10" ht="15.75" customHeight="1">
      <c r="B324" s="18"/>
      <c r="C324" s="18"/>
      <c r="D324" s="18"/>
      <c r="E324" s="18"/>
      <c r="F324" s="18"/>
      <c r="G324" s="18"/>
      <c r="H324" s="18"/>
      <c r="I324" s="18"/>
      <c r="J324" s="18"/>
    </row>
    <row r="325" spans="2:10" ht="15.75" customHeight="1">
      <c r="B325" s="18"/>
      <c r="C325" s="18"/>
      <c r="D325" s="18"/>
      <c r="E325" s="18"/>
      <c r="F325" s="18"/>
      <c r="G325" s="18"/>
      <c r="H325" s="18"/>
      <c r="I325" s="18"/>
      <c r="J325" s="18"/>
    </row>
    <row r="326" spans="2:10" ht="15.75" customHeight="1">
      <c r="B326" s="18"/>
      <c r="C326" s="18"/>
      <c r="D326" s="18"/>
      <c r="E326" s="18"/>
      <c r="F326" s="18"/>
      <c r="G326" s="18"/>
      <c r="H326" s="18"/>
      <c r="I326" s="18"/>
      <c r="J326" s="18"/>
    </row>
    <row r="327" spans="2:10" ht="15.75" customHeight="1">
      <c r="B327" s="18"/>
      <c r="C327" s="18"/>
      <c r="D327" s="18"/>
      <c r="E327" s="18"/>
      <c r="F327" s="18"/>
      <c r="G327" s="18"/>
      <c r="H327" s="18"/>
      <c r="I327" s="18"/>
      <c r="J327" s="18"/>
    </row>
    <row r="328" spans="2:10" ht="15.75" customHeight="1">
      <c r="B328" s="18"/>
      <c r="C328" s="18"/>
      <c r="D328" s="18"/>
      <c r="E328" s="18"/>
      <c r="F328" s="18"/>
      <c r="G328" s="18"/>
      <c r="H328" s="18"/>
      <c r="I328" s="18"/>
      <c r="J328" s="18"/>
    </row>
    <row r="329" spans="2:10" ht="15.75" customHeight="1">
      <c r="B329" s="18"/>
      <c r="C329" s="18"/>
      <c r="D329" s="18"/>
      <c r="E329" s="18"/>
      <c r="F329" s="18"/>
      <c r="G329" s="18"/>
      <c r="H329" s="18"/>
      <c r="I329" s="18"/>
      <c r="J329" s="18"/>
    </row>
    <row r="330" spans="2:10" ht="15.75" customHeight="1">
      <c r="B330" s="18"/>
      <c r="C330" s="18"/>
      <c r="D330" s="18"/>
      <c r="E330" s="18"/>
      <c r="F330" s="18"/>
      <c r="G330" s="18"/>
      <c r="H330" s="18"/>
      <c r="I330" s="18"/>
      <c r="J330" s="18"/>
    </row>
    <row r="331" spans="2:10" ht="15.75" customHeight="1">
      <c r="B331" s="18"/>
      <c r="C331" s="18"/>
      <c r="D331" s="18"/>
      <c r="E331" s="18"/>
      <c r="F331" s="18"/>
      <c r="G331" s="18"/>
      <c r="H331" s="18"/>
      <c r="I331" s="18"/>
      <c r="J331" s="18"/>
    </row>
    <row r="332" spans="2:10" ht="15.75" customHeight="1">
      <c r="B332" s="18"/>
      <c r="C332" s="18"/>
      <c r="D332" s="18"/>
      <c r="E332" s="18"/>
      <c r="F332" s="18"/>
      <c r="G332" s="18"/>
      <c r="H332" s="18"/>
      <c r="I332" s="18"/>
      <c r="J332" s="18"/>
    </row>
    <row r="333" spans="2:10" ht="15.75" customHeight="1">
      <c r="B333" s="18"/>
      <c r="C333" s="18"/>
      <c r="D333" s="18"/>
      <c r="E333" s="18"/>
      <c r="F333" s="18"/>
      <c r="G333" s="18"/>
      <c r="H333" s="18"/>
      <c r="I333" s="18"/>
      <c r="J333" s="18"/>
    </row>
    <row r="334" spans="2:10" ht="15.75" customHeight="1">
      <c r="B334" s="18"/>
      <c r="C334" s="18"/>
      <c r="D334" s="18"/>
      <c r="E334" s="18"/>
      <c r="F334" s="18"/>
      <c r="G334" s="18"/>
      <c r="H334" s="18"/>
      <c r="I334" s="18"/>
      <c r="J334" s="18"/>
    </row>
    <row r="335" spans="2:10" ht="15.75" customHeight="1">
      <c r="B335" s="18"/>
      <c r="C335" s="18"/>
      <c r="D335" s="18"/>
      <c r="E335" s="18"/>
      <c r="F335" s="18"/>
      <c r="G335" s="18"/>
      <c r="H335" s="18"/>
      <c r="I335" s="18"/>
      <c r="J335" s="18"/>
    </row>
    <row r="336" spans="2:10" ht="15.75" customHeight="1">
      <c r="B336" s="18"/>
      <c r="C336" s="18"/>
      <c r="D336" s="18"/>
      <c r="E336" s="18"/>
      <c r="F336" s="18"/>
      <c r="G336" s="18"/>
      <c r="H336" s="18"/>
      <c r="I336" s="18"/>
      <c r="J336" s="18"/>
    </row>
    <row r="337" spans="2:10" ht="15.75" customHeight="1">
      <c r="B337" s="18"/>
      <c r="C337" s="18"/>
      <c r="D337" s="18"/>
      <c r="E337" s="18"/>
      <c r="F337" s="18"/>
      <c r="G337" s="18"/>
      <c r="H337" s="18"/>
      <c r="I337" s="18"/>
      <c r="J337" s="18"/>
    </row>
    <row r="338" spans="2:10" ht="15.75" customHeight="1">
      <c r="B338" s="18"/>
      <c r="C338" s="18"/>
      <c r="D338" s="18"/>
      <c r="E338" s="18"/>
      <c r="F338" s="18"/>
      <c r="G338" s="18"/>
      <c r="H338" s="18"/>
      <c r="I338" s="18"/>
      <c r="J338" s="18"/>
    </row>
    <row r="339" spans="2:10" ht="15.75" customHeight="1">
      <c r="B339" s="18"/>
      <c r="C339" s="18"/>
      <c r="D339" s="18"/>
      <c r="E339" s="18"/>
      <c r="F339" s="18"/>
      <c r="G339" s="18"/>
      <c r="H339" s="18"/>
      <c r="I339" s="18"/>
      <c r="J339" s="18"/>
    </row>
    <row r="340" spans="2:10" ht="15.75" customHeight="1">
      <c r="B340" s="18"/>
      <c r="C340" s="18"/>
      <c r="D340" s="18"/>
      <c r="E340" s="18"/>
      <c r="F340" s="18"/>
      <c r="G340" s="18"/>
      <c r="H340" s="18"/>
      <c r="I340" s="18"/>
      <c r="J340" s="18"/>
    </row>
    <row r="341" spans="2:10" ht="15.75" customHeight="1">
      <c r="B341" s="18"/>
      <c r="C341" s="18"/>
      <c r="D341" s="18"/>
      <c r="E341" s="18"/>
      <c r="F341" s="18"/>
      <c r="G341" s="18"/>
      <c r="H341" s="18"/>
      <c r="I341" s="18"/>
      <c r="J341" s="18"/>
    </row>
    <row r="342" spans="2:10" ht="15.75" customHeight="1">
      <c r="B342" s="18"/>
      <c r="C342" s="18"/>
      <c r="D342" s="18"/>
      <c r="E342" s="18"/>
      <c r="F342" s="18"/>
      <c r="G342" s="18"/>
      <c r="H342" s="18"/>
      <c r="I342" s="18"/>
      <c r="J342" s="18"/>
    </row>
    <row r="343" spans="2:10" ht="15.75" customHeight="1">
      <c r="B343" s="18"/>
      <c r="C343" s="18"/>
      <c r="D343" s="18"/>
      <c r="E343" s="18"/>
      <c r="F343" s="18"/>
      <c r="G343" s="18"/>
      <c r="H343" s="18"/>
      <c r="I343" s="18"/>
      <c r="J343" s="18"/>
    </row>
    <row r="344" spans="2:10" ht="15.75" customHeight="1">
      <c r="B344" s="18"/>
      <c r="C344" s="18"/>
      <c r="D344" s="18"/>
      <c r="E344" s="18"/>
      <c r="F344" s="18"/>
      <c r="G344" s="18"/>
      <c r="H344" s="18"/>
      <c r="I344" s="18"/>
      <c r="J344" s="18"/>
    </row>
    <row r="345" spans="2:10" ht="15.75" customHeight="1">
      <c r="B345" s="18"/>
      <c r="C345" s="18"/>
      <c r="D345" s="18"/>
      <c r="E345" s="18"/>
      <c r="F345" s="18"/>
      <c r="G345" s="18"/>
      <c r="H345" s="18"/>
      <c r="I345" s="18"/>
      <c r="J345" s="18"/>
    </row>
    <row r="346" spans="2:10" ht="15.75" customHeight="1">
      <c r="B346" s="18"/>
      <c r="C346" s="18"/>
      <c r="D346" s="18"/>
      <c r="E346" s="18"/>
      <c r="F346" s="18"/>
      <c r="G346" s="18"/>
      <c r="H346" s="18"/>
      <c r="I346" s="18"/>
      <c r="J346" s="18"/>
    </row>
    <row r="347" spans="2:10" ht="15.75" customHeight="1">
      <c r="B347" s="18"/>
      <c r="C347" s="18"/>
      <c r="D347" s="18"/>
      <c r="E347" s="18"/>
      <c r="F347" s="18"/>
      <c r="G347" s="18"/>
      <c r="H347" s="18"/>
      <c r="I347" s="18"/>
      <c r="J347" s="18"/>
    </row>
    <row r="348" spans="2:10" ht="15.75" customHeight="1">
      <c r="B348" s="18"/>
      <c r="C348" s="18"/>
      <c r="D348" s="18"/>
      <c r="E348" s="18"/>
      <c r="F348" s="18"/>
      <c r="G348" s="18"/>
      <c r="H348" s="18"/>
      <c r="I348" s="18"/>
      <c r="J348" s="18"/>
    </row>
    <row r="349" spans="2:10" ht="15.75" customHeight="1">
      <c r="B349" s="18"/>
      <c r="C349" s="18"/>
      <c r="D349" s="18"/>
      <c r="E349" s="18"/>
      <c r="F349" s="18"/>
      <c r="G349" s="18"/>
      <c r="H349" s="18"/>
      <c r="I349" s="18"/>
      <c r="J349" s="18"/>
    </row>
    <row r="350" spans="2:10" ht="15.75" customHeight="1">
      <c r="B350" s="18"/>
      <c r="C350" s="18"/>
      <c r="D350" s="18"/>
      <c r="E350" s="18"/>
      <c r="F350" s="18"/>
      <c r="G350" s="18"/>
      <c r="H350" s="18"/>
      <c r="I350" s="18"/>
      <c r="J350" s="18"/>
    </row>
    <row r="351" spans="2:10" ht="15.75" customHeight="1">
      <c r="B351" s="18"/>
      <c r="C351" s="18"/>
      <c r="D351" s="18"/>
      <c r="E351" s="18"/>
      <c r="F351" s="18"/>
      <c r="G351" s="18"/>
      <c r="H351" s="18"/>
      <c r="I351" s="18"/>
      <c r="J351" s="18"/>
    </row>
    <row r="352" spans="2:10" ht="15.75" customHeight="1">
      <c r="B352" s="18"/>
      <c r="C352" s="18"/>
      <c r="D352" s="18"/>
      <c r="E352" s="18"/>
      <c r="F352" s="18"/>
      <c r="G352" s="18"/>
      <c r="H352" s="18"/>
      <c r="I352" s="18"/>
      <c r="J352" s="18"/>
    </row>
    <row r="353" spans="2:10" ht="15.75" customHeight="1">
      <c r="B353" s="18"/>
      <c r="C353" s="18"/>
      <c r="D353" s="18"/>
      <c r="E353" s="18"/>
      <c r="F353" s="18"/>
      <c r="G353" s="18"/>
      <c r="H353" s="18"/>
      <c r="I353" s="18"/>
      <c r="J353" s="18"/>
    </row>
    <row r="354" spans="2:10" ht="15.75" customHeight="1">
      <c r="B354" s="18"/>
      <c r="C354" s="18"/>
      <c r="D354" s="18"/>
      <c r="E354" s="18"/>
      <c r="F354" s="18"/>
      <c r="G354" s="18"/>
      <c r="H354" s="18"/>
      <c r="I354" s="18"/>
      <c r="J354" s="18"/>
    </row>
    <row r="355" spans="2:10" ht="15.75" customHeight="1">
      <c r="B355" s="18"/>
      <c r="C355" s="18"/>
      <c r="D355" s="18"/>
      <c r="E355" s="18"/>
      <c r="F355" s="18"/>
      <c r="G355" s="18"/>
      <c r="H355" s="18"/>
      <c r="I355" s="18"/>
      <c r="J355" s="18"/>
    </row>
    <row r="356" spans="2:10" ht="15.75" customHeight="1">
      <c r="B356" s="18"/>
      <c r="C356" s="18"/>
      <c r="D356" s="18"/>
      <c r="E356" s="18"/>
      <c r="F356" s="18"/>
      <c r="G356" s="18"/>
      <c r="H356" s="18"/>
      <c r="I356" s="18"/>
      <c r="J356" s="18"/>
    </row>
    <row r="357" spans="2:10" ht="15.75" customHeight="1">
      <c r="B357" s="18"/>
      <c r="C357" s="18"/>
      <c r="D357" s="18"/>
      <c r="E357" s="18"/>
      <c r="F357" s="18"/>
      <c r="G357" s="18"/>
      <c r="H357" s="18"/>
      <c r="I357" s="18"/>
      <c r="J357" s="18"/>
    </row>
    <row r="358" spans="2:10" ht="15.75" customHeight="1">
      <c r="B358" s="18"/>
      <c r="C358" s="18"/>
      <c r="D358" s="18"/>
      <c r="E358" s="18"/>
      <c r="F358" s="18"/>
      <c r="G358" s="18"/>
      <c r="H358" s="18"/>
      <c r="I358" s="18"/>
      <c r="J358" s="18"/>
    </row>
    <row r="359" spans="2:10" ht="15.75" customHeight="1">
      <c r="B359" s="18"/>
      <c r="C359" s="18"/>
      <c r="D359" s="18"/>
      <c r="E359" s="18"/>
      <c r="F359" s="18"/>
      <c r="G359" s="18"/>
      <c r="H359" s="18"/>
      <c r="I359" s="18"/>
      <c r="J359" s="18"/>
    </row>
    <row r="360" spans="2:10" ht="15.75" customHeight="1">
      <c r="B360" s="18"/>
      <c r="C360" s="18"/>
      <c r="D360" s="18"/>
      <c r="E360" s="18"/>
      <c r="F360" s="18"/>
      <c r="G360" s="18"/>
      <c r="H360" s="18"/>
      <c r="I360" s="18"/>
      <c r="J360" s="18"/>
    </row>
    <row r="361" spans="2:10" ht="15.75" customHeight="1">
      <c r="B361" s="18"/>
      <c r="C361" s="18"/>
      <c r="D361" s="18"/>
      <c r="E361" s="18"/>
      <c r="F361" s="18"/>
      <c r="G361" s="18"/>
      <c r="H361" s="18"/>
      <c r="I361" s="18"/>
      <c r="J361" s="18"/>
    </row>
    <row r="362" spans="2:10" ht="15.75" customHeight="1">
      <c r="B362" s="18"/>
      <c r="C362" s="18"/>
      <c r="D362" s="18"/>
      <c r="E362" s="18"/>
      <c r="F362" s="18"/>
      <c r="G362" s="18"/>
      <c r="H362" s="18"/>
      <c r="I362" s="18"/>
      <c r="J362" s="18"/>
    </row>
    <row r="363" spans="2:10" ht="15.75" customHeight="1">
      <c r="B363" s="18"/>
      <c r="C363" s="18"/>
      <c r="D363" s="18"/>
      <c r="E363" s="18"/>
      <c r="F363" s="18"/>
      <c r="G363" s="18"/>
      <c r="H363" s="18"/>
      <c r="I363" s="18"/>
      <c r="J363" s="18"/>
    </row>
    <row r="364" spans="2:10" ht="15.75" customHeight="1">
      <c r="B364" s="18"/>
      <c r="C364" s="18"/>
      <c r="D364" s="18"/>
      <c r="E364" s="18"/>
      <c r="F364" s="18"/>
      <c r="G364" s="18"/>
      <c r="H364" s="18"/>
      <c r="I364" s="18"/>
      <c r="J364" s="18"/>
    </row>
    <row r="365" spans="2:10" ht="15.75" customHeight="1">
      <c r="B365" s="18"/>
      <c r="C365" s="18"/>
      <c r="D365" s="18"/>
      <c r="E365" s="18"/>
      <c r="F365" s="18"/>
      <c r="G365" s="18"/>
      <c r="H365" s="18"/>
      <c r="I365" s="18"/>
      <c r="J365" s="18"/>
    </row>
    <row r="366" spans="2:10" ht="15.75" customHeight="1">
      <c r="B366" s="18"/>
      <c r="C366" s="18"/>
      <c r="D366" s="18"/>
      <c r="E366" s="18"/>
      <c r="F366" s="18"/>
      <c r="G366" s="18"/>
      <c r="H366" s="18"/>
      <c r="I366" s="18"/>
      <c r="J366" s="18"/>
    </row>
    <row r="367" spans="2:10" ht="15.75" customHeight="1">
      <c r="B367" s="18"/>
      <c r="C367" s="18"/>
      <c r="D367" s="18"/>
      <c r="E367" s="18"/>
      <c r="F367" s="18"/>
      <c r="G367" s="18"/>
      <c r="H367" s="18"/>
      <c r="I367" s="18"/>
      <c r="J367" s="18"/>
    </row>
    <row r="368" spans="2:10" ht="15.75" customHeight="1">
      <c r="B368" s="18"/>
      <c r="C368" s="18"/>
      <c r="D368" s="18"/>
      <c r="E368" s="18"/>
      <c r="F368" s="18"/>
      <c r="G368" s="18"/>
      <c r="H368" s="18"/>
      <c r="I368" s="18"/>
      <c r="J368" s="18"/>
    </row>
    <row r="369" spans="2:10" ht="15.75" customHeight="1">
      <c r="B369" s="18"/>
      <c r="C369" s="18"/>
      <c r="D369" s="18"/>
      <c r="E369" s="18"/>
      <c r="F369" s="18"/>
      <c r="G369" s="18"/>
      <c r="H369" s="18"/>
      <c r="I369" s="18"/>
      <c r="J369" s="18"/>
    </row>
    <row r="370" spans="2:10" ht="15.75" customHeight="1">
      <c r="B370" s="18"/>
      <c r="C370" s="18"/>
      <c r="D370" s="18"/>
      <c r="E370" s="18"/>
      <c r="F370" s="18"/>
      <c r="G370" s="18"/>
      <c r="H370" s="18"/>
      <c r="I370" s="18"/>
      <c r="J370" s="18"/>
    </row>
    <row r="371" spans="2:10" ht="15.75" customHeight="1">
      <c r="B371" s="18"/>
      <c r="C371" s="18"/>
      <c r="D371" s="18"/>
      <c r="E371" s="18"/>
      <c r="F371" s="18"/>
      <c r="G371" s="18"/>
      <c r="H371" s="18"/>
      <c r="I371" s="18"/>
      <c r="J371" s="18"/>
    </row>
    <row r="372" spans="2:10" ht="15.75" customHeight="1">
      <c r="B372" s="18"/>
      <c r="C372" s="18"/>
      <c r="D372" s="18"/>
      <c r="E372" s="18"/>
      <c r="F372" s="18"/>
      <c r="G372" s="18"/>
      <c r="H372" s="18"/>
      <c r="I372" s="18"/>
      <c r="J372" s="18"/>
    </row>
    <row r="373" spans="2:10" ht="15.75" customHeight="1">
      <c r="B373" s="18"/>
      <c r="C373" s="18"/>
      <c r="D373" s="18"/>
      <c r="E373" s="18"/>
      <c r="F373" s="18"/>
      <c r="G373" s="18"/>
      <c r="H373" s="18"/>
      <c r="I373" s="18"/>
      <c r="J373" s="18"/>
    </row>
    <row r="374" spans="2:10" ht="15.75" customHeight="1">
      <c r="B374" s="18"/>
      <c r="C374" s="18"/>
      <c r="D374" s="18"/>
      <c r="E374" s="18"/>
      <c r="F374" s="18"/>
      <c r="G374" s="18"/>
      <c r="H374" s="18"/>
      <c r="I374" s="18"/>
      <c r="J374" s="18"/>
    </row>
    <row r="375" spans="2:10" ht="15.75" customHeight="1">
      <c r="B375" s="18"/>
      <c r="C375" s="18"/>
      <c r="D375" s="18"/>
      <c r="E375" s="18"/>
      <c r="F375" s="18"/>
      <c r="G375" s="18"/>
      <c r="H375" s="18"/>
      <c r="I375" s="18"/>
      <c r="J375" s="18"/>
    </row>
    <row r="376" spans="2:10" ht="15.75" customHeight="1">
      <c r="B376" s="18"/>
      <c r="C376" s="18"/>
      <c r="D376" s="18"/>
      <c r="E376" s="18"/>
      <c r="F376" s="18"/>
      <c r="G376" s="18"/>
      <c r="H376" s="18"/>
      <c r="I376" s="18"/>
      <c r="J376" s="18"/>
    </row>
    <row r="377" spans="2:10" ht="15.75" customHeight="1">
      <c r="B377" s="18"/>
      <c r="C377" s="18"/>
      <c r="D377" s="18"/>
      <c r="E377" s="18"/>
      <c r="F377" s="18"/>
      <c r="G377" s="18"/>
      <c r="H377" s="18"/>
      <c r="I377" s="18"/>
      <c r="J377" s="18"/>
    </row>
    <row r="378" spans="2:10" ht="15.75" customHeight="1">
      <c r="B378" s="18"/>
      <c r="C378" s="18"/>
      <c r="D378" s="18"/>
      <c r="E378" s="18"/>
      <c r="F378" s="18"/>
      <c r="G378" s="18"/>
      <c r="H378" s="18"/>
      <c r="I378" s="18"/>
      <c r="J378" s="18"/>
    </row>
    <row r="379" spans="2:10" ht="15.75" customHeight="1">
      <c r="B379" s="18"/>
      <c r="C379" s="18"/>
      <c r="D379" s="18"/>
      <c r="E379" s="18"/>
      <c r="F379" s="18"/>
      <c r="G379" s="18"/>
      <c r="H379" s="18"/>
      <c r="I379" s="18"/>
      <c r="J379" s="18"/>
    </row>
    <row r="380" spans="2:10" ht="15.75" customHeight="1">
      <c r="B380" s="18"/>
      <c r="C380" s="18"/>
      <c r="D380" s="18"/>
      <c r="E380" s="18"/>
      <c r="F380" s="18"/>
      <c r="G380" s="18"/>
      <c r="H380" s="18"/>
      <c r="I380" s="18"/>
      <c r="J380" s="18"/>
    </row>
    <row r="381" spans="2:10" ht="15.75" customHeight="1">
      <c r="B381" s="18"/>
      <c r="C381" s="18"/>
      <c r="D381" s="18"/>
      <c r="E381" s="18"/>
      <c r="F381" s="18"/>
      <c r="G381" s="18"/>
      <c r="H381" s="18"/>
      <c r="I381" s="18"/>
      <c r="J381" s="18"/>
    </row>
    <row r="382" spans="2:10" ht="15.75" customHeight="1">
      <c r="B382" s="18"/>
      <c r="C382" s="18"/>
      <c r="D382" s="18"/>
      <c r="E382" s="18"/>
      <c r="F382" s="18"/>
      <c r="G382" s="18"/>
      <c r="H382" s="18"/>
      <c r="I382" s="18"/>
      <c r="J382" s="18"/>
    </row>
    <row r="383" spans="2:10" ht="15.75" customHeight="1">
      <c r="B383" s="18"/>
      <c r="C383" s="18"/>
      <c r="D383" s="18"/>
      <c r="E383" s="18"/>
      <c r="F383" s="18"/>
      <c r="G383" s="18"/>
      <c r="H383" s="18"/>
      <c r="I383" s="18"/>
      <c r="J383" s="18"/>
    </row>
    <row r="384" spans="2:10" ht="15.75" customHeight="1">
      <c r="B384" s="18"/>
      <c r="C384" s="18"/>
      <c r="D384" s="18"/>
      <c r="E384" s="18"/>
      <c r="F384" s="18"/>
      <c r="G384" s="18"/>
      <c r="H384" s="18"/>
      <c r="I384" s="18"/>
      <c r="J384" s="18"/>
    </row>
    <row r="385" spans="2:10" ht="15.75" customHeight="1">
      <c r="B385" s="18"/>
      <c r="C385" s="18"/>
      <c r="D385" s="18"/>
      <c r="E385" s="18"/>
      <c r="F385" s="18"/>
      <c r="G385" s="18"/>
      <c r="H385" s="18"/>
      <c r="I385" s="18"/>
      <c r="J385" s="18"/>
    </row>
    <row r="386" spans="2:10" ht="15.75" customHeight="1">
      <c r="B386" s="18"/>
      <c r="C386" s="18"/>
      <c r="D386" s="18"/>
      <c r="E386" s="18"/>
      <c r="F386" s="18"/>
      <c r="G386" s="18"/>
      <c r="H386" s="18"/>
      <c r="I386" s="18"/>
      <c r="J386" s="18"/>
    </row>
    <row r="387" spans="2:10" ht="15.75" customHeight="1">
      <c r="B387" s="18"/>
      <c r="C387" s="18"/>
      <c r="D387" s="18"/>
      <c r="E387" s="18"/>
      <c r="F387" s="18"/>
      <c r="G387" s="18"/>
      <c r="H387" s="18"/>
      <c r="I387" s="18"/>
      <c r="J387" s="18"/>
    </row>
    <row r="388" spans="2:10" ht="15.75" customHeight="1">
      <c r="B388" s="18"/>
      <c r="C388" s="18"/>
      <c r="D388" s="18"/>
      <c r="E388" s="18"/>
      <c r="F388" s="18"/>
      <c r="G388" s="18"/>
      <c r="H388" s="18"/>
      <c r="I388" s="18"/>
      <c r="J388" s="18"/>
    </row>
    <row r="389" spans="2:10" ht="15.75" customHeight="1">
      <c r="B389" s="18"/>
      <c r="C389" s="18"/>
      <c r="D389" s="18"/>
      <c r="E389" s="18"/>
      <c r="F389" s="18"/>
      <c r="G389" s="18"/>
      <c r="H389" s="18"/>
      <c r="I389" s="18"/>
      <c r="J389" s="18"/>
    </row>
    <row r="390" spans="2:10" ht="15.75" customHeight="1">
      <c r="B390" s="18"/>
      <c r="C390" s="18"/>
      <c r="D390" s="18"/>
      <c r="E390" s="18"/>
      <c r="F390" s="18"/>
      <c r="G390" s="18"/>
      <c r="H390" s="18"/>
      <c r="I390" s="18"/>
      <c r="J390" s="18"/>
    </row>
    <row r="391" spans="2:10" ht="15.75" customHeight="1">
      <c r="B391" s="18"/>
      <c r="C391" s="18"/>
      <c r="D391" s="18"/>
      <c r="E391" s="18"/>
      <c r="F391" s="18"/>
      <c r="G391" s="18"/>
      <c r="H391" s="18"/>
      <c r="I391" s="18"/>
      <c r="J391" s="18"/>
    </row>
    <row r="392" spans="2:10" ht="15.75" customHeight="1">
      <c r="B392" s="18"/>
      <c r="C392" s="18"/>
      <c r="D392" s="18"/>
      <c r="E392" s="18"/>
      <c r="F392" s="18"/>
      <c r="G392" s="18"/>
      <c r="H392" s="18"/>
      <c r="I392" s="18"/>
      <c r="J392" s="18"/>
    </row>
    <row r="393" spans="2:10" ht="15.75" customHeight="1">
      <c r="B393" s="18"/>
      <c r="C393" s="18"/>
      <c r="D393" s="18"/>
      <c r="E393" s="18"/>
      <c r="F393" s="18"/>
      <c r="G393" s="18"/>
      <c r="H393" s="18"/>
      <c r="I393" s="18"/>
      <c r="J393" s="18"/>
    </row>
    <row r="394" spans="2:10" ht="15.75" customHeight="1">
      <c r="B394" s="18"/>
      <c r="C394" s="18"/>
      <c r="D394" s="18"/>
      <c r="E394" s="18"/>
      <c r="F394" s="18"/>
      <c r="G394" s="18"/>
      <c r="H394" s="18"/>
      <c r="I394" s="18"/>
      <c r="J394" s="18"/>
    </row>
    <row r="395" spans="2:10" ht="15.75" customHeight="1">
      <c r="B395" s="18"/>
      <c r="C395" s="18"/>
      <c r="D395" s="18"/>
      <c r="E395" s="18"/>
      <c r="F395" s="18"/>
      <c r="G395" s="18"/>
      <c r="H395" s="18"/>
      <c r="I395" s="18"/>
      <c r="J395" s="18"/>
    </row>
    <row r="396" spans="2:10" ht="15.75" customHeight="1">
      <c r="B396" s="18"/>
      <c r="C396" s="18"/>
      <c r="D396" s="18"/>
      <c r="E396" s="18"/>
      <c r="F396" s="18"/>
      <c r="G396" s="18"/>
      <c r="H396" s="18"/>
      <c r="I396" s="18"/>
      <c r="J396" s="18"/>
    </row>
    <row r="397" spans="2:10" ht="15.75" customHeight="1">
      <c r="B397" s="18"/>
      <c r="C397" s="18"/>
      <c r="D397" s="18"/>
      <c r="E397" s="18"/>
      <c r="F397" s="18"/>
      <c r="G397" s="18"/>
      <c r="H397" s="18"/>
      <c r="I397" s="18"/>
      <c r="J397" s="18"/>
    </row>
    <row r="398" spans="2:10" ht="15.75" customHeight="1">
      <c r="B398" s="18"/>
      <c r="C398" s="18"/>
      <c r="D398" s="18"/>
      <c r="E398" s="18"/>
      <c r="F398" s="18"/>
      <c r="G398" s="18"/>
      <c r="H398" s="18"/>
      <c r="I398" s="18"/>
      <c r="J398" s="18"/>
    </row>
    <row r="399" spans="2:10" ht="15.75" customHeight="1">
      <c r="B399" s="18"/>
      <c r="C399" s="18"/>
      <c r="D399" s="18"/>
      <c r="E399" s="18"/>
      <c r="F399" s="18"/>
      <c r="G399" s="18"/>
      <c r="H399" s="18"/>
      <c r="I399" s="18"/>
      <c r="J399" s="18"/>
    </row>
    <row r="400" spans="2:10" ht="15.75" customHeight="1">
      <c r="B400" s="18"/>
      <c r="C400" s="18"/>
      <c r="D400" s="18"/>
      <c r="E400" s="18"/>
      <c r="F400" s="18"/>
      <c r="G400" s="18"/>
      <c r="H400" s="18"/>
      <c r="I400" s="18"/>
      <c r="J400" s="18"/>
    </row>
    <row r="401" spans="2:10" ht="15.75" customHeight="1">
      <c r="B401" s="18"/>
      <c r="C401" s="18"/>
      <c r="D401" s="18"/>
      <c r="E401" s="18"/>
      <c r="F401" s="18"/>
      <c r="G401" s="18"/>
      <c r="H401" s="18"/>
      <c r="I401" s="18"/>
      <c r="J401" s="18"/>
    </row>
    <row r="402" spans="2:10" ht="15.75" customHeight="1">
      <c r="B402" s="18"/>
      <c r="C402" s="18"/>
      <c r="D402" s="18"/>
      <c r="E402" s="18"/>
      <c r="F402" s="18"/>
      <c r="G402" s="18"/>
      <c r="H402" s="18"/>
      <c r="I402" s="18"/>
      <c r="J402" s="18"/>
    </row>
    <row r="403" spans="2:10" ht="15.75" customHeight="1">
      <c r="B403" s="18"/>
      <c r="C403" s="18"/>
      <c r="D403" s="18"/>
      <c r="E403" s="18"/>
      <c r="F403" s="18"/>
      <c r="G403" s="18"/>
      <c r="H403" s="18"/>
      <c r="I403" s="18"/>
      <c r="J403" s="18"/>
    </row>
    <row r="404" spans="2:10" ht="15.75" customHeight="1">
      <c r="B404" s="18"/>
      <c r="C404" s="18"/>
      <c r="D404" s="18"/>
      <c r="E404" s="18"/>
      <c r="F404" s="18"/>
      <c r="G404" s="18"/>
      <c r="H404" s="18"/>
      <c r="I404" s="18"/>
      <c r="J404" s="18"/>
    </row>
    <row r="405" spans="2:10" ht="15.75" customHeight="1">
      <c r="B405" s="18"/>
      <c r="C405" s="18"/>
      <c r="D405" s="18"/>
      <c r="E405" s="18"/>
      <c r="F405" s="18"/>
      <c r="G405" s="18"/>
      <c r="H405" s="18"/>
      <c r="I405" s="18"/>
      <c r="J405" s="18"/>
    </row>
    <row r="406" spans="2:10" ht="15.75" customHeight="1">
      <c r="B406" s="18"/>
      <c r="C406" s="18"/>
      <c r="D406" s="18"/>
      <c r="E406" s="18"/>
      <c r="F406" s="18"/>
      <c r="G406" s="18"/>
      <c r="H406" s="18"/>
      <c r="I406" s="18"/>
      <c r="J406" s="18"/>
    </row>
    <row r="407" spans="2:10" ht="15.75" customHeight="1">
      <c r="B407" s="18"/>
      <c r="C407" s="18"/>
      <c r="D407" s="18"/>
      <c r="E407" s="18"/>
      <c r="F407" s="18"/>
      <c r="G407" s="18"/>
      <c r="H407" s="18"/>
      <c r="I407" s="18"/>
      <c r="J407" s="18"/>
    </row>
    <row r="408" spans="2:10" ht="15.75" customHeight="1">
      <c r="B408" s="18"/>
      <c r="C408" s="18"/>
      <c r="D408" s="18"/>
      <c r="E408" s="18"/>
      <c r="F408" s="18"/>
      <c r="G408" s="18"/>
      <c r="H408" s="18"/>
      <c r="I408" s="18"/>
      <c r="J408" s="18"/>
    </row>
    <row r="409" spans="2:10" ht="15.75" customHeight="1">
      <c r="B409" s="18"/>
      <c r="C409" s="18"/>
      <c r="D409" s="18"/>
      <c r="E409" s="18"/>
      <c r="F409" s="18"/>
      <c r="G409" s="18"/>
      <c r="H409" s="18"/>
      <c r="I409" s="18"/>
      <c r="J409" s="18"/>
    </row>
    <row r="410" spans="2:10" ht="15.75" customHeight="1">
      <c r="B410" s="18"/>
      <c r="C410" s="18"/>
      <c r="D410" s="18"/>
      <c r="E410" s="18"/>
      <c r="F410" s="18"/>
      <c r="G410" s="18"/>
      <c r="H410" s="18"/>
      <c r="I410" s="18"/>
      <c r="J410" s="18"/>
    </row>
    <row r="411" spans="2:10" ht="15.75" customHeight="1">
      <c r="B411" s="18"/>
      <c r="C411" s="18"/>
      <c r="D411" s="18"/>
      <c r="E411" s="18"/>
      <c r="F411" s="18"/>
      <c r="G411" s="18"/>
      <c r="H411" s="18"/>
      <c r="I411" s="18"/>
      <c r="J411" s="18"/>
    </row>
    <row r="412" spans="2:10" ht="15.75" customHeight="1">
      <c r="B412" s="18"/>
      <c r="C412" s="18"/>
      <c r="D412" s="18"/>
      <c r="E412" s="18"/>
      <c r="F412" s="18"/>
      <c r="G412" s="18"/>
      <c r="H412" s="18"/>
      <c r="I412" s="18"/>
      <c r="J412" s="18"/>
    </row>
    <row r="413" spans="2:10" ht="15.75" customHeight="1">
      <c r="B413" s="18"/>
      <c r="C413" s="18"/>
      <c r="D413" s="18"/>
      <c r="E413" s="18"/>
      <c r="F413" s="18"/>
      <c r="G413" s="18"/>
      <c r="H413" s="18"/>
      <c r="I413" s="18"/>
      <c r="J413" s="18"/>
    </row>
    <row r="414" spans="2:10" ht="15.75" customHeight="1">
      <c r="B414" s="18"/>
      <c r="C414" s="18"/>
      <c r="D414" s="18"/>
      <c r="E414" s="18"/>
      <c r="F414" s="18"/>
      <c r="G414" s="18"/>
      <c r="H414" s="18"/>
      <c r="I414" s="18"/>
      <c r="J414" s="18"/>
    </row>
    <row r="415" spans="2:10" ht="15.75" customHeight="1">
      <c r="B415" s="18"/>
      <c r="C415" s="18"/>
      <c r="D415" s="18"/>
      <c r="E415" s="18"/>
      <c r="F415" s="18"/>
      <c r="G415" s="18"/>
      <c r="H415" s="18"/>
      <c r="I415" s="18"/>
      <c r="J415" s="18"/>
    </row>
    <row r="416" spans="2:10" ht="15.75" customHeight="1">
      <c r="B416" s="18"/>
      <c r="C416" s="18"/>
      <c r="D416" s="18"/>
      <c r="E416" s="18"/>
      <c r="F416" s="18"/>
      <c r="G416" s="18"/>
      <c r="H416" s="18"/>
      <c r="I416" s="18"/>
      <c r="J416" s="18"/>
    </row>
    <row r="417" spans="2:10" ht="15.75" customHeight="1">
      <c r="B417" s="18"/>
      <c r="C417" s="18"/>
      <c r="D417" s="18"/>
      <c r="E417" s="18"/>
      <c r="F417" s="18"/>
      <c r="G417" s="18"/>
      <c r="H417" s="18"/>
      <c r="I417" s="18"/>
      <c r="J417" s="18"/>
    </row>
    <row r="418" spans="2:10" ht="15.75" customHeight="1">
      <c r="B418" s="18"/>
      <c r="C418" s="18"/>
      <c r="D418" s="18"/>
      <c r="E418" s="18"/>
      <c r="F418" s="18"/>
      <c r="G418" s="18"/>
      <c r="H418" s="18"/>
      <c r="I418" s="18"/>
      <c r="J418" s="18"/>
    </row>
    <row r="419" spans="2:10" ht="15.75" customHeight="1">
      <c r="B419" s="18"/>
      <c r="C419" s="18"/>
      <c r="D419" s="18"/>
      <c r="E419" s="18"/>
      <c r="F419" s="18"/>
      <c r="G419" s="18"/>
      <c r="H419" s="18"/>
      <c r="I419" s="18"/>
      <c r="J419" s="18"/>
    </row>
    <row r="420" spans="2:10" ht="15.75" customHeight="1">
      <c r="B420" s="18"/>
      <c r="C420" s="18"/>
      <c r="D420" s="18"/>
      <c r="E420" s="18"/>
      <c r="F420" s="18"/>
      <c r="G420" s="18"/>
      <c r="H420" s="18"/>
      <c r="I420" s="18"/>
      <c r="J420" s="18"/>
    </row>
    <row r="421" spans="2:10" ht="15.75" customHeight="1">
      <c r="B421" s="18"/>
      <c r="C421" s="18"/>
      <c r="D421" s="18"/>
      <c r="E421" s="18"/>
      <c r="F421" s="18"/>
      <c r="G421" s="18"/>
      <c r="H421" s="18"/>
      <c r="I421" s="18"/>
      <c r="J421" s="18"/>
    </row>
    <row r="422" spans="2:10" ht="15.75" customHeight="1">
      <c r="B422" s="18"/>
      <c r="C422" s="18"/>
      <c r="D422" s="18"/>
      <c r="E422" s="18"/>
      <c r="F422" s="18"/>
      <c r="G422" s="18"/>
      <c r="H422" s="18"/>
      <c r="I422" s="18"/>
      <c r="J422" s="18"/>
    </row>
    <row r="423" spans="2:10" ht="15.75" customHeight="1">
      <c r="B423" s="18"/>
      <c r="C423" s="18"/>
      <c r="D423" s="18"/>
      <c r="E423" s="18"/>
      <c r="F423" s="18"/>
      <c r="G423" s="18"/>
      <c r="H423" s="18"/>
      <c r="I423" s="18"/>
      <c r="J423" s="18"/>
    </row>
    <row r="424" spans="2:10" ht="15.75" customHeight="1">
      <c r="B424" s="18"/>
      <c r="C424" s="18"/>
      <c r="D424" s="18"/>
      <c r="E424" s="18"/>
      <c r="F424" s="18"/>
      <c r="G424" s="18"/>
      <c r="H424" s="18"/>
      <c r="I424" s="18"/>
      <c r="J424" s="18"/>
    </row>
    <row r="425" spans="2:10" ht="15.75" customHeight="1">
      <c r="B425" s="18"/>
      <c r="C425" s="18"/>
      <c r="D425" s="18"/>
      <c r="E425" s="18"/>
      <c r="F425" s="18"/>
      <c r="G425" s="18"/>
      <c r="H425" s="18"/>
      <c r="I425" s="18"/>
      <c r="J425" s="18"/>
    </row>
    <row r="426" spans="2:10" ht="15.75" customHeight="1">
      <c r="B426" s="18"/>
      <c r="C426" s="18"/>
      <c r="D426" s="18"/>
      <c r="E426" s="18"/>
      <c r="F426" s="18"/>
      <c r="G426" s="18"/>
      <c r="H426" s="18"/>
      <c r="I426" s="18"/>
      <c r="J426" s="18"/>
    </row>
    <row r="427" spans="2:10" ht="15.75" customHeight="1">
      <c r="B427" s="18"/>
      <c r="C427" s="18"/>
      <c r="D427" s="18"/>
      <c r="E427" s="18"/>
      <c r="F427" s="18"/>
      <c r="G427" s="18"/>
      <c r="H427" s="18"/>
      <c r="I427" s="18"/>
      <c r="J427" s="18"/>
    </row>
    <row r="428" spans="2:10" ht="15.75" customHeight="1">
      <c r="B428" s="18"/>
      <c r="C428" s="18"/>
      <c r="D428" s="18"/>
      <c r="E428" s="18"/>
      <c r="F428" s="18"/>
      <c r="G428" s="18"/>
      <c r="H428" s="18"/>
      <c r="I428" s="18"/>
      <c r="J428" s="18"/>
    </row>
    <row r="429" spans="2:10" ht="15.75" customHeight="1">
      <c r="B429" s="18"/>
      <c r="C429" s="18"/>
      <c r="D429" s="18"/>
      <c r="E429" s="18"/>
      <c r="F429" s="18"/>
      <c r="G429" s="18"/>
      <c r="H429" s="18"/>
      <c r="I429" s="18"/>
      <c r="J429" s="18"/>
    </row>
    <row r="430" spans="2:10" ht="15.75" customHeight="1">
      <c r="B430" s="18"/>
      <c r="C430" s="18"/>
      <c r="D430" s="18"/>
      <c r="E430" s="18"/>
      <c r="F430" s="18"/>
      <c r="G430" s="18"/>
      <c r="H430" s="18"/>
      <c r="I430" s="18"/>
      <c r="J430" s="18"/>
    </row>
    <row r="431" spans="2:10" ht="15.75" customHeight="1">
      <c r="B431" s="18"/>
      <c r="C431" s="18"/>
      <c r="D431" s="18"/>
      <c r="E431" s="18"/>
      <c r="F431" s="18"/>
      <c r="G431" s="18"/>
      <c r="H431" s="18"/>
      <c r="I431" s="18"/>
      <c r="J431" s="18"/>
    </row>
    <row r="432" spans="2:10" ht="15.75" customHeight="1">
      <c r="B432" s="18"/>
      <c r="C432" s="18"/>
      <c r="D432" s="18"/>
      <c r="E432" s="18"/>
      <c r="F432" s="18"/>
      <c r="G432" s="18"/>
      <c r="H432" s="18"/>
      <c r="I432" s="18"/>
      <c r="J432" s="18"/>
    </row>
    <row r="433" spans="2:10" ht="15.75" customHeight="1">
      <c r="B433" s="18"/>
      <c r="C433" s="18"/>
      <c r="D433" s="18"/>
      <c r="E433" s="18"/>
      <c r="F433" s="18"/>
      <c r="G433" s="18"/>
      <c r="H433" s="18"/>
      <c r="I433" s="18"/>
      <c r="J433" s="18"/>
    </row>
    <row r="434" spans="2:10" ht="15.75" customHeight="1">
      <c r="B434" s="18"/>
      <c r="C434" s="18"/>
      <c r="D434" s="18"/>
      <c r="E434" s="18"/>
      <c r="F434" s="18"/>
      <c r="G434" s="18"/>
      <c r="H434" s="18"/>
      <c r="I434" s="18"/>
      <c r="J434" s="18"/>
    </row>
    <row r="435" spans="2:10" ht="15.75" customHeight="1">
      <c r="B435" s="18"/>
      <c r="C435" s="18"/>
      <c r="D435" s="18"/>
      <c r="E435" s="18"/>
      <c r="F435" s="18"/>
      <c r="G435" s="18"/>
      <c r="H435" s="18"/>
      <c r="I435" s="18"/>
      <c r="J435" s="18"/>
    </row>
    <row r="436" spans="2:10" ht="15.75" customHeight="1">
      <c r="B436" s="18"/>
      <c r="C436" s="18"/>
      <c r="D436" s="18"/>
      <c r="E436" s="18"/>
      <c r="F436" s="18"/>
      <c r="G436" s="18"/>
      <c r="H436" s="18"/>
      <c r="I436" s="18"/>
      <c r="J436" s="18"/>
    </row>
    <row r="437" spans="2:10" ht="15.75" customHeight="1">
      <c r="B437" s="18"/>
      <c r="C437" s="18"/>
      <c r="D437" s="18"/>
      <c r="E437" s="18"/>
      <c r="F437" s="18"/>
      <c r="G437" s="18"/>
      <c r="H437" s="18"/>
      <c r="I437" s="18"/>
      <c r="J437" s="18"/>
    </row>
    <row r="438" spans="2:10" ht="15.75" customHeight="1">
      <c r="B438" s="18"/>
      <c r="C438" s="18"/>
      <c r="D438" s="18"/>
      <c r="E438" s="18"/>
      <c r="F438" s="18"/>
      <c r="G438" s="18"/>
      <c r="H438" s="18"/>
      <c r="I438" s="18"/>
      <c r="J438" s="18"/>
    </row>
    <row r="439" spans="2:10" ht="15.75" customHeight="1">
      <c r="B439" s="18"/>
      <c r="C439" s="18"/>
      <c r="D439" s="18"/>
      <c r="E439" s="18"/>
      <c r="F439" s="18"/>
      <c r="G439" s="18"/>
      <c r="H439" s="18"/>
      <c r="I439" s="18"/>
      <c r="J439" s="18"/>
    </row>
    <row r="440" spans="2:10" ht="15.75" customHeight="1">
      <c r="B440" s="18"/>
      <c r="C440" s="18"/>
      <c r="D440" s="18"/>
      <c r="E440" s="18"/>
      <c r="F440" s="18"/>
      <c r="G440" s="18"/>
      <c r="H440" s="18"/>
      <c r="I440" s="18"/>
      <c r="J440" s="18"/>
    </row>
    <row r="441" spans="2:10" ht="15.75" customHeight="1">
      <c r="B441" s="18"/>
      <c r="C441" s="18"/>
      <c r="D441" s="18"/>
      <c r="E441" s="18"/>
      <c r="F441" s="18"/>
      <c r="G441" s="18"/>
      <c r="H441" s="18"/>
      <c r="I441" s="18"/>
      <c r="J441" s="18"/>
    </row>
    <row r="442" spans="2:10" ht="15.75" customHeight="1">
      <c r="B442" s="18"/>
      <c r="C442" s="18"/>
      <c r="D442" s="18"/>
      <c r="E442" s="18"/>
      <c r="F442" s="18"/>
      <c r="G442" s="18"/>
      <c r="H442" s="18"/>
      <c r="I442" s="18"/>
      <c r="J442" s="18"/>
    </row>
    <row r="443" spans="2:10" ht="15.75" customHeight="1">
      <c r="B443" s="18"/>
      <c r="C443" s="18"/>
      <c r="D443" s="18"/>
      <c r="E443" s="18"/>
      <c r="F443" s="18"/>
      <c r="G443" s="18"/>
      <c r="H443" s="18"/>
      <c r="I443" s="18"/>
      <c r="J443" s="18"/>
    </row>
    <row r="444" spans="2:10" ht="15.75" customHeight="1">
      <c r="B444" s="18"/>
      <c r="C444" s="18"/>
      <c r="D444" s="18"/>
      <c r="E444" s="18"/>
      <c r="F444" s="18"/>
      <c r="G444" s="18"/>
      <c r="H444" s="18"/>
      <c r="I444" s="18"/>
      <c r="J444" s="18"/>
    </row>
    <row r="445" spans="2:10" ht="15.75" customHeight="1">
      <c r="B445" s="18"/>
      <c r="C445" s="18"/>
      <c r="D445" s="18"/>
      <c r="E445" s="18"/>
      <c r="F445" s="18"/>
      <c r="G445" s="18"/>
      <c r="H445" s="18"/>
      <c r="I445" s="18"/>
      <c r="J445" s="18"/>
    </row>
    <row r="446" spans="2:10" ht="15.75" customHeight="1">
      <c r="B446" s="18"/>
      <c r="C446" s="18"/>
      <c r="D446" s="18"/>
      <c r="E446" s="18"/>
      <c r="F446" s="18"/>
      <c r="G446" s="18"/>
      <c r="H446" s="18"/>
      <c r="I446" s="18"/>
      <c r="J446" s="18"/>
    </row>
    <row r="447" spans="2:10" ht="15.75" customHeight="1">
      <c r="B447" s="18"/>
      <c r="C447" s="18"/>
      <c r="D447" s="18"/>
      <c r="E447" s="18"/>
      <c r="F447" s="18"/>
      <c r="G447" s="18"/>
      <c r="H447" s="18"/>
      <c r="I447" s="18"/>
      <c r="J447" s="18"/>
    </row>
    <row r="448" spans="2:10" ht="15.75" customHeight="1">
      <c r="B448" s="18"/>
      <c r="C448" s="18"/>
      <c r="D448" s="18"/>
      <c r="E448" s="18"/>
      <c r="F448" s="18"/>
      <c r="G448" s="18"/>
      <c r="H448" s="18"/>
      <c r="I448" s="18"/>
      <c r="J448" s="18"/>
    </row>
    <row r="449" spans="2:10" ht="15.75" customHeight="1">
      <c r="B449" s="18"/>
      <c r="C449" s="18"/>
      <c r="D449" s="18"/>
      <c r="E449" s="18"/>
      <c r="F449" s="18"/>
      <c r="G449" s="18"/>
      <c r="H449" s="18"/>
      <c r="I449" s="18"/>
      <c r="J449" s="18"/>
    </row>
    <row r="450" spans="2:10" ht="15.75" customHeight="1">
      <c r="B450" s="18"/>
      <c r="C450" s="18"/>
      <c r="D450" s="18"/>
      <c r="E450" s="18"/>
      <c r="F450" s="18"/>
      <c r="G450" s="18"/>
      <c r="H450" s="18"/>
      <c r="I450" s="18"/>
      <c r="J450" s="18"/>
    </row>
    <row r="451" spans="2:10" ht="15.75" customHeight="1">
      <c r="B451" s="18"/>
      <c r="C451" s="18"/>
      <c r="D451" s="18"/>
      <c r="E451" s="18"/>
      <c r="F451" s="18"/>
      <c r="G451" s="18"/>
      <c r="H451" s="18"/>
      <c r="I451" s="18"/>
      <c r="J451" s="18"/>
    </row>
    <row r="452" spans="2:10" ht="15.75" customHeight="1">
      <c r="B452" s="18"/>
      <c r="C452" s="18"/>
      <c r="D452" s="18"/>
      <c r="E452" s="18"/>
      <c r="F452" s="18"/>
      <c r="G452" s="18"/>
      <c r="H452" s="18"/>
      <c r="I452" s="18"/>
      <c r="J452" s="18"/>
    </row>
    <row r="453" spans="2:10" ht="15.75" customHeight="1">
      <c r="B453" s="18"/>
      <c r="C453" s="18"/>
      <c r="D453" s="18"/>
      <c r="E453" s="18"/>
      <c r="F453" s="18"/>
      <c r="G453" s="18"/>
      <c r="H453" s="18"/>
      <c r="I453" s="18"/>
      <c r="J453" s="18"/>
    </row>
    <row r="454" spans="2:10" ht="15.75" customHeight="1">
      <c r="B454" s="18"/>
      <c r="C454" s="18"/>
      <c r="D454" s="18"/>
      <c r="E454" s="18"/>
      <c r="F454" s="18"/>
      <c r="G454" s="18"/>
      <c r="H454" s="18"/>
      <c r="I454" s="18"/>
      <c r="J454" s="18"/>
    </row>
    <row r="455" spans="2:10" ht="15.75" customHeight="1">
      <c r="B455" s="18"/>
      <c r="C455" s="18"/>
      <c r="D455" s="18"/>
      <c r="E455" s="18"/>
      <c r="F455" s="18"/>
      <c r="G455" s="18"/>
      <c r="H455" s="18"/>
      <c r="I455" s="18"/>
      <c r="J455" s="18"/>
    </row>
    <row r="456" spans="2:10" ht="15.75" customHeight="1">
      <c r="B456" s="18"/>
      <c r="C456" s="18"/>
      <c r="D456" s="18"/>
      <c r="E456" s="18"/>
      <c r="F456" s="18"/>
      <c r="G456" s="18"/>
      <c r="H456" s="18"/>
      <c r="I456" s="18"/>
      <c r="J456" s="18"/>
    </row>
    <row r="457" spans="2:10" ht="15.75" customHeight="1">
      <c r="B457" s="18"/>
      <c r="C457" s="18"/>
      <c r="D457" s="18"/>
      <c r="E457" s="18"/>
      <c r="F457" s="18"/>
      <c r="G457" s="18"/>
      <c r="H457" s="18"/>
      <c r="I457" s="18"/>
      <c r="J457" s="18"/>
    </row>
    <row r="458" spans="2:10" ht="15.75" customHeight="1">
      <c r="B458" s="18"/>
      <c r="C458" s="18"/>
      <c r="D458" s="18"/>
      <c r="E458" s="18"/>
      <c r="F458" s="18"/>
      <c r="G458" s="18"/>
      <c r="H458" s="18"/>
      <c r="I458" s="18"/>
      <c r="J458" s="18"/>
    </row>
    <row r="459" spans="2:10" ht="15.75" customHeight="1">
      <c r="B459" s="18"/>
      <c r="C459" s="18"/>
      <c r="D459" s="18"/>
      <c r="E459" s="18"/>
      <c r="F459" s="18"/>
      <c r="G459" s="18"/>
      <c r="H459" s="18"/>
      <c r="I459" s="18"/>
      <c r="J459" s="18"/>
    </row>
    <row r="460" spans="2:10" ht="15.75" customHeight="1">
      <c r="B460" s="18"/>
      <c r="C460" s="18"/>
      <c r="D460" s="18"/>
      <c r="E460" s="18"/>
      <c r="F460" s="18"/>
      <c r="G460" s="18"/>
      <c r="H460" s="18"/>
      <c r="I460" s="18"/>
      <c r="J460" s="18"/>
    </row>
    <row r="461" spans="2:10" ht="15.75" customHeight="1">
      <c r="B461" s="18"/>
      <c r="C461" s="18"/>
      <c r="D461" s="18"/>
      <c r="E461" s="18"/>
      <c r="F461" s="18"/>
      <c r="G461" s="18"/>
      <c r="H461" s="18"/>
      <c r="I461" s="18"/>
      <c r="J461" s="18"/>
    </row>
    <row r="462" spans="2:10" ht="15.75" customHeight="1">
      <c r="B462" s="18"/>
      <c r="C462" s="18"/>
      <c r="D462" s="18"/>
      <c r="E462" s="18"/>
      <c r="F462" s="18"/>
      <c r="G462" s="18"/>
      <c r="H462" s="18"/>
      <c r="I462" s="18"/>
      <c r="J462" s="18"/>
    </row>
    <row r="463" spans="2:10" ht="15.75" customHeight="1">
      <c r="B463" s="18"/>
      <c r="C463" s="18"/>
      <c r="D463" s="18"/>
      <c r="E463" s="18"/>
      <c r="F463" s="18"/>
      <c r="G463" s="18"/>
      <c r="H463" s="18"/>
      <c r="I463" s="18"/>
      <c r="J463" s="18"/>
    </row>
    <row r="464" spans="2:10" ht="15.75" customHeight="1">
      <c r="B464" s="18"/>
      <c r="C464" s="18"/>
      <c r="D464" s="18"/>
      <c r="E464" s="18"/>
      <c r="F464" s="18"/>
      <c r="G464" s="18"/>
      <c r="H464" s="18"/>
      <c r="I464" s="18"/>
      <c r="J464" s="18"/>
    </row>
    <row r="465" spans="2:10" ht="15.75" customHeight="1">
      <c r="B465" s="18"/>
      <c r="C465" s="18"/>
      <c r="D465" s="18"/>
      <c r="E465" s="18"/>
      <c r="F465" s="18"/>
      <c r="G465" s="18"/>
      <c r="H465" s="18"/>
      <c r="I465" s="18"/>
      <c r="J465" s="18"/>
    </row>
    <row r="466" spans="2:10" ht="15.75" customHeight="1">
      <c r="B466" s="18"/>
      <c r="C466" s="18"/>
      <c r="D466" s="18"/>
      <c r="E466" s="18"/>
      <c r="F466" s="18"/>
      <c r="G466" s="18"/>
      <c r="H466" s="18"/>
      <c r="I466" s="18"/>
      <c r="J466" s="18"/>
    </row>
    <row r="467" spans="2:10" ht="15.75" customHeight="1">
      <c r="B467" s="18"/>
      <c r="C467" s="18"/>
      <c r="D467" s="18"/>
      <c r="E467" s="18"/>
      <c r="F467" s="18"/>
      <c r="G467" s="18"/>
      <c r="H467" s="18"/>
      <c r="I467" s="18"/>
      <c r="J467" s="18"/>
    </row>
    <row r="468" spans="2:10" ht="15.75" customHeight="1">
      <c r="B468" s="18"/>
      <c r="C468" s="18"/>
      <c r="D468" s="18"/>
      <c r="E468" s="18"/>
      <c r="F468" s="18"/>
      <c r="G468" s="18"/>
      <c r="H468" s="18"/>
      <c r="I468" s="18"/>
      <c r="J468" s="18"/>
    </row>
    <row r="469" spans="2:10" ht="15.75" customHeight="1">
      <c r="B469" s="18"/>
      <c r="C469" s="18"/>
      <c r="D469" s="18"/>
      <c r="E469" s="18"/>
      <c r="F469" s="18"/>
      <c r="G469" s="18"/>
      <c r="H469" s="18"/>
      <c r="I469" s="18"/>
      <c r="J469" s="18"/>
    </row>
    <row r="470" spans="2:10" ht="15.75" customHeight="1">
      <c r="B470" s="18"/>
      <c r="C470" s="18"/>
      <c r="D470" s="18"/>
      <c r="E470" s="18"/>
      <c r="F470" s="18"/>
      <c r="G470" s="18"/>
      <c r="H470" s="18"/>
      <c r="I470" s="18"/>
      <c r="J470" s="18"/>
    </row>
    <row r="471" spans="2:10" ht="15.75" customHeight="1">
      <c r="B471" s="18"/>
      <c r="C471" s="18"/>
      <c r="D471" s="18"/>
      <c r="E471" s="18"/>
      <c r="F471" s="18"/>
      <c r="G471" s="18"/>
      <c r="H471" s="18"/>
      <c r="I471" s="18"/>
      <c r="J471" s="18"/>
    </row>
    <row r="472" spans="2:10" ht="15.75" customHeight="1">
      <c r="B472" s="18"/>
      <c r="C472" s="18"/>
      <c r="D472" s="18"/>
      <c r="E472" s="18"/>
      <c r="F472" s="18"/>
      <c r="G472" s="18"/>
      <c r="H472" s="18"/>
      <c r="I472" s="18"/>
      <c r="J472" s="18"/>
    </row>
    <row r="473" spans="2:10" ht="15.75" customHeight="1">
      <c r="B473" s="18"/>
      <c r="C473" s="18"/>
      <c r="D473" s="18"/>
      <c r="E473" s="18"/>
      <c r="F473" s="18"/>
      <c r="G473" s="18"/>
      <c r="H473" s="18"/>
      <c r="I473" s="18"/>
      <c r="J473" s="18"/>
    </row>
    <row r="474" spans="2:10" ht="15.75" customHeight="1">
      <c r="B474" s="18"/>
      <c r="C474" s="18"/>
      <c r="D474" s="18"/>
      <c r="E474" s="18"/>
      <c r="F474" s="18"/>
      <c r="G474" s="18"/>
      <c r="H474" s="18"/>
      <c r="I474" s="18"/>
      <c r="J474" s="18"/>
    </row>
    <row r="475" spans="2:10" ht="15.75" customHeight="1">
      <c r="B475" s="18"/>
      <c r="C475" s="18"/>
      <c r="D475" s="18"/>
      <c r="E475" s="18"/>
      <c r="F475" s="18"/>
      <c r="G475" s="18"/>
      <c r="H475" s="18"/>
      <c r="I475" s="18"/>
      <c r="J475" s="18"/>
    </row>
    <row r="476" spans="2:10" ht="15.75" customHeight="1">
      <c r="B476" s="18"/>
      <c r="C476" s="18"/>
      <c r="D476" s="18"/>
      <c r="E476" s="18"/>
      <c r="F476" s="18"/>
      <c r="G476" s="18"/>
      <c r="H476" s="18"/>
      <c r="I476" s="18"/>
      <c r="J476" s="18"/>
    </row>
    <row r="477" spans="2:10" ht="15.75" customHeight="1">
      <c r="B477" s="18"/>
      <c r="C477" s="18"/>
      <c r="D477" s="18"/>
      <c r="E477" s="18"/>
      <c r="F477" s="18"/>
      <c r="G477" s="18"/>
      <c r="H477" s="18"/>
      <c r="I477" s="18"/>
      <c r="J477" s="18"/>
    </row>
    <row r="478" spans="2:10" ht="15.75" customHeight="1">
      <c r="B478" s="18"/>
      <c r="C478" s="18"/>
      <c r="D478" s="18"/>
      <c r="E478" s="18"/>
      <c r="F478" s="18"/>
      <c r="G478" s="18"/>
      <c r="H478" s="18"/>
      <c r="I478" s="18"/>
      <c r="J478" s="18"/>
    </row>
    <row r="479" spans="2:10" ht="15.75" customHeight="1">
      <c r="B479" s="18"/>
      <c r="C479" s="18"/>
      <c r="D479" s="18"/>
      <c r="E479" s="18"/>
      <c r="F479" s="18"/>
      <c r="G479" s="18"/>
      <c r="H479" s="18"/>
      <c r="I479" s="18"/>
      <c r="J479" s="18"/>
    </row>
    <row r="480" spans="2:10" ht="15.75" customHeight="1">
      <c r="B480" s="18"/>
      <c r="C480" s="18"/>
      <c r="D480" s="18"/>
      <c r="E480" s="18"/>
      <c r="F480" s="18"/>
      <c r="G480" s="18"/>
      <c r="H480" s="18"/>
      <c r="I480" s="18"/>
      <c r="J480" s="18"/>
    </row>
    <row r="481" spans="2:10" ht="15.75" customHeight="1">
      <c r="B481" s="18"/>
      <c r="C481" s="18"/>
      <c r="D481" s="18"/>
      <c r="E481" s="18"/>
      <c r="F481" s="18"/>
      <c r="G481" s="18"/>
      <c r="H481" s="18"/>
      <c r="I481" s="18"/>
      <c r="J481" s="18"/>
    </row>
    <row r="482" spans="2:10" ht="15.75" customHeight="1">
      <c r="B482" s="18"/>
      <c r="C482" s="18"/>
      <c r="D482" s="18"/>
      <c r="E482" s="18"/>
      <c r="F482" s="18"/>
      <c r="G482" s="18"/>
      <c r="H482" s="18"/>
      <c r="I482" s="18"/>
      <c r="J482" s="18"/>
    </row>
    <row r="483" spans="2:10" ht="15.75" customHeight="1">
      <c r="B483" s="18"/>
      <c r="C483" s="18"/>
      <c r="D483" s="18"/>
      <c r="E483" s="18"/>
      <c r="F483" s="18"/>
      <c r="G483" s="18"/>
      <c r="H483" s="18"/>
      <c r="I483" s="18"/>
      <c r="J483" s="18"/>
    </row>
    <row r="484" spans="2:10" ht="15.75" customHeight="1">
      <c r="B484" s="18"/>
      <c r="C484" s="18"/>
      <c r="D484" s="18"/>
      <c r="E484" s="18"/>
      <c r="F484" s="18"/>
      <c r="G484" s="18"/>
      <c r="H484" s="18"/>
      <c r="I484" s="18"/>
      <c r="J484" s="18"/>
    </row>
    <row r="485" spans="2:10" ht="15.75" customHeight="1">
      <c r="B485" s="18"/>
      <c r="C485" s="18"/>
      <c r="D485" s="18"/>
      <c r="E485" s="18"/>
      <c r="F485" s="18"/>
      <c r="G485" s="18"/>
      <c r="H485" s="18"/>
      <c r="I485" s="18"/>
      <c r="J485" s="18"/>
    </row>
    <row r="486" spans="2:10" ht="15.75" customHeight="1">
      <c r="B486" s="18"/>
      <c r="C486" s="18"/>
      <c r="D486" s="18"/>
      <c r="E486" s="18"/>
      <c r="F486" s="18"/>
      <c r="G486" s="18"/>
      <c r="H486" s="18"/>
      <c r="I486" s="18"/>
      <c r="J486" s="18"/>
    </row>
    <row r="487" spans="2:10" ht="15.75" customHeight="1">
      <c r="B487" s="18"/>
      <c r="C487" s="18"/>
      <c r="D487" s="18"/>
      <c r="E487" s="18"/>
      <c r="F487" s="18"/>
      <c r="G487" s="18"/>
      <c r="H487" s="18"/>
      <c r="I487" s="18"/>
      <c r="J487" s="18"/>
    </row>
    <row r="488" spans="2:10" ht="15.75" customHeight="1">
      <c r="B488" s="18"/>
      <c r="C488" s="18"/>
      <c r="D488" s="18"/>
      <c r="E488" s="18"/>
      <c r="F488" s="18"/>
      <c r="G488" s="18"/>
      <c r="H488" s="18"/>
      <c r="I488" s="18"/>
      <c r="J488" s="18"/>
    </row>
    <row r="489" spans="2:10" ht="15.75" customHeight="1">
      <c r="B489" s="18"/>
      <c r="C489" s="18"/>
      <c r="D489" s="18"/>
      <c r="E489" s="18"/>
      <c r="F489" s="18"/>
      <c r="G489" s="18"/>
      <c r="H489" s="18"/>
      <c r="I489" s="18"/>
      <c r="J489" s="18"/>
    </row>
    <row r="490" spans="2:10" ht="15.75" customHeight="1">
      <c r="B490" s="18"/>
      <c r="C490" s="18"/>
      <c r="D490" s="18"/>
      <c r="E490" s="18"/>
      <c r="F490" s="18"/>
      <c r="G490" s="18"/>
      <c r="H490" s="18"/>
      <c r="I490" s="18"/>
      <c r="J490" s="18"/>
    </row>
    <row r="491" spans="2:10" ht="15.75" customHeight="1">
      <c r="B491" s="18"/>
      <c r="C491" s="18"/>
      <c r="D491" s="18"/>
      <c r="E491" s="18"/>
      <c r="F491" s="18"/>
      <c r="G491" s="18"/>
      <c r="H491" s="18"/>
      <c r="I491" s="18"/>
      <c r="J491" s="18"/>
    </row>
    <row r="492" spans="2:10" ht="15.75" customHeight="1">
      <c r="B492" s="18"/>
      <c r="C492" s="18"/>
      <c r="D492" s="18"/>
      <c r="E492" s="18"/>
      <c r="F492" s="18"/>
      <c r="G492" s="18"/>
      <c r="H492" s="18"/>
      <c r="I492" s="18"/>
      <c r="J492" s="18"/>
    </row>
    <row r="493" spans="2:10" ht="15.75" customHeight="1">
      <c r="B493" s="18"/>
      <c r="C493" s="18"/>
      <c r="D493" s="18"/>
      <c r="E493" s="18"/>
      <c r="F493" s="18"/>
      <c r="G493" s="18"/>
      <c r="H493" s="18"/>
      <c r="I493" s="18"/>
      <c r="J493" s="18"/>
    </row>
    <row r="494" spans="2:10" ht="15.75" customHeight="1">
      <c r="B494" s="18"/>
      <c r="C494" s="18"/>
      <c r="D494" s="18"/>
      <c r="E494" s="18"/>
      <c r="F494" s="18"/>
      <c r="G494" s="18"/>
      <c r="H494" s="18"/>
      <c r="I494" s="18"/>
      <c r="J494" s="18"/>
    </row>
    <row r="495" spans="2:10" ht="15.75" customHeight="1">
      <c r="B495" s="18"/>
      <c r="C495" s="18"/>
      <c r="D495" s="18"/>
      <c r="E495" s="18"/>
      <c r="F495" s="18"/>
      <c r="G495" s="18"/>
      <c r="H495" s="18"/>
      <c r="I495" s="18"/>
      <c r="J495" s="18"/>
    </row>
    <row r="496" spans="2:10" ht="15.75" customHeight="1">
      <c r="B496" s="18"/>
      <c r="C496" s="18"/>
      <c r="D496" s="18"/>
      <c r="E496" s="18"/>
      <c r="F496" s="18"/>
      <c r="G496" s="18"/>
      <c r="H496" s="18"/>
      <c r="I496" s="18"/>
      <c r="J496" s="18"/>
    </row>
    <row r="497" spans="2:10" ht="15.75" customHeight="1">
      <c r="B497" s="18"/>
      <c r="C497" s="18"/>
      <c r="D497" s="18"/>
      <c r="E497" s="18"/>
      <c r="F497" s="18"/>
      <c r="G497" s="18"/>
      <c r="H497" s="18"/>
      <c r="I497" s="18"/>
      <c r="J497" s="18"/>
    </row>
    <row r="498" spans="2:10" ht="15.75" customHeight="1">
      <c r="B498" s="18"/>
      <c r="C498" s="18"/>
      <c r="D498" s="18"/>
      <c r="E498" s="18"/>
      <c r="F498" s="18"/>
      <c r="G498" s="18"/>
      <c r="H498" s="18"/>
      <c r="I498" s="18"/>
      <c r="J498" s="18"/>
    </row>
    <row r="499" spans="2:10" ht="15.75" customHeight="1">
      <c r="B499" s="18"/>
      <c r="C499" s="18"/>
      <c r="D499" s="18"/>
      <c r="E499" s="18"/>
      <c r="F499" s="18"/>
      <c r="G499" s="18"/>
      <c r="H499" s="18"/>
      <c r="I499" s="18"/>
      <c r="J499" s="18"/>
    </row>
    <row r="500" spans="2:10" ht="15.75" customHeight="1">
      <c r="B500" s="18"/>
      <c r="C500" s="18"/>
      <c r="D500" s="18"/>
      <c r="E500" s="18"/>
      <c r="F500" s="18"/>
      <c r="G500" s="18"/>
      <c r="H500" s="18"/>
      <c r="I500" s="18"/>
      <c r="J500" s="18"/>
    </row>
    <row r="501" spans="2:10" ht="15.75" customHeight="1">
      <c r="B501" s="18"/>
      <c r="C501" s="18"/>
      <c r="D501" s="18"/>
      <c r="E501" s="18"/>
      <c r="F501" s="18"/>
      <c r="G501" s="18"/>
      <c r="H501" s="18"/>
      <c r="I501" s="18"/>
      <c r="J501" s="18"/>
    </row>
    <row r="502" spans="2:10" ht="15.75" customHeight="1">
      <c r="B502" s="18"/>
      <c r="C502" s="18"/>
      <c r="D502" s="18"/>
      <c r="E502" s="18"/>
      <c r="F502" s="18"/>
      <c r="G502" s="18"/>
      <c r="H502" s="18"/>
      <c r="I502" s="18"/>
      <c r="J502" s="18"/>
    </row>
    <row r="503" spans="2:10" ht="15.75" customHeight="1">
      <c r="B503" s="18"/>
      <c r="C503" s="18"/>
      <c r="D503" s="18"/>
      <c r="E503" s="18"/>
      <c r="F503" s="18"/>
      <c r="G503" s="18"/>
      <c r="H503" s="18"/>
      <c r="I503" s="18"/>
      <c r="J503" s="18"/>
    </row>
    <row r="504" spans="2:10" ht="15.75" customHeight="1">
      <c r="B504" s="18"/>
      <c r="C504" s="18"/>
      <c r="D504" s="18"/>
      <c r="E504" s="18"/>
      <c r="F504" s="18"/>
      <c r="G504" s="18"/>
      <c r="H504" s="18"/>
      <c r="I504" s="18"/>
      <c r="J504" s="18"/>
    </row>
    <row r="505" spans="2:10" ht="15.75" customHeight="1">
      <c r="B505" s="18"/>
      <c r="C505" s="18"/>
      <c r="D505" s="18"/>
      <c r="E505" s="18"/>
      <c r="F505" s="18"/>
      <c r="G505" s="18"/>
      <c r="H505" s="18"/>
      <c r="I505" s="18"/>
      <c r="J505" s="18"/>
    </row>
    <row r="506" spans="2:10" ht="15.75" customHeight="1">
      <c r="B506" s="18"/>
      <c r="C506" s="18"/>
      <c r="D506" s="18"/>
      <c r="E506" s="18"/>
      <c r="F506" s="18"/>
      <c r="G506" s="18"/>
      <c r="H506" s="18"/>
      <c r="I506" s="18"/>
      <c r="J506" s="18"/>
    </row>
    <row r="507" spans="2:10" ht="15.75" customHeight="1">
      <c r="B507" s="18"/>
      <c r="C507" s="18"/>
      <c r="D507" s="18"/>
      <c r="E507" s="18"/>
      <c r="F507" s="18"/>
      <c r="G507" s="18"/>
      <c r="H507" s="18"/>
      <c r="I507" s="18"/>
      <c r="J507" s="18"/>
    </row>
    <row r="508" spans="2:10" ht="15.75" customHeight="1">
      <c r="B508" s="18"/>
      <c r="C508" s="18"/>
      <c r="D508" s="18"/>
      <c r="E508" s="18"/>
      <c r="F508" s="18"/>
      <c r="G508" s="18"/>
      <c r="H508" s="18"/>
      <c r="I508" s="18"/>
      <c r="J508" s="18"/>
    </row>
    <row r="509" spans="2:10" ht="15.75" customHeight="1">
      <c r="B509" s="18"/>
      <c r="C509" s="18"/>
      <c r="D509" s="18"/>
      <c r="E509" s="18"/>
      <c r="F509" s="18"/>
      <c r="G509" s="18"/>
      <c r="H509" s="18"/>
      <c r="I509" s="18"/>
      <c r="J509" s="18"/>
    </row>
    <row r="510" spans="2:10" ht="15.75" customHeight="1">
      <c r="B510" s="18"/>
      <c r="C510" s="18"/>
      <c r="D510" s="18"/>
      <c r="E510" s="18"/>
      <c r="F510" s="18"/>
      <c r="G510" s="18"/>
      <c r="H510" s="18"/>
      <c r="I510" s="18"/>
      <c r="J510" s="18"/>
    </row>
    <row r="511" spans="2:10" ht="15.75" customHeight="1">
      <c r="B511" s="18"/>
      <c r="C511" s="18"/>
      <c r="D511" s="18"/>
      <c r="E511" s="18"/>
      <c r="F511" s="18"/>
      <c r="G511" s="18"/>
      <c r="H511" s="18"/>
      <c r="I511" s="18"/>
      <c r="J511" s="18"/>
    </row>
    <row r="512" spans="2:10" ht="15.75" customHeight="1">
      <c r="B512" s="18"/>
      <c r="C512" s="18"/>
      <c r="D512" s="18"/>
      <c r="E512" s="18"/>
      <c r="F512" s="18"/>
      <c r="G512" s="18"/>
      <c r="H512" s="18"/>
      <c r="I512" s="18"/>
      <c r="J512" s="18"/>
    </row>
    <row r="513" spans="2:10" ht="15.75" customHeight="1">
      <c r="B513" s="18"/>
      <c r="C513" s="18"/>
      <c r="D513" s="18"/>
      <c r="E513" s="18"/>
      <c r="F513" s="18"/>
      <c r="G513" s="18"/>
      <c r="H513" s="18"/>
      <c r="I513" s="18"/>
      <c r="J513" s="18"/>
    </row>
    <row r="514" spans="2:10" ht="15.75" customHeight="1">
      <c r="B514" s="18"/>
      <c r="C514" s="18"/>
      <c r="D514" s="18"/>
      <c r="E514" s="18"/>
      <c r="F514" s="18"/>
      <c r="G514" s="18"/>
      <c r="H514" s="18"/>
      <c r="I514" s="18"/>
      <c r="J514" s="18"/>
    </row>
    <row r="515" spans="2:10" ht="15.75" customHeight="1">
      <c r="B515" s="18"/>
      <c r="C515" s="18"/>
      <c r="D515" s="18"/>
      <c r="E515" s="18"/>
      <c r="F515" s="18"/>
      <c r="G515" s="18"/>
      <c r="H515" s="18"/>
      <c r="I515" s="18"/>
      <c r="J515" s="18"/>
    </row>
    <row r="516" spans="2:10" ht="15.75" customHeight="1">
      <c r="B516" s="18"/>
      <c r="C516" s="18"/>
      <c r="D516" s="18"/>
      <c r="E516" s="18"/>
      <c r="F516" s="18"/>
      <c r="G516" s="18"/>
      <c r="H516" s="18"/>
      <c r="I516" s="18"/>
      <c r="J516" s="18"/>
    </row>
    <row r="517" spans="2:10" ht="15.75" customHeight="1">
      <c r="B517" s="18"/>
      <c r="C517" s="18"/>
      <c r="D517" s="18"/>
      <c r="E517" s="18"/>
      <c r="F517" s="18"/>
      <c r="G517" s="18"/>
      <c r="H517" s="18"/>
      <c r="I517" s="18"/>
      <c r="J517" s="18"/>
    </row>
    <row r="518" spans="2:10" ht="15.75" customHeight="1">
      <c r="B518" s="18"/>
      <c r="C518" s="18"/>
      <c r="D518" s="18"/>
      <c r="E518" s="18"/>
      <c r="F518" s="18"/>
      <c r="G518" s="18"/>
      <c r="H518" s="18"/>
      <c r="I518" s="18"/>
      <c r="J518" s="18"/>
    </row>
    <row r="519" spans="2:10" ht="15.75" customHeight="1">
      <c r="B519" s="18"/>
      <c r="C519" s="18"/>
      <c r="D519" s="18"/>
      <c r="E519" s="18"/>
      <c r="F519" s="18"/>
      <c r="G519" s="18"/>
      <c r="H519" s="18"/>
      <c r="I519" s="18"/>
      <c r="J519" s="18"/>
    </row>
    <row r="520" spans="2:10" ht="15.75" customHeight="1">
      <c r="B520" s="18"/>
      <c r="C520" s="18"/>
      <c r="D520" s="18"/>
      <c r="E520" s="18"/>
      <c r="F520" s="18"/>
      <c r="G520" s="18"/>
      <c r="H520" s="18"/>
      <c r="I520" s="18"/>
      <c r="J520" s="18"/>
    </row>
    <row r="521" spans="2:10" ht="15.75" customHeight="1">
      <c r="B521" s="18"/>
      <c r="C521" s="18"/>
      <c r="D521" s="18"/>
      <c r="E521" s="18"/>
      <c r="F521" s="18"/>
      <c r="G521" s="18"/>
      <c r="H521" s="18"/>
      <c r="I521" s="18"/>
      <c r="J521" s="18"/>
    </row>
    <row r="522" spans="2:10" ht="15.75" customHeight="1">
      <c r="B522" s="18"/>
      <c r="C522" s="18"/>
      <c r="D522" s="18"/>
      <c r="E522" s="18"/>
      <c r="F522" s="18"/>
      <c r="G522" s="18"/>
      <c r="H522" s="18"/>
      <c r="I522" s="18"/>
      <c r="J522" s="18"/>
    </row>
    <row r="523" spans="2:10" ht="15.75" customHeight="1">
      <c r="B523" s="18"/>
      <c r="C523" s="18"/>
      <c r="D523" s="18"/>
      <c r="E523" s="18"/>
      <c r="F523" s="18"/>
      <c r="G523" s="18"/>
      <c r="H523" s="18"/>
      <c r="I523" s="18"/>
      <c r="J523" s="18"/>
    </row>
    <row r="524" spans="2:10" ht="15.75" customHeight="1">
      <c r="B524" s="18"/>
      <c r="C524" s="18"/>
      <c r="D524" s="18"/>
      <c r="E524" s="18"/>
      <c r="F524" s="18"/>
      <c r="G524" s="18"/>
      <c r="H524" s="18"/>
      <c r="I524" s="18"/>
      <c r="J524" s="18"/>
    </row>
    <row r="525" spans="2:10" ht="15.75" customHeight="1">
      <c r="B525" s="18"/>
      <c r="C525" s="18"/>
      <c r="D525" s="18"/>
      <c r="E525" s="18"/>
      <c r="F525" s="18"/>
      <c r="G525" s="18"/>
      <c r="H525" s="18"/>
      <c r="I525" s="18"/>
      <c r="J525" s="18"/>
    </row>
    <row r="526" spans="2:10" ht="15.75" customHeight="1">
      <c r="B526" s="18"/>
      <c r="C526" s="18"/>
      <c r="D526" s="18"/>
      <c r="E526" s="18"/>
      <c r="F526" s="18"/>
      <c r="G526" s="18"/>
      <c r="H526" s="18"/>
      <c r="I526" s="18"/>
      <c r="J526" s="18"/>
    </row>
    <row r="527" spans="2:10" ht="15.75" customHeight="1">
      <c r="B527" s="18"/>
      <c r="C527" s="18"/>
      <c r="D527" s="18"/>
      <c r="E527" s="18"/>
      <c r="F527" s="18"/>
      <c r="G527" s="18"/>
      <c r="H527" s="18"/>
      <c r="I527" s="18"/>
      <c r="J527" s="18"/>
    </row>
    <row r="528" spans="2:10" ht="15.75" customHeight="1">
      <c r="B528" s="18"/>
      <c r="C528" s="18"/>
      <c r="D528" s="18"/>
      <c r="E528" s="18"/>
      <c r="F528" s="18"/>
      <c r="G528" s="18"/>
      <c r="H528" s="18"/>
      <c r="I528" s="18"/>
      <c r="J528" s="18"/>
    </row>
    <row r="529" spans="2:10" ht="15.75" customHeight="1">
      <c r="B529" s="18"/>
      <c r="C529" s="18"/>
      <c r="D529" s="18"/>
      <c r="E529" s="18"/>
      <c r="F529" s="18"/>
      <c r="G529" s="18"/>
      <c r="H529" s="18"/>
      <c r="I529" s="18"/>
      <c r="J529" s="18"/>
    </row>
    <row r="530" spans="2:10" ht="15.75" customHeight="1">
      <c r="B530" s="18"/>
      <c r="C530" s="18"/>
      <c r="D530" s="18"/>
      <c r="E530" s="18"/>
      <c r="F530" s="18"/>
      <c r="G530" s="18"/>
      <c r="H530" s="18"/>
      <c r="I530" s="18"/>
      <c r="J530" s="18"/>
    </row>
    <row r="531" spans="2:10" ht="15.75" customHeight="1">
      <c r="B531" s="18"/>
      <c r="C531" s="18"/>
      <c r="D531" s="18"/>
      <c r="E531" s="18"/>
      <c r="F531" s="18"/>
      <c r="G531" s="18"/>
      <c r="H531" s="18"/>
      <c r="I531" s="18"/>
      <c r="J531" s="18"/>
    </row>
    <row r="532" spans="2:10" ht="15.75" customHeight="1">
      <c r="B532" s="18"/>
      <c r="C532" s="18"/>
      <c r="D532" s="18"/>
      <c r="E532" s="18"/>
      <c r="F532" s="18"/>
      <c r="G532" s="18"/>
      <c r="H532" s="18"/>
      <c r="I532" s="18"/>
      <c r="J532" s="18"/>
    </row>
    <row r="533" spans="2:10" ht="15.75" customHeight="1">
      <c r="B533" s="18"/>
      <c r="C533" s="18"/>
      <c r="D533" s="18"/>
      <c r="E533" s="18"/>
      <c r="F533" s="18"/>
      <c r="G533" s="18"/>
      <c r="H533" s="18"/>
      <c r="I533" s="18"/>
      <c r="J533" s="18"/>
    </row>
    <row r="534" spans="2:10" ht="15.75" customHeight="1">
      <c r="B534" s="18"/>
      <c r="C534" s="18"/>
      <c r="D534" s="18"/>
      <c r="E534" s="18"/>
      <c r="F534" s="18"/>
      <c r="G534" s="18"/>
      <c r="H534" s="18"/>
      <c r="I534" s="18"/>
      <c r="J534" s="18"/>
    </row>
    <row r="535" spans="2:10" ht="15.75" customHeight="1">
      <c r="B535" s="18"/>
      <c r="C535" s="18"/>
      <c r="D535" s="18"/>
      <c r="E535" s="18"/>
      <c r="F535" s="18"/>
      <c r="G535" s="18"/>
      <c r="H535" s="18"/>
      <c r="I535" s="18"/>
      <c r="J535" s="18"/>
    </row>
    <row r="536" spans="2:10" ht="15.75" customHeight="1">
      <c r="B536" s="18"/>
      <c r="C536" s="18"/>
      <c r="D536" s="18"/>
      <c r="E536" s="18"/>
      <c r="F536" s="18"/>
      <c r="G536" s="18"/>
      <c r="H536" s="18"/>
      <c r="I536" s="18"/>
      <c r="J536" s="18"/>
    </row>
    <row r="537" spans="2:10" ht="15.75" customHeight="1">
      <c r="B537" s="18"/>
      <c r="C537" s="18"/>
      <c r="D537" s="18"/>
      <c r="E537" s="18"/>
      <c r="F537" s="18"/>
      <c r="G537" s="18"/>
      <c r="H537" s="18"/>
      <c r="I537" s="18"/>
      <c r="J537" s="18"/>
    </row>
    <row r="538" spans="2:10" ht="15.75" customHeight="1">
      <c r="B538" s="18"/>
      <c r="C538" s="18"/>
      <c r="D538" s="18"/>
      <c r="E538" s="18"/>
      <c r="F538" s="18"/>
      <c r="G538" s="18"/>
      <c r="H538" s="18"/>
      <c r="I538" s="18"/>
      <c r="J538" s="18"/>
    </row>
    <row r="539" spans="2:10" ht="15.75" customHeight="1">
      <c r="B539" s="18"/>
      <c r="C539" s="18"/>
      <c r="D539" s="18"/>
      <c r="E539" s="18"/>
      <c r="F539" s="18"/>
      <c r="G539" s="18"/>
      <c r="H539" s="18"/>
      <c r="I539" s="18"/>
      <c r="J539" s="18"/>
    </row>
    <row r="540" spans="2:10" ht="15.75" customHeight="1">
      <c r="B540" s="18"/>
      <c r="C540" s="18"/>
      <c r="D540" s="18"/>
      <c r="E540" s="18"/>
      <c r="F540" s="18"/>
      <c r="G540" s="18"/>
      <c r="H540" s="18"/>
      <c r="I540" s="18"/>
      <c r="J540" s="18"/>
    </row>
    <row r="541" spans="2:10" ht="15.75" customHeight="1">
      <c r="B541" s="18"/>
      <c r="C541" s="18"/>
      <c r="D541" s="18"/>
      <c r="E541" s="18"/>
      <c r="F541" s="18"/>
      <c r="G541" s="18"/>
      <c r="H541" s="18"/>
      <c r="I541" s="18"/>
      <c r="J541" s="18"/>
    </row>
    <row r="542" spans="2:10" ht="15.75" customHeight="1">
      <c r="B542" s="18"/>
      <c r="C542" s="18"/>
      <c r="D542" s="18"/>
      <c r="E542" s="18"/>
      <c r="F542" s="18"/>
      <c r="G542" s="18"/>
      <c r="H542" s="18"/>
      <c r="I542" s="18"/>
      <c r="J542" s="18"/>
    </row>
    <row r="543" spans="2:10" ht="15.75" customHeight="1">
      <c r="B543" s="18"/>
      <c r="C543" s="18"/>
      <c r="D543" s="18"/>
      <c r="E543" s="18"/>
      <c r="F543" s="18"/>
      <c r="G543" s="18"/>
      <c r="H543" s="18"/>
      <c r="I543" s="18"/>
      <c r="J543" s="18"/>
    </row>
    <row r="544" spans="2:10" ht="15.75" customHeight="1">
      <c r="B544" s="18"/>
      <c r="C544" s="18"/>
      <c r="D544" s="18"/>
      <c r="E544" s="18"/>
      <c r="F544" s="18"/>
      <c r="G544" s="18"/>
      <c r="H544" s="18"/>
      <c r="I544" s="18"/>
      <c r="J544" s="18"/>
    </row>
    <row r="545" spans="2:10" ht="15.75" customHeight="1">
      <c r="B545" s="18"/>
      <c r="C545" s="18"/>
      <c r="D545" s="18"/>
      <c r="E545" s="18"/>
      <c r="F545" s="18"/>
      <c r="G545" s="18"/>
      <c r="H545" s="18"/>
      <c r="I545" s="18"/>
      <c r="J545" s="18"/>
    </row>
    <row r="546" spans="2:10" ht="15.75" customHeight="1">
      <c r="B546" s="18"/>
      <c r="C546" s="18"/>
      <c r="D546" s="18"/>
      <c r="E546" s="18"/>
      <c r="F546" s="18"/>
      <c r="G546" s="18"/>
      <c r="H546" s="18"/>
      <c r="I546" s="18"/>
      <c r="J546" s="18"/>
    </row>
    <row r="547" spans="2:10" ht="15.75" customHeight="1">
      <c r="B547" s="18"/>
      <c r="C547" s="18"/>
      <c r="D547" s="18"/>
      <c r="E547" s="18"/>
      <c r="F547" s="18"/>
      <c r="G547" s="18"/>
      <c r="H547" s="18"/>
      <c r="I547" s="18"/>
      <c r="J547" s="18"/>
    </row>
    <row r="548" spans="2:10" ht="15.75" customHeight="1">
      <c r="B548" s="18"/>
      <c r="C548" s="18"/>
      <c r="D548" s="18"/>
      <c r="E548" s="18"/>
      <c r="F548" s="18"/>
      <c r="G548" s="18"/>
      <c r="H548" s="18"/>
      <c r="I548" s="18"/>
      <c r="J548" s="18"/>
    </row>
    <row r="549" spans="2:10" ht="15.75" customHeight="1">
      <c r="B549" s="18"/>
      <c r="C549" s="18"/>
      <c r="D549" s="18"/>
      <c r="E549" s="18"/>
      <c r="F549" s="18"/>
      <c r="G549" s="18"/>
      <c r="H549" s="18"/>
      <c r="I549" s="18"/>
      <c r="J549" s="18"/>
    </row>
    <row r="550" spans="2:10" ht="15.75" customHeight="1">
      <c r="B550" s="18"/>
      <c r="C550" s="18"/>
      <c r="D550" s="18"/>
      <c r="E550" s="18"/>
      <c r="F550" s="18"/>
      <c r="G550" s="18"/>
      <c r="H550" s="18"/>
      <c r="I550" s="18"/>
      <c r="J550" s="18"/>
    </row>
    <row r="551" spans="2:10" ht="15.75" customHeight="1">
      <c r="B551" s="18"/>
      <c r="C551" s="18"/>
      <c r="D551" s="18"/>
      <c r="E551" s="18"/>
      <c r="F551" s="18"/>
      <c r="G551" s="18"/>
      <c r="H551" s="18"/>
      <c r="I551" s="18"/>
      <c r="J551" s="18"/>
    </row>
    <row r="552" spans="2:10" ht="15.75" customHeight="1">
      <c r="B552" s="18"/>
      <c r="C552" s="18"/>
      <c r="D552" s="18"/>
      <c r="E552" s="18"/>
      <c r="F552" s="18"/>
      <c r="G552" s="18"/>
      <c r="H552" s="18"/>
      <c r="I552" s="18"/>
      <c r="J552" s="18"/>
    </row>
    <row r="553" spans="2:10" ht="15.75" customHeight="1">
      <c r="B553" s="18"/>
      <c r="C553" s="18"/>
      <c r="D553" s="18"/>
      <c r="E553" s="18"/>
      <c r="F553" s="18"/>
      <c r="G553" s="18"/>
      <c r="H553" s="18"/>
      <c r="I553" s="18"/>
      <c r="J553" s="18"/>
    </row>
    <row r="554" spans="2:10" ht="15.75" customHeight="1">
      <c r="B554" s="18"/>
      <c r="C554" s="18"/>
      <c r="D554" s="18"/>
      <c r="E554" s="18"/>
      <c r="F554" s="18"/>
      <c r="G554" s="18"/>
      <c r="H554" s="18"/>
      <c r="I554" s="18"/>
      <c r="J554" s="18"/>
    </row>
    <row r="555" spans="2:10" ht="15.75" customHeight="1">
      <c r="B555" s="18"/>
      <c r="C555" s="18"/>
      <c r="D555" s="18"/>
      <c r="E555" s="18"/>
      <c r="F555" s="18"/>
      <c r="G555" s="18"/>
      <c r="H555" s="18"/>
      <c r="I555" s="18"/>
      <c r="J555" s="18"/>
    </row>
    <row r="556" spans="2:10" ht="15.75" customHeight="1">
      <c r="B556" s="18"/>
      <c r="C556" s="18"/>
      <c r="D556" s="18"/>
      <c r="E556" s="18"/>
      <c r="F556" s="18"/>
      <c r="G556" s="18"/>
      <c r="H556" s="18"/>
      <c r="I556" s="18"/>
      <c r="J556" s="18"/>
    </row>
    <row r="557" spans="2:10" ht="15.75" customHeight="1">
      <c r="B557" s="18"/>
      <c r="C557" s="18"/>
      <c r="D557" s="18"/>
      <c r="E557" s="18"/>
      <c r="F557" s="18"/>
      <c r="G557" s="18"/>
      <c r="H557" s="18"/>
      <c r="I557" s="18"/>
      <c r="J557" s="18"/>
    </row>
    <row r="558" spans="2:10" ht="15.75" customHeight="1">
      <c r="B558" s="18"/>
      <c r="C558" s="18"/>
      <c r="D558" s="18"/>
      <c r="E558" s="18"/>
      <c r="F558" s="18"/>
      <c r="G558" s="18"/>
      <c r="H558" s="18"/>
      <c r="I558" s="18"/>
      <c r="J558" s="18"/>
    </row>
    <row r="559" spans="2:10" ht="15.75" customHeight="1">
      <c r="B559" s="18"/>
      <c r="C559" s="18"/>
      <c r="D559" s="18"/>
      <c r="E559" s="18"/>
      <c r="F559" s="18"/>
      <c r="G559" s="18"/>
      <c r="H559" s="18"/>
      <c r="I559" s="18"/>
      <c r="J559" s="18"/>
    </row>
    <row r="560" spans="2:10" ht="15.75" customHeight="1">
      <c r="B560" s="18"/>
      <c r="C560" s="18"/>
      <c r="D560" s="18"/>
      <c r="E560" s="18"/>
      <c r="F560" s="18"/>
      <c r="G560" s="18"/>
      <c r="H560" s="18"/>
      <c r="I560" s="18"/>
      <c r="J560" s="18"/>
    </row>
    <row r="561" spans="2:10" ht="15.75" customHeight="1">
      <c r="B561" s="18"/>
      <c r="C561" s="18"/>
      <c r="D561" s="18"/>
      <c r="E561" s="18"/>
      <c r="F561" s="18"/>
      <c r="G561" s="18"/>
      <c r="H561" s="18"/>
      <c r="I561" s="18"/>
      <c r="J561" s="18"/>
    </row>
    <row r="562" spans="2:10" ht="15.75" customHeight="1">
      <c r="B562" s="18"/>
      <c r="C562" s="18"/>
      <c r="D562" s="18"/>
      <c r="E562" s="18"/>
      <c r="F562" s="18"/>
      <c r="G562" s="18"/>
      <c r="H562" s="18"/>
      <c r="I562" s="18"/>
      <c r="J562" s="18"/>
    </row>
    <row r="563" spans="2:10" ht="15.75" customHeight="1">
      <c r="B563" s="18"/>
      <c r="C563" s="18"/>
      <c r="D563" s="18"/>
      <c r="E563" s="18"/>
      <c r="F563" s="18"/>
      <c r="G563" s="18"/>
      <c r="H563" s="18"/>
      <c r="I563" s="18"/>
      <c r="J563" s="18"/>
    </row>
    <row r="564" spans="2:10" ht="15.75" customHeight="1">
      <c r="B564" s="18"/>
      <c r="C564" s="18"/>
      <c r="D564" s="18"/>
      <c r="E564" s="18"/>
      <c r="F564" s="18"/>
      <c r="G564" s="18"/>
      <c r="H564" s="18"/>
      <c r="I564" s="18"/>
      <c r="J564" s="18"/>
    </row>
    <row r="565" spans="2:10" ht="15.75" customHeight="1">
      <c r="B565" s="18"/>
      <c r="C565" s="18"/>
      <c r="D565" s="18"/>
      <c r="E565" s="18"/>
      <c r="F565" s="18"/>
      <c r="G565" s="18"/>
      <c r="H565" s="18"/>
      <c r="I565" s="18"/>
      <c r="J565" s="18"/>
    </row>
    <row r="566" spans="2:10" ht="15.75" customHeight="1">
      <c r="B566" s="18"/>
      <c r="C566" s="18"/>
      <c r="D566" s="18"/>
      <c r="E566" s="18"/>
      <c r="F566" s="18"/>
      <c r="G566" s="18"/>
      <c r="H566" s="18"/>
      <c r="I566" s="18"/>
      <c r="J566" s="18"/>
    </row>
    <row r="567" spans="2:10" ht="15.75" customHeight="1">
      <c r="B567" s="18"/>
      <c r="C567" s="18"/>
      <c r="D567" s="18"/>
      <c r="E567" s="18"/>
      <c r="F567" s="18"/>
      <c r="G567" s="18"/>
      <c r="H567" s="18"/>
      <c r="I567" s="18"/>
      <c r="J567" s="18"/>
    </row>
    <row r="568" spans="2:10" ht="15.75" customHeight="1">
      <c r="B568" s="18"/>
      <c r="C568" s="18"/>
      <c r="D568" s="18"/>
      <c r="E568" s="18"/>
      <c r="F568" s="18"/>
      <c r="G568" s="18"/>
      <c r="H568" s="18"/>
      <c r="I568" s="18"/>
      <c r="J568" s="18"/>
    </row>
    <row r="569" spans="2:10" ht="15.75" customHeight="1">
      <c r="B569" s="18"/>
      <c r="C569" s="18"/>
      <c r="D569" s="18"/>
      <c r="E569" s="18"/>
      <c r="F569" s="18"/>
      <c r="G569" s="18"/>
      <c r="H569" s="18"/>
      <c r="I569" s="18"/>
      <c r="J569" s="18"/>
    </row>
    <row r="570" spans="2:10" ht="15.75" customHeight="1">
      <c r="B570" s="18"/>
      <c r="C570" s="18"/>
      <c r="D570" s="18"/>
      <c r="E570" s="18"/>
      <c r="F570" s="18"/>
      <c r="G570" s="18"/>
      <c r="H570" s="18"/>
      <c r="I570" s="18"/>
      <c r="J570" s="18"/>
    </row>
    <row r="571" spans="2:10" ht="15.75" customHeight="1">
      <c r="B571" s="18"/>
      <c r="C571" s="18"/>
      <c r="D571" s="18"/>
      <c r="E571" s="18"/>
      <c r="F571" s="18"/>
      <c r="G571" s="18"/>
      <c r="H571" s="18"/>
      <c r="I571" s="18"/>
      <c r="J571" s="18"/>
    </row>
    <row r="572" spans="2:10" ht="15.75" customHeight="1">
      <c r="B572" s="18"/>
      <c r="C572" s="18"/>
      <c r="D572" s="18"/>
      <c r="E572" s="18"/>
      <c r="F572" s="18"/>
      <c r="G572" s="18"/>
      <c r="H572" s="18"/>
      <c r="I572" s="18"/>
      <c r="J572" s="18"/>
    </row>
    <row r="573" spans="2:10" ht="15.75" customHeight="1">
      <c r="B573" s="18"/>
      <c r="C573" s="18"/>
      <c r="D573" s="18"/>
      <c r="E573" s="18"/>
      <c r="F573" s="18"/>
      <c r="G573" s="18"/>
      <c r="H573" s="18"/>
      <c r="I573" s="18"/>
      <c r="J573" s="18"/>
    </row>
    <row r="574" spans="2:10" ht="15.75" customHeight="1">
      <c r="B574" s="18"/>
      <c r="C574" s="18"/>
      <c r="D574" s="18"/>
      <c r="E574" s="18"/>
      <c r="F574" s="18"/>
      <c r="G574" s="18"/>
      <c r="H574" s="18"/>
      <c r="I574" s="18"/>
      <c r="J574" s="18"/>
    </row>
    <row r="575" spans="2:10" ht="15.75" customHeight="1">
      <c r="B575" s="18"/>
      <c r="C575" s="18"/>
      <c r="D575" s="18"/>
      <c r="E575" s="18"/>
      <c r="F575" s="18"/>
      <c r="G575" s="18"/>
      <c r="H575" s="18"/>
      <c r="I575" s="18"/>
      <c r="J575" s="18"/>
    </row>
    <row r="576" spans="2:10" ht="15.75" customHeight="1">
      <c r="B576" s="18"/>
      <c r="C576" s="18"/>
      <c r="D576" s="18"/>
      <c r="E576" s="18"/>
      <c r="F576" s="18"/>
      <c r="G576" s="18"/>
      <c r="H576" s="18"/>
      <c r="I576" s="18"/>
      <c r="J576" s="18"/>
    </row>
    <row r="577" spans="2:10" ht="15.75" customHeight="1">
      <c r="B577" s="18"/>
      <c r="C577" s="18"/>
      <c r="D577" s="18"/>
      <c r="E577" s="18"/>
      <c r="F577" s="18"/>
      <c r="G577" s="18"/>
      <c r="H577" s="18"/>
      <c r="I577" s="18"/>
      <c r="J577" s="18"/>
    </row>
    <row r="578" spans="2:10" ht="15.75" customHeight="1">
      <c r="B578" s="18"/>
      <c r="C578" s="18"/>
      <c r="D578" s="18"/>
      <c r="E578" s="18"/>
      <c r="F578" s="18"/>
      <c r="G578" s="18"/>
      <c r="H578" s="18"/>
      <c r="I578" s="18"/>
      <c r="J578" s="18"/>
    </row>
    <row r="579" spans="2:10" ht="15.75" customHeight="1">
      <c r="B579" s="18"/>
      <c r="C579" s="18"/>
      <c r="D579" s="18"/>
      <c r="E579" s="18"/>
      <c r="F579" s="18"/>
      <c r="G579" s="18"/>
      <c r="H579" s="18"/>
      <c r="I579" s="18"/>
      <c r="J579" s="18"/>
    </row>
    <row r="580" spans="2:10" ht="15.75" customHeight="1">
      <c r="B580" s="18"/>
      <c r="C580" s="18"/>
      <c r="D580" s="18"/>
      <c r="E580" s="18"/>
      <c r="F580" s="18"/>
      <c r="G580" s="18"/>
      <c r="H580" s="18"/>
      <c r="I580" s="18"/>
      <c r="J580" s="18"/>
    </row>
    <row r="581" spans="2:10" ht="15.75" customHeight="1">
      <c r="B581" s="18"/>
      <c r="C581" s="18"/>
      <c r="D581" s="18"/>
      <c r="E581" s="18"/>
      <c r="F581" s="18"/>
      <c r="G581" s="18"/>
      <c r="H581" s="18"/>
      <c r="I581" s="18"/>
      <c r="J581" s="18"/>
    </row>
    <row r="582" spans="2:10" ht="15.75" customHeight="1">
      <c r="B582" s="18"/>
      <c r="C582" s="18"/>
      <c r="D582" s="18"/>
      <c r="E582" s="18"/>
      <c r="F582" s="18"/>
      <c r="G582" s="18"/>
      <c r="H582" s="18"/>
      <c r="I582" s="18"/>
      <c r="J582" s="18"/>
    </row>
    <row r="583" spans="2:10" ht="15.75" customHeight="1">
      <c r="B583" s="18"/>
      <c r="C583" s="18"/>
      <c r="D583" s="18"/>
      <c r="E583" s="18"/>
      <c r="F583" s="18"/>
      <c r="G583" s="18"/>
      <c r="H583" s="18"/>
      <c r="I583" s="18"/>
      <c r="J583" s="18"/>
    </row>
    <row r="584" spans="2:10" ht="15.75" customHeight="1">
      <c r="B584" s="18"/>
      <c r="C584" s="18"/>
      <c r="D584" s="18"/>
      <c r="E584" s="18"/>
      <c r="F584" s="18"/>
      <c r="G584" s="18"/>
      <c r="H584" s="18"/>
      <c r="I584" s="18"/>
      <c r="J584" s="18"/>
    </row>
    <row r="585" spans="2:10" ht="15.75" customHeight="1">
      <c r="B585" s="18"/>
      <c r="C585" s="18"/>
      <c r="D585" s="18"/>
      <c r="E585" s="18"/>
      <c r="F585" s="18"/>
      <c r="G585" s="18"/>
      <c r="H585" s="18"/>
      <c r="I585" s="18"/>
      <c r="J585" s="18"/>
    </row>
    <row r="586" spans="2:10" ht="15.75" customHeight="1">
      <c r="B586" s="18"/>
      <c r="C586" s="18"/>
      <c r="D586" s="18"/>
      <c r="E586" s="18"/>
      <c r="F586" s="18"/>
      <c r="G586" s="18"/>
      <c r="H586" s="18"/>
      <c r="I586" s="18"/>
      <c r="J586" s="18"/>
    </row>
    <row r="587" spans="2:10" ht="15.75" customHeight="1">
      <c r="B587" s="18"/>
      <c r="C587" s="18"/>
      <c r="D587" s="18"/>
      <c r="E587" s="18"/>
      <c r="F587" s="18"/>
      <c r="G587" s="18"/>
      <c r="H587" s="18"/>
      <c r="I587" s="18"/>
      <c r="J587" s="18"/>
    </row>
    <row r="588" spans="2:10" ht="15.75" customHeight="1">
      <c r="B588" s="18"/>
      <c r="C588" s="18"/>
      <c r="D588" s="18"/>
      <c r="E588" s="18"/>
      <c r="F588" s="18"/>
      <c r="G588" s="18"/>
      <c r="H588" s="18"/>
      <c r="I588" s="18"/>
      <c r="J588" s="18"/>
    </row>
    <row r="589" spans="2:10" ht="15.75" customHeight="1">
      <c r="B589" s="18"/>
      <c r="C589" s="18"/>
      <c r="D589" s="18"/>
      <c r="E589" s="18"/>
      <c r="F589" s="18"/>
      <c r="G589" s="18"/>
      <c r="H589" s="18"/>
      <c r="I589" s="18"/>
      <c r="J589" s="18"/>
    </row>
    <row r="590" spans="2:10" ht="15.75" customHeight="1">
      <c r="B590" s="18"/>
      <c r="C590" s="18"/>
      <c r="D590" s="18"/>
      <c r="E590" s="18"/>
      <c r="F590" s="18"/>
      <c r="G590" s="18"/>
      <c r="H590" s="18"/>
      <c r="I590" s="18"/>
      <c r="J590" s="18"/>
    </row>
    <row r="591" spans="2:10" ht="15.75" customHeight="1">
      <c r="B591" s="18"/>
      <c r="C591" s="18"/>
      <c r="D591" s="18"/>
      <c r="E591" s="18"/>
      <c r="F591" s="18"/>
      <c r="G591" s="18"/>
      <c r="H591" s="18"/>
      <c r="I591" s="18"/>
      <c r="J591" s="18"/>
    </row>
    <row r="592" spans="2:10" ht="15.75" customHeight="1">
      <c r="B592" s="18"/>
      <c r="C592" s="18"/>
      <c r="D592" s="18"/>
      <c r="E592" s="18"/>
      <c r="F592" s="18"/>
      <c r="G592" s="18"/>
      <c r="H592" s="18"/>
      <c r="I592" s="18"/>
      <c r="J592" s="18"/>
    </row>
    <row r="593" spans="2:10" ht="15.75" customHeight="1">
      <c r="B593" s="18"/>
      <c r="C593" s="18"/>
      <c r="D593" s="18"/>
      <c r="E593" s="18"/>
      <c r="F593" s="18"/>
      <c r="G593" s="18"/>
      <c r="H593" s="18"/>
      <c r="I593" s="18"/>
      <c r="J593" s="18"/>
    </row>
    <row r="594" spans="2:10" ht="15.75" customHeight="1">
      <c r="B594" s="18"/>
      <c r="C594" s="18"/>
      <c r="D594" s="18"/>
      <c r="E594" s="18"/>
      <c r="F594" s="18"/>
      <c r="G594" s="18"/>
      <c r="H594" s="18"/>
      <c r="I594" s="18"/>
      <c r="J594" s="18"/>
    </row>
    <row r="595" spans="2:10" ht="15.75" customHeight="1">
      <c r="B595" s="18"/>
      <c r="C595" s="18"/>
      <c r="D595" s="18"/>
      <c r="E595" s="18"/>
      <c r="F595" s="18"/>
      <c r="G595" s="18"/>
      <c r="H595" s="18"/>
      <c r="I595" s="18"/>
      <c r="J595" s="18"/>
    </row>
    <row r="596" spans="2:10" ht="15.75" customHeight="1">
      <c r="B596" s="18"/>
      <c r="C596" s="18"/>
      <c r="D596" s="18"/>
      <c r="E596" s="18"/>
      <c r="F596" s="18"/>
      <c r="G596" s="18"/>
      <c r="H596" s="18"/>
      <c r="I596" s="18"/>
      <c r="J596" s="18"/>
    </row>
    <row r="597" spans="2:10" ht="15.75" customHeight="1">
      <c r="B597" s="18"/>
      <c r="C597" s="18"/>
      <c r="D597" s="18"/>
      <c r="E597" s="18"/>
      <c r="F597" s="18"/>
      <c r="G597" s="18"/>
      <c r="H597" s="18"/>
      <c r="I597" s="18"/>
      <c r="J597" s="18"/>
    </row>
    <row r="598" spans="2:10" ht="15.75" customHeight="1">
      <c r="B598" s="18"/>
      <c r="C598" s="18"/>
      <c r="D598" s="18"/>
      <c r="E598" s="18"/>
      <c r="F598" s="18"/>
      <c r="G598" s="18"/>
      <c r="H598" s="18"/>
      <c r="I598" s="18"/>
      <c r="J598" s="18"/>
    </row>
    <row r="599" spans="2:10" ht="15.75" customHeight="1">
      <c r="B599" s="18"/>
      <c r="C599" s="18"/>
      <c r="D599" s="18"/>
      <c r="E599" s="18"/>
      <c r="F599" s="18"/>
      <c r="G599" s="18"/>
      <c r="H599" s="18"/>
      <c r="I599" s="18"/>
      <c r="J599" s="18"/>
    </row>
    <row r="600" spans="2:10" ht="15.75" customHeight="1">
      <c r="B600" s="18"/>
      <c r="C600" s="18"/>
      <c r="D600" s="18"/>
      <c r="E600" s="18"/>
      <c r="F600" s="18"/>
      <c r="G600" s="18"/>
      <c r="H600" s="18"/>
      <c r="I600" s="18"/>
      <c r="J600" s="18"/>
    </row>
    <row r="601" spans="2:10" ht="15.75" customHeight="1">
      <c r="B601" s="18"/>
      <c r="C601" s="18"/>
      <c r="D601" s="18"/>
      <c r="E601" s="18"/>
      <c r="F601" s="18"/>
      <c r="G601" s="18"/>
      <c r="H601" s="18"/>
      <c r="I601" s="18"/>
      <c r="J601" s="18"/>
    </row>
    <row r="602" spans="2:10" ht="15.75" customHeight="1">
      <c r="B602" s="18"/>
      <c r="C602" s="18"/>
      <c r="D602" s="18"/>
      <c r="E602" s="18"/>
      <c r="F602" s="18"/>
      <c r="G602" s="18"/>
      <c r="H602" s="18"/>
      <c r="I602" s="18"/>
      <c r="J602" s="18"/>
    </row>
    <row r="603" spans="2:10" ht="15.75" customHeight="1">
      <c r="B603" s="18"/>
      <c r="C603" s="18"/>
      <c r="D603" s="18"/>
      <c r="E603" s="18"/>
      <c r="F603" s="18"/>
      <c r="G603" s="18"/>
      <c r="H603" s="18"/>
      <c r="I603" s="18"/>
      <c r="J603" s="18"/>
    </row>
    <row r="604" spans="2:10" ht="15.75" customHeight="1">
      <c r="B604" s="18"/>
      <c r="C604" s="18"/>
      <c r="D604" s="18"/>
      <c r="E604" s="18"/>
      <c r="F604" s="18"/>
      <c r="G604" s="18"/>
      <c r="H604" s="18"/>
      <c r="I604" s="18"/>
      <c r="J604" s="18"/>
    </row>
    <row r="605" spans="2:10" ht="15.75" customHeight="1">
      <c r="B605" s="18"/>
      <c r="C605" s="18"/>
      <c r="D605" s="18"/>
      <c r="E605" s="18"/>
      <c r="F605" s="18"/>
      <c r="G605" s="18"/>
      <c r="H605" s="18"/>
      <c r="I605" s="18"/>
      <c r="J605" s="18"/>
    </row>
    <row r="606" spans="2:10" ht="15.75" customHeight="1">
      <c r="B606" s="18"/>
      <c r="C606" s="18"/>
      <c r="D606" s="18"/>
      <c r="E606" s="18"/>
      <c r="F606" s="18"/>
      <c r="G606" s="18"/>
      <c r="H606" s="18"/>
      <c r="I606" s="18"/>
      <c r="J606" s="18"/>
    </row>
    <row r="607" spans="2:10" ht="15.75" customHeight="1">
      <c r="B607" s="18"/>
      <c r="C607" s="18"/>
      <c r="D607" s="18"/>
      <c r="E607" s="18"/>
      <c r="F607" s="18"/>
      <c r="G607" s="18"/>
      <c r="H607" s="18"/>
      <c r="I607" s="18"/>
      <c r="J607" s="18"/>
    </row>
    <row r="608" spans="2:10" ht="15.75" customHeight="1">
      <c r="B608" s="18"/>
      <c r="C608" s="18"/>
      <c r="D608" s="18"/>
      <c r="E608" s="18"/>
      <c r="F608" s="18"/>
      <c r="G608" s="18"/>
      <c r="H608" s="18"/>
      <c r="I608" s="18"/>
      <c r="J608" s="18"/>
    </row>
    <row r="609" spans="2:10" ht="15.75" customHeight="1">
      <c r="B609" s="18"/>
      <c r="C609" s="18"/>
      <c r="D609" s="18"/>
      <c r="E609" s="18"/>
      <c r="F609" s="18"/>
      <c r="G609" s="18"/>
      <c r="H609" s="18"/>
      <c r="I609" s="18"/>
      <c r="J609" s="18"/>
    </row>
    <row r="610" spans="2:10" ht="15.75" customHeight="1">
      <c r="B610" s="18"/>
      <c r="C610" s="18"/>
      <c r="D610" s="18"/>
      <c r="E610" s="18"/>
      <c r="F610" s="18"/>
      <c r="G610" s="18"/>
      <c r="H610" s="18"/>
      <c r="I610" s="18"/>
      <c r="J610" s="18"/>
    </row>
    <row r="611" spans="2:10" ht="15.75" customHeight="1">
      <c r="B611" s="18"/>
      <c r="C611" s="18"/>
      <c r="D611" s="18"/>
      <c r="E611" s="18"/>
      <c r="F611" s="18"/>
      <c r="G611" s="18"/>
      <c r="H611" s="18"/>
      <c r="I611" s="18"/>
      <c r="J611" s="18"/>
    </row>
    <row r="612" spans="2:10" ht="15.75" customHeight="1">
      <c r="B612" s="18"/>
      <c r="C612" s="18"/>
      <c r="D612" s="18"/>
      <c r="E612" s="18"/>
      <c r="F612" s="18"/>
      <c r="G612" s="18"/>
      <c r="H612" s="18"/>
      <c r="I612" s="18"/>
      <c r="J612" s="18"/>
    </row>
    <row r="613" spans="2:10" ht="15.75" customHeight="1">
      <c r="B613" s="18"/>
      <c r="C613" s="18"/>
      <c r="D613" s="18"/>
      <c r="E613" s="18"/>
      <c r="F613" s="18"/>
      <c r="G613" s="18"/>
      <c r="H613" s="18"/>
      <c r="I613" s="18"/>
      <c r="J613" s="18"/>
    </row>
    <row r="614" spans="2:10" ht="15.75" customHeight="1">
      <c r="B614" s="18"/>
      <c r="C614" s="18"/>
      <c r="D614" s="18"/>
      <c r="E614" s="18"/>
      <c r="F614" s="18"/>
      <c r="G614" s="18"/>
      <c r="H614" s="18"/>
      <c r="I614" s="18"/>
      <c r="J614" s="18"/>
    </row>
    <row r="615" spans="2:10" ht="15.75" customHeight="1">
      <c r="B615" s="18"/>
      <c r="C615" s="18"/>
      <c r="D615" s="18"/>
      <c r="E615" s="18"/>
      <c r="F615" s="18"/>
      <c r="G615" s="18"/>
      <c r="H615" s="18"/>
      <c r="I615" s="18"/>
      <c r="J615" s="18"/>
    </row>
    <row r="616" spans="2:10" ht="15.75" customHeight="1">
      <c r="B616" s="18"/>
      <c r="C616" s="18"/>
      <c r="D616" s="18"/>
      <c r="E616" s="18"/>
      <c r="F616" s="18"/>
      <c r="G616" s="18"/>
      <c r="H616" s="18"/>
      <c r="I616" s="18"/>
      <c r="J616" s="18"/>
    </row>
    <row r="617" spans="2:10" ht="15.75" customHeight="1">
      <c r="B617" s="18"/>
      <c r="C617" s="18"/>
      <c r="D617" s="18"/>
      <c r="E617" s="18"/>
      <c r="F617" s="18"/>
      <c r="G617" s="18"/>
      <c r="H617" s="18"/>
      <c r="I617" s="18"/>
      <c r="J617" s="18"/>
    </row>
    <row r="618" spans="2:10" ht="15.75" customHeight="1">
      <c r="B618" s="18"/>
      <c r="C618" s="18"/>
      <c r="D618" s="18"/>
      <c r="E618" s="18"/>
      <c r="F618" s="18"/>
      <c r="G618" s="18"/>
      <c r="H618" s="18"/>
      <c r="I618" s="18"/>
      <c r="J618" s="18"/>
    </row>
    <row r="619" spans="2:10" ht="15.75" customHeight="1">
      <c r="B619" s="18"/>
      <c r="C619" s="18"/>
      <c r="D619" s="18"/>
      <c r="E619" s="18"/>
      <c r="F619" s="18"/>
      <c r="G619" s="18"/>
      <c r="H619" s="18"/>
      <c r="I619" s="18"/>
      <c r="J619" s="18"/>
    </row>
    <row r="620" spans="2:10" ht="15.75" customHeight="1">
      <c r="B620" s="18"/>
      <c r="C620" s="18"/>
      <c r="D620" s="18"/>
      <c r="E620" s="18"/>
      <c r="F620" s="18"/>
      <c r="G620" s="18"/>
      <c r="H620" s="18"/>
      <c r="I620" s="18"/>
      <c r="J620" s="18"/>
    </row>
    <row r="621" spans="2:10" ht="15.75" customHeight="1">
      <c r="B621" s="18"/>
      <c r="C621" s="18"/>
      <c r="D621" s="18"/>
      <c r="E621" s="18"/>
      <c r="F621" s="18"/>
      <c r="G621" s="18"/>
      <c r="H621" s="18"/>
      <c r="I621" s="18"/>
      <c r="J621" s="18"/>
    </row>
    <row r="622" spans="2:10" ht="15.75" customHeight="1">
      <c r="B622" s="18"/>
      <c r="C622" s="18"/>
      <c r="D622" s="18"/>
      <c r="E622" s="18"/>
      <c r="F622" s="18"/>
      <c r="G622" s="18"/>
      <c r="H622" s="18"/>
      <c r="I622" s="18"/>
      <c r="J622" s="18"/>
    </row>
    <row r="623" spans="2:10" ht="15.75" customHeight="1">
      <c r="B623" s="18"/>
      <c r="C623" s="18"/>
      <c r="D623" s="18"/>
      <c r="E623" s="18"/>
      <c r="F623" s="18"/>
      <c r="G623" s="18"/>
      <c r="H623" s="18"/>
      <c r="I623" s="18"/>
      <c r="J623" s="18"/>
    </row>
    <row r="624" spans="2:10" ht="15.75" customHeight="1">
      <c r="B624" s="18"/>
      <c r="C624" s="18"/>
      <c r="D624" s="18"/>
      <c r="E624" s="18"/>
      <c r="F624" s="18"/>
      <c r="G624" s="18"/>
      <c r="H624" s="18"/>
      <c r="I624" s="18"/>
      <c r="J624" s="18"/>
    </row>
    <row r="625" spans="2:10" ht="15.75" customHeight="1">
      <c r="B625" s="18"/>
      <c r="C625" s="18"/>
      <c r="D625" s="18"/>
      <c r="E625" s="18"/>
      <c r="F625" s="18"/>
      <c r="G625" s="18"/>
      <c r="H625" s="18"/>
      <c r="I625" s="18"/>
      <c r="J625" s="18"/>
    </row>
    <row r="626" spans="2:10" ht="15.75" customHeight="1">
      <c r="B626" s="18"/>
      <c r="C626" s="18"/>
      <c r="D626" s="18"/>
      <c r="E626" s="18"/>
      <c r="F626" s="18"/>
      <c r="G626" s="18"/>
      <c r="H626" s="18"/>
      <c r="I626" s="18"/>
      <c r="J626" s="18"/>
    </row>
    <row r="627" spans="2:10" ht="15.75" customHeight="1">
      <c r="B627" s="18"/>
      <c r="C627" s="18"/>
      <c r="D627" s="18"/>
      <c r="E627" s="18"/>
      <c r="F627" s="18"/>
      <c r="G627" s="18"/>
      <c r="H627" s="18"/>
      <c r="I627" s="18"/>
      <c r="J627" s="18"/>
    </row>
    <row r="628" spans="2:10" ht="15.75" customHeight="1">
      <c r="B628" s="18"/>
      <c r="C628" s="18"/>
      <c r="D628" s="18"/>
      <c r="E628" s="18"/>
      <c r="F628" s="18"/>
      <c r="G628" s="18"/>
      <c r="H628" s="18"/>
      <c r="I628" s="18"/>
      <c r="J628" s="18"/>
    </row>
    <row r="629" spans="2:10" ht="15.75" customHeight="1">
      <c r="B629" s="18"/>
      <c r="C629" s="18"/>
      <c r="D629" s="18"/>
      <c r="E629" s="18"/>
      <c r="F629" s="18"/>
      <c r="G629" s="18"/>
      <c r="H629" s="18"/>
      <c r="I629" s="18"/>
      <c r="J629" s="18"/>
    </row>
    <row r="630" spans="2:10" ht="15.75" customHeight="1">
      <c r="B630" s="18"/>
      <c r="C630" s="18"/>
      <c r="D630" s="18"/>
      <c r="E630" s="18"/>
      <c r="F630" s="18"/>
      <c r="G630" s="18"/>
      <c r="H630" s="18"/>
      <c r="I630" s="18"/>
      <c r="J630" s="18"/>
    </row>
    <row r="631" spans="2:10" ht="15.75" customHeight="1">
      <c r="B631" s="18"/>
      <c r="C631" s="18"/>
      <c r="D631" s="18"/>
      <c r="E631" s="18"/>
      <c r="F631" s="18"/>
      <c r="G631" s="18"/>
      <c r="H631" s="18"/>
      <c r="I631" s="18"/>
      <c r="J631" s="18"/>
    </row>
    <row r="632" spans="2:10" ht="15.75" customHeight="1">
      <c r="B632" s="18"/>
      <c r="C632" s="18"/>
      <c r="D632" s="18"/>
      <c r="E632" s="18"/>
      <c r="F632" s="18"/>
      <c r="G632" s="18"/>
      <c r="H632" s="18"/>
      <c r="I632" s="18"/>
      <c r="J632" s="18"/>
    </row>
    <row r="633" spans="2:10" ht="15.75" customHeight="1">
      <c r="B633" s="18"/>
      <c r="C633" s="18"/>
      <c r="D633" s="18"/>
      <c r="E633" s="18"/>
      <c r="F633" s="18"/>
      <c r="G633" s="18"/>
      <c r="H633" s="18"/>
      <c r="I633" s="18"/>
      <c r="J633" s="18"/>
    </row>
    <row r="634" spans="2:10" ht="15.75" customHeight="1">
      <c r="B634" s="18"/>
      <c r="C634" s="18"/>
      <c r="D634" s="18"/>
      <c r="E634" s="18"/>
      <c r="F634" s="18"/>
      <c r="G634" s="18"/>
      <c r="H634" s="18"/>
      <c r="I634" s="18"/>
      <c r="J634" s="18"/>
    </row>
    <row r="635" spans="2:10" ht="15.75" customHeight="1">
      <c r="B635" s="18"/>
      <c r="C635" s="18"/>
      <c r="D635" s="18"/>
      <c r="E635" s="18"/>
      <c r="F635" s="18"/>
      <c r="G635" s="18"/>
      <c r="H635" s="18"/>
      <c r="I635" s="18"/>
      <c r="J635" s="18"/>
    </row>
    <row r="636" spans="2:10" ht="15.75" customHeight="1">
      <c r="B636" s="18"/>
      <c r="C636" s="18"/>
      <c r="D636" s="18"/>
      <c r="E636" s="18"/>
      <c r="F636" s="18"/>
      <c r="G636" s="18"/>
      <c r="H636" s="18"/>
      <c r="I636" s="18"/>
      <c r="J636" s="18"/>
    </row>
    <row r="637" spans="2:10" ht="15.75" customHeight="1">
      <c r="B637" s="18"/>
      <c r="C637" s="18"/>
      <c r="D637" s="18"/>
      <c r="E637" s="18"/>
      <c r="F637" s="18"/>
      <c r="G637" s="18"/>
      <c r="H637" s="18"/>
      <c r="I637" s="18"/>
      <c r="J637" s="18"/>
    </row>
    <row r="638" spans="2:10" ht="15.75" customHeight="1">
      <c r="B638" s="18"/>
      <c r="C638" s="18"/>
      <c r="D638" s="18"/>
      <c r="E638" s="18"/>
      <c r="F638" s="18"/>
      <c r="G638" s="18"/>
      <c r="H638" s="18"/>
      <c r="I638" s="18"/>
      <c r="J638" s="18"/>
    </row>
    <row r="639" spans="2:10" ht="15.75" customHeight="1">
      <c r="B639" s="18"/>
      <c r="C639" s="18"/>
      <c r="D639" s="18"/>
      <c r="E639" s="18"/>
      <c r="F639" s="18"/>
      <c r="G639" s="18"/>
      <c r="H639" s="18"/>
      <c r="I639" s="18"/>
      <c r="J639" s="18"/>
    </row>
    <row r="640" spans="2:10" ht="15.75" customHeight="1">
      <c r="B640" s="18"/>
      <c r="C640" s="18"/>
      <c r="D640" s="18"/>
      <c r="E640" s="18"/>
      <c r="F640" s="18"/>
      <c r="G640" s="18"/>
      <c r="H640" s="18"/>
      <c r="I640" s="18"/>
      <c r="J640" s="18"/>
    </row>
    <row r="641" spans="2:10" ht="15.75" customHeight="1">
      <c r="B641" s="18"/>
      <c r="C641" s="18"/>
      <c r="D641" s="18"/>
      <c r="E641" s="18"/>
      <c r="F641" s="18"/>
      <c r="G641" s="18"/>
      <c r="H641" s="18"/>
      <c r="I641" s="18"/>
      <c r="J641" s="18"/>
    </row>
    <row r="642" spans="2:10" ht="15.75" customHeight="1">
      <c r="B642" s="18"/>
      <c r="C642" s="18"/>
      <c r="D642" s="18"/>
      <c r="E642" s="18"/>
      <c r="F642" s="18"/>
      <c r="G642" s="18"/>
      <c r="H642" s="18"/>
      <c r="I642" s="18"/>
      <c r="J642" s="18"/>
    </row>
    <row r="643" spans="2:10" ht="15.75" customHeight="1">
      <c r="B643" s="18"/>
      <c r="C643" s="18"/>
      <c r="D643" s="18"/>
      <c r="E643" s="18"/>
      <c r="F643" s="18"/>
      <c r="G643" s="18"/>
      <c r="H643" s="18"/>
      <c r="I643" s="18"/>
      <c r="J643" s="18"/>
    </row>
    <row r="644" spans="2:10" ht="15.75" customHeight="1">
      <c r="B644" s="18"/>
      <c r="C644" s="18"/>
      <c r="D644" s="18"/>
      <c r="E644" s="18"/>
      <c r="F644" s="18"/>
      <c r="G644" s="18"/>
      <c r="H644" s="18"/>
      <c r="I644" s="18"/>
      <c r="J644" s="18"/>
    </row>
    <row r="645" spans="2:10" ht="15.75" customHeight="1">
      <c r="B645" s="18"/>
      <c r="C645" s="18"/>
      <c r="D645" s="18"/>
      <c r="E645" s="18"/>
      <c r="F645" s="18"/>
      <c r="G645" s="18"/>
      <c r="H645" s="18"/>
      <c r="I645" s="18"/>
      <c r="J645" s="18"/>
    </row>
    <row r="646" spans="2:10" ht="15.75" customHeight="1">
      <c r="B646" s="18"/>
      <c r="C646" s="18"/>
      <c r="D646" s="18"/>
      <c r="E646" s="18"/>
      <c r="F646" s="18"/>
      <c r="G646" s="18"/>
      <c r="H646" s="18"/>
      <c r="I646" s="18"/>
      <c r="J646" s="18"/>
    </row>
    <row r="647" spans="2:10" ht="15.75" customHeight="1">
      <c r="B647" s="18"/>
      <c r="C647" s="18"/>
      <c r="D647" s="18"/>
      <c r="E647" s="18"/>
      <c r="F647" s="18"/>
      <c r="G647" s="18"/>
      <c r="H647" s="18"/>
      <c r="I647" s="18"/>
      <c r="J647" s="18"/>
    </row>
    <row r="648" spans="2:10" ht="15.75" customHeight="1">
      <c r="B648" s="18"/>
      <c r="C648" s="18"/>
      <c r="D648" s="18"/>
      <c r="E648" s="18"/>
      <c r="F648" s="18"/>
      <c r="G648" s="18"/>
      <c r="H648" s="18"/>
      <c r="I648" s="18"/>
      <c r="J648" s="18"/>
    </row>
    <row r="649" spans="2:10" ht="15.75" customHeight="1">
      <c r="B649" s="18"/>
      <c r="C649" s="18"/>
      <c r="D649" s="18"/>
      <c r="E649" s="18"/>
      <c r="F649" s="18"/>
      <c r="G649" s="18"/>
      <c r="H649" s="18"/>
      <c r="I649" s="18"/>
      <c r="J649" s="18"/>
    </row>
    <row r="650" spans="2:10" ht="15.75" customHeight="1">
      <c r="B650" s="18"/>
      <c r="C650" s="18"/>
      <c r="D650" s="18"/>
      <c r="E650" s="18"/>
      <c r="F650" s="18"/>
      <c r="G650" s="18"/>
      <c r="H650" s="18"/>
      <c r="I650" s="18"/>
      <c r="J650" s="18"/>
    </row>
    <row r="651" spans="2:10" ht="15.75" customHeight="1">
      <c r="B651" s="18"/>
      <c r="C651" s="18"/>
      <c r="D651" s="18"/>
      <c r="E651" s="18"/>
      <c r="F651" s="18"/>
      <c r="G651" s="18"/>
      <c r="H651" s="18"/>
      <c r="I651" s="18"/>
      <c r="J651" s="18"/>
    </row>
    <row r="652" spans="2:10" ht="15.75" customHeight="1">
      <c r="B652" s="18"/>
      <c r="C652" s="18"/>
      <c r="D652" s="18"/>
      <c r="E652" s="18"/>
      <c r="F652" s="18"/>
      <c r="G652" s="18"/>
      <c r="H652" s="18"/>
      <c r="I652" s="18"/>
      <c r="J652" s="18"/>
    </row>
    <row r="653" spans="2:10" ht="15.75" customHeight="1">
      <c r="B653" s="18"/>
      <c r="C653" s="18"/>
      <c r="D653" s="18"/>
      <c r="E653" s="18"/>
      <c r="F653" s="18"/>
      <c r="G653" s="18"/>
      <c r="H653" s="18"/>
      <c r="I653" s="18"/>
      <c r="J653" s="18"/>
    </row>
    <row r="654" spans="2:10" ht="15.75" customHeight="1">
      <c r="B654" s="18"/>
      <c r="C654" s="18"/>
      <c r="D654" s="18"/>
      <c r="E654" s="18"/>
      <c r="F654" s="18"/>
      <c r="G654" s="18"/>
      <c r="H654" s="18"/>
      <c r="I654" s="18"/>
      <c r="J654" s="18"/>
    </row>
    <row r="655" spans="2:10" ht="15.75" customHeight="1">
      <c r="B655" s="18"/>
      <c r="C655" s="18"/>
      <c r="D655" s="18"/>
      <c r="E655" s="18"/>
      <c r="F655" s="18"/>
      <c r="G655" s="18"/>
      <c r="H655" s="18"/>
      <c r="I655" s="18"/>
      <c r="J655" s="18"/>
    </row>
    <row r="656" spans="2:10" ht="15.75" customHeight="1">
      <c r="B656" s="18"/>
      <c r="C656" s="18"/>
      <c r="D656" s="18"/>
      <c r="E656" s="18"/>
      <c r="F656" s="18"/>
      <c r="G656" s="18"/>
      <c r="H656" s="18"/>
      <c r="I656" s="18"/>
      <c r="J656" s="18"/>
    </row>
    <row r="657" spans="2:10" ht="15.75" customHeight="1">
      <c r="B657" s="18"/>
      <c r="C657" s="18"/>
      <c r="D657" s="18"/>
      <c r="E657" s="18"/>
      <c r="F657" s="18"/>
      <c r="G657" s="18"/>
      <c r="H657" s="18"/>
      <c r="I657" s="18"/>
      <c r="J657" s="18"/>
    </row>
    <row r="658" spans="2:10" ht="15.75" customHeight="1">
      <c r="B658" s="18"/>
      <c r="C658" s="18"/>
      <c r="D658" s="18"/>
      <c r="E658" s="18"/>
      <c r="F658" s="18"/>
      <c r="G658" s="18"/>
      <c r="H658" s="18"/>
      <c r="I658" s="18"/>
      <c r="J658" s="18"/>
    </row>
    <row r="659" spans="2:10" ht="15.75" customHeight="1">
      <c r="B659" s="18"/>
      <c r="C659" s="18"/>
      <c r="D659" s="18"/>
      <c r="E659" s="18"/>
      <c r="F659" s="18"/>
      <c r="G659" s="18"/>
      <c r="H659" s="18"/>
      <c r="I659" s="18"/>
      <c r="J659" s="18"/>
    </row>
    <row r="660" spans="2:10" ht="15.75" customHeight="1">
      <c r="B660" s="18"/>
      <c r="C660" s="18"/>
      <c r="D660" s="18"/>
      <c r="E660" s="18"/>
      <c r="F660" s="18"/>
      <c r="G660" s="18"/>
      <c r="H660" s="18"/>
      <c r="I660" s="18"/>
      <c r="J660" s="18"/>
    </row>
    <row r="661" spans="2:10" ht="15.75" customHeight="1">
      <c r="B661" s="18"/>
      <c r="C661" s="18"/>
      <c r="D661" s="18"/>
      <c r="E661" s="18"/>
      <c r="F661" s="18"/>
      <c r="G661" s="18"/>
      <c r="H661" s="18"/>
      <c r="I661" s="18"/>
      <c r="J661" s="18"/>
    </row>
    <row r="662" spans="2:10" ht="15.75" customHeight="1">
      <c r="B662" s="18"/>
      <c r="C662" s="18"/>
      <c r="D662" s="18"/>
      <c r="E662" s="18"/>
      <c r="F662" s="18"/>
      <c r="G662" s="18"/>
      <c r="H662" s="18"/>
      <c r="I662" s="18"/>
      <c r="J662" s="18"/>
    </row>
    <row r="663" spans="2:10" ht="15.75" customHeight="1">
      <c r="B663" s="18"/>
      <c r="C663" s="18"/>
      <c r="D663" s="18"/>
      <c r="E663" s="18"/>
      <c r="F663" s="18"/>
      <c r="G663" s="18"/>
      <c r="H663" s="18"/>
      <c r="I663" s="18"/>
      <c r="J663" s="18"/>
    </row>
    <row r="664" spans="2:10" ht="15.75" customHeight="1">
      <c r="B664" s="18"/>
      <c r="C664" s="18"/>
      <c r="D664" s="18"/>
      <c r="E664" s="18"/>
      <c r="F664" s="18"/>
      <c r="G664" s="18"/>
      <c r="H664" s="18"/>
      <c r="I664" s="18"/>
      <c r="J664" s="18"/>
    </row>
    <row r="665" spans="2:10" ht="15.75" customHeight="1">
      <c r="B665" s="18"/>
      <c r="C665" s="18"/>
      <c r="D665" s="18"/>
      <c r="E665" s="18"/>
      <c r="F665" s="18"/>
      <c r="G665" s="18"/>
      <c r="H665" s="18"/>
      <c r="I665" s="18"/>
      <c r="J665" s="18"/>
    </row>
    <row r="666" spans="2:10" ht="15.75" customHeight="1">
      <c r="B666" s="18"/>
      <c r="C666" s="18"/>
      <c r="D666" s="18"/>
      <c r="E666" s="18"/>
      <c r="F666" s="18"/>
      <c r="G666" s="18"/>
      <c r="H666" s="18"/>
      <c r="I666" s="18"/>
      <c r="J666" s="18"/>
    </row>
    <row r="667" spans="2:10" ht="15.75" customHeight="1">
      <c r="B667" s="18"/>
      <c r="C667" s="18"/>
      <c r="D667" s="18"/>
      <c r="E667" s="18"/>
      <c r="F667" s="18"/>
      <c r="G667" s="18"/>
      <c r="H667" s="18"/>
      <c r="I667" s="18"/>
      <c r="J667" s="18"/>
    </row>
    <row r="668" spans="2:10" ht="15.75" customHeight="1">
      <c r="B668" s="18"/>
      <c r="C668" s="18"/>
      <c r="D668" s="18"/>
      <c r="E668" s="18"/>
      <c r="F668" s="18"/>
      <c r="G668" s="18"/>
      <c r="H668" s="18"/>
      <c r="I668" s="18"/>
      <c r="J668" s="18"/>
    </row>
    <row r="669" spans="2:10" ht="15.75" customHeight="1">
      <c r="B669" s="18"/>
      <c r="C669" s="18"/>
      <c r="D669" s="18"/>
      <c r="E669" s="18"/>
      <c r="F669" s="18"/>
      <c r="G669" s="18"/>
      <c r="H669" s="18"/>
      <c r="I669" s="18"/>
      <c r="J669" s="18"/>
    </row>
    <row r="670" spans="2:10" ht="15.75" customHeight="1">
      <c r="B670" s="18"/>
      <c r="C670" s="18"/>
      <c r="D670" s="18"/>
      <c r="E670" s="18"/>
      <c r="F670" s="18"/>
      <c r="G670" s="18"/>
      <c r="H670" s="18"/>
      <c r="I670" s="18"/>
      <c r="J670" s="18"/>
    </row>
    <row r="671" spans="2:10" ht="15.75" customHeight="1">
      <c r="B671" s="18"/>
      <c r="C671" s="18"/>
      <c r="D671" s="18"/>
      <c r="E671" s="18"/>
      <c r="F671" s="18"/>
      <c r="G671" s="18"/>
      <c r="H671" s="18"/>
      <c r="I671" s="18"/>
      <c r="J671" s="18"/>
    </row>
    <row r="672" spans="2:10" ht="15.75" customHeight="1">
      <c r="B672" s="18"/>
      <c r="C672" s="18"/>
      <c r="D672" s="18"/>
      <c r="E672" s="18"/>
      <c r="F672" s="18"/>
      <c r="G672" s="18"/>
      <c r="H672" s="18"/>
      <c r="I672" s="18"/>
      <c r="J672" s="18"/>
    </row>
    <row r="673" spans="2:10" ht="15.75" customHeight="1">
      <c r="B673" s="18"/>
      <c r="C673" s="18"/>
      <c r="D673" s="18"/>
      <c r="E673" s="18"/>
      <c r="F673" s="18"/>
      <c r="G673" s="18"/>
      <c r="H673" s="18"/>
      <c r="I673" s="18"/>
      <c r="J673" s="18"/>
    </row>
    <row r="674" spans="2:10" ht="15.75" customHeight="1">
      <c r="B674" s="18"/>
      <c r="C674" s="18"/>
      <c r="D674" s="18"/>
      <c r="E674" s="18"/>
      <c r="F674" s="18"/>
      <c r="G674" s="18"/>
      <c r="H674" s="18"/>
      <c r="I674" s="18"/>
      <c r="J674" s="18"/>
    </row>
    <row r="675" spans="2:10" ht="15.75" customHeight="1">
      <c r="B675" s="18"/>
      <c r="C675" s="18"/>
      <c r="D675" s="18"/>
      <c r="E675" s="18"/>
      <c r="F675" s="18"/>
      <c r="G675" s="18"/>
      <c r="H675" s="18"/>
      <c r="I675" s="18"/>
      <c r="J675" s="18"/>
    </row>
    <row r="676" spans="2:10" ht="15.75" customHeight="1">
      <c r="B676" s="18"/>
      <c r="C676" s="18"/>
      <c r="D676" s="18"/>
      <c r="E676" s="18"/>
      <c r="F676" s="18"/>
      <c r="G676" s="18"/>
      <c r="H676" s="18"/>
      <c r="I676" s="18"/>
      <c r="J676" s="18"/>
    </row>
    <row r="677" spans="2:10" ht="15.75" customHeight="1">
      <c r="B677" s="18"/>
      <c r="C677" s="18"/>
      <c r="D677" s="18"/>
      <c r="E677" s="18"/>
      <c r="F677" s="18"/>
      <c r="G677" s="18"/>
      <c r="H677" s="18"/>
      <c r="I677" s="18"/>
      <c r="J677" s="18"/>
    </row>
    <row r="678" spans="2:10" ht="15.75" customHeight="1">
      <c r="B678" s="18"/>
      <c r="C678" s="18"/>
      <c r="D678" s="18"/>
      <c r="E678" s="18"/>
      <c r="F678" s="18"/>
      <c r="G678" s="18"/>
      <c r="H678" s="18"/>
      <c r="I678" s="18"/>
      <c r="J678" s="18"/>
    </row>
    <row r="679" spans="2:10" ht="15.75" customHeight="1">
      <c r="B679" s="18"/>
      <c r="C679" s="18"/>
      <c r="D679" s="18"/>
      <c r="E679" s="18"/>
      <c r="F679" s="18"/>
      <c r="G679" s="18"/>
      <c r="H679" s="18"/>
      <c r="I679" s="18"/>
      <c r="J679" s="18"/>
    </row>
    <row r="680" spans="2:10" ht="15.75" customHeight="1">
      <c r="B680" s="18"/>
      <c r="C680" s="18"/>
      <c r="D680" s="18"/>
      <c r="E680" s="18"/>
      <c r="F680" s="18"/>
      <c r="G680" s="18"/>
      <c r="H680" s="18"/>
      <c r="I680" s="18"/>
      <c r="J680" s="18"/>
    </row>
    <row r="681" spans="2:10" ht="15.75" customHeight="1">
      <c r="B681" s="18"/>
      <c r="C681" s="18"/>
      <c r="D681" s="18"/>
      <c r="E681" s="18"/>
      <c r="F681" s="18"/>
      <c r="G681" s="18"/>
      <c r="H681" s="18"/>
      <c r="I681" s="18"/>
      <c r="J681" s="18"/>
    </row>
    <row r="682" spans="2:10" ht="15.75" customHeight="1">
      <c r="B682" s="18"/>
      <c r="C682" s="18"/>
      <c r="D682" s="18"/>
      <c r="E682" s="18"/>
      <c r="F682" s="18"/>
      <c r="G682" s="18"/>
      <c r="H682" s="18"/>
      <c r="I682" s="18"/>
      <c r="J682" s="18"/>
    </row>
    <row r="683" spans="2:10" ht="15.75" customHeight="1">
      <c r="B683" s="18"/>
      <c r="C683" s="18"/>
      <c r="D683" s="18"/>
      <c r="E683" s="18"/>
      <c r="F683" s="18"/>
      <c r="G683" s="18"/>
      <c r="H683" s="18"/>
      <c r="I683" s="18"/>
      <c r="J683" s="18"/>
    </row>
    <row r="684" spans="2:10" ht="15.75" customHeight="1">
      <c r="B684" s="18"/>
      <c r="C684" s="18"/>
      <c r="D684" s="18"/>
      <c r="E684" s="18"/>
      <c r="F684" s="18"/>
      <c r="G684" s="18"/>
      <c r="H684" s="18"/>
      <c r="I684" s="18"/>
      <c r="J684" s="18"/>
    </row>
    <row r="685" spans="2:10" ht="15.75" customHeight="1">
      <c r="B685" s="18"/>
      <c r="C685" s="18"/>
      <c r="D685" s="18"/>
      <c r="E685" s="18"/>
      <c r="F685" s="18"/>
      <c r="G685" s="18"/>
      <c r="H685" s="18"/>
      <c r="I685" s="18"/>
      <c r="J685" s="18"/>
    </row>
    <row r="686" spans="2:10" ht="15.75" customHeight="1">
      <c r="B686" s="18"/>
      <c r="C686" s="18"/>
      <c r="D686" s="18"/>
      <c r="E686" s="18"/>
      <c r="F686" s="18"/>
      <c r="G686" s="18"/>
      <c r="H686" s="18"/>
      <c r="I686" s="18"/>
      <c r="J686" s="18"/>
    </row>
    <row r="687" spans="2:10" ht="15.75" customHeight="1">
      <c r="B687" s="18"/>
      <c r="C687" s="18"/>
      <c r="D687" s="18"/>
      <c r="E687" s="18"/>
      <c r="F687" s="18"/>
      <c r="G687" s="18"/>
      <c r="H687" s="18"/>
      <c r="I687" s="18"/>
      <c r="J687" s="18"/>
    </row>
    <row r="688" spans="2:10" ht="15.75" customHeight="1">
      <c r="B688" s="18"/>
      <c r="C688" s="18"/>
      <c r="D688" s="18"/>
      <c r="E688" s="18"/>
      <c r="F688" s="18"/>
      <c r="G688" s="18"/>
      <c r="H688" s="18"/>
      <c r="I688" s="18"/>
      <c r="J688" s="18"/>
    </row>
    <row r="689" spans="2:10" ht="15.75" customHeight="1">
      <c r="B689" s="18"/>
      <c r="C689" s="18"/>
      <c r="D689" s="18"/>
      <c r="E689" s="18"/>
      <c r="F689" s="18"/>
      <c r="G689" s="18"/>
      <c r="H689" s="18"/>
      <c r="I689" s="18"/>
      <c r="J689" s="18"/>
    </row>
    <row r="690" spans="2:10" ht="15.75" customHeight="1">
      <c r="B690" s="18"/>
      <c r="C690" s="18"/>
      <c r="D690" s="18"/>
      <c r="E690" s="18"/>
      <c r="F690" s="18"/>
      <c r="G690" s="18"/>
      <c r="H690" s="18"/>
      <c r="I690" s="18"/>
      <c r="J690" s="18"/>
    </row>
    <row r="691" spans="2:10" ht="15.75" customHeight="1">
      <c r="B691" s="18"/>
      <c r="C691" s="18"/>
      <c r="D691" s="18"/>
      <c r="E691" s="18"/>
      <c r="F691" s="18"/>
      <c r="G691" s="18"/>
      <c r="H691" s="18"/>
      <c r="I691" s="18"/>
      <c r="J691" s="18"/>
    </row>
    <row r="692" spans="2:10" ht="15.75" customHeight="1">
      <c r="B692" s="18"/>
      <c r="C692" s="18"/>
      <c r="D692" s="18"/>
      <c r="E692" s="18"/>
      <c r="F692" s="18"/>
      <c r="G692" s="18"/>
      <c r="H692" s="18"/>
      <c r="I692" s="18"/>
      <c r="J692" s="18"/>
    </row>
    <row r="693" spans="2:10" ht="15.75" customHeight="1">
      <c r="B693" s="18"/>
      <c r="C693" s="18"/>
      <c r="D693" s="18"/>
      <c r="E693" s="18"/>
      <c r="F693" s="18"/>
      <c r="G693" s="18"/>
      <c r="H693" s="18"/>
      <c r="I693" s="18"/>
      <c r="J693" s="18"/>
    </row>
    <row r="694" spans="2:10" ht="15.75" customHeight="1">
      <c r="B694" s="18"/>
      <c r="C694" s="18"/>
      <c r="D694" s="18"/>
      <c r="E694" s="18"/>
      <c r="F694" s="18"/>
      <c r="G694" s="18"/>
      <c r="H694" s="18"/>
      <c r="I694" s="18"/>
      <c r="J694" s="18"/>
    </row>
    <row r="695" spans="2:10" ht="15.75" customHeight="1">
      <c r="B695" s="18"/>
      <c r="C695" s="18"/>
      <c r="D695" s="18"/>
      <c r="E695" s="18"/>
      <c r="F695" s="18"/>
      <c r="G695" s="18"/>
      <c r="H695" s="18"/>
      <c r="I695" s="18"/>
      <c r="J695" s="18"/>
    </row>
    <row r="696" spans="2:10" ht="15.75" customHeight="1">
      <c r="B696" s="18"/>
      <c r="C696" s="18"/>
      <c r="D696" s="18"/>
      <c r="E696" s="18"/>
      <c r="F696" s="18"/>
      <c r="G696" s="18"/>
      <c r="H696" s="18"/>
      <c r="I696" s="18"/>
      <c r="J696" s="18"/>
    </row>
    <row r="697" spans="2:10" ht="15.75" customHeight="1">
      <c r="B697" s="18"/>
      <c r="C697" s="18"/>
      <c r="D697" s="18"/>
      <c r="E697" s="18"/>
      <c r="F697" s="18"/>
      <c r="G697" s="18"/>
      <c r="H697" s="18"/>
      <c r="I697" s="18"/>
      <c r="J697" s="18"/>
    </row>
    <row r="698" spans="2:10" ht="15.75" customHeight="1">
      <c r="B698" s="18"/>
      <c r="C698" s="18"/>
      <c r="D698" s="18"/>
      <c r="E698" s="18"/>
      <c r="F698" s="18"/>
      <c r="G698" s="18"/>
      <c r="H698" s="18"/>
      <c r="I698" s="18"/>
      <c r="J698" s="18"/>
    </row>
    <row r="699" spans="2:10" ht="15.75" customHeight="1">
      <c r="B699" s="18"/>
      <c r="C699" s="18"/>
      <c r="D699" s="18"/>
      <c r="E699" s="18"/>
      <c r="F699" s="18"/>
      <c r="G699" s="18"/>
      <c r="H699" s="18"/>
      <c r="I699" s="18"/>
      <c r="J699" s="18"/>
    </row>
    <row r="700" spans="2:10" ht="15.75" customHeight="1">
      <c r="B700" s="18"/>
      <c r="C700" s="18"/>
      <c r="D700" s="18"/>
      <c r="E700" s="18"/>
      <c r="F700" s="18"/>
      <c r="G700" s="18"/>
      <c r="H700" s="18"/>
      <c r="I700" s="18"/>
      <c r="J700" s="18"/>
    </row>
    <row r="701" spans="2:10" ht="15.75" customHeight="1">
      <c r="B701" s="18"/>
      <c r="C701" s="18"/>
      <c r="D701" s="18"/>
      <c r="E701" s="18"/>
      <c r="F701" s="18"/>
      <c r="G701" s="18"/>
      <c r="H701" s="18"/>
      <c r="I701" s="18"/>
      <c r="J701" s="18"/>
    </row>
    <row r="702" spans="2:10" ht="15.75" customHeight="1">
      <c r="B702" s="18"/>
      <c r="C702" s="18"/>
      <c r="D702" s="18"/>
      <c r="E702" s="18"/>
      <c r="F702" s="18"/>
      <c r="G702" s="18"/>
      <c r="H702" s="18"/>
      <c r="I702" s="18"/>
      <c r="J702" s="18"/>
    </row>
    <row r="703" spans="2:10" ht="15.75" customHeight="1">
      <c r="B703" s="18"/>
      <c r="C703" s="18"/>
      <c r="D703" s="18"/>
      <c r="E703" s="18"/>
      <c r="F703" s="18"/>
      <c r="G703" s="18"/>
      <c r="H703" s="18"/>
      <c r="I703" s="18"/>
      <c r="J703" s="18"/>
    </row>
    <row r="704" spans="2:10" ht="15.75" customHeight="1">
      <c r="B704" s="18"/>
      <c r="C704" s="18"/>
      <c r="D704" s="18"/>
      <c r="E704" s="18"/>
      <c r="F704" s="18"/>
      <c r="G704" s="18"/>
      <c r="H704" s="18"/>
      <c r="I704" s="18"/>
      <c r="J704" s="18"/>
    </row>
    <row r="705" spans="2:10" ht="15.75" customHeight="1">
      <c r="B705" s="18"/>
      <c r="C705" s="18"/>
      <c r="D705" s="18"/>
      <c r="E705" s="18"/>
      <c r="F705" s="18"/>
      <c r="G705" s="18"/>
      <c r="H705" s="18"/>
      <c r="I705" s="18"/>
      <c r="J705" s="18"/>
    </row>
    <row r="706" spans="2:10" ht="15.75" customHeight="1">
      <c r="B706" s="18"/>
      <c r="C706" s="18"/>
      <c r="D706" s="18"/>
      <c r="E706" s="18"/>
      <c r="F706" s="18"/>
      <c r="G706" s="18"/>
      <c r="H706" s="18"/>
      <c r="I706" s="18"/>
      <c r="J706" s="18"/>
    </row>
    <row r="707" spans="2:10" ht="15.75" customHeight="1">
      <c r="B707" s="18"/>
      <c r="C707" s="18"/>
      <c r="D707" s="18"/>
      <c r="E707" s="18"/>
      <c r="F707" s="18"/>
      <c r="G707" s="18"/>
      <c r="H707" s="18"/>
      <c r="I707" s="18"/>
      <c r="J707" s="18"/>
    </row>
    <row r="708" spans="2:10" ht="15.75" customHeight="1">
      <c r="B708" s="18"/>
      <c r="C708" s="18"/>
      <c r="D708" s="18"/>
      <c r="E708" s="18"/>
      <c r="F708" s="18"/>
      <c r="G708" s="18"/>
      <c r="H708" s="18"/>
      <c r="I708" s="18"/>
      <c r="J708" s="18"/>
    </row>
    <row r="709" spans="2:10" ht="15.75" customHeight="1">
      <c r="B709" s="18"/>
      <c r="C709" s="18"/>
      <c r="D709" s="18"/>
      <c r="E709" s="18"/>
      <c r="F709" s="18"/>
      <c r="G709" s="18"/>
      <c r="H709" s="18"/>
      <c r="I709" s="18"/>
      <c r="J709" s="18"/>
    </row>
    <row r="710" spans="2:10" ht="15.75" customHeight="1">
      <c r="B710" s="18"/>
      <c r="C710" s="18"/>
      <c r="D710" s="18"/>
      <c r="E710" s="18"/>
      <c r="F710" s="18"/>
      <c r="G710" s="18"/>
      <c r="H710" s="18"/>
      <c r="I710" s="18"/>
      <c r="J710" s="18"/>
    </row>
    <row r="711" spans="2:10" ht="15.75" customHeight="1">
      <c r="B711" s="18"/>
      <c r="C711" s="18"/>
      <c r="D711" s="18"/>
      <c r="E711" s="18"/>
      <c r="F711" s="18"/>
      <c r="G711" s="18"/>
      <c r="H711" s="18"/>
      <c r="I711" s="18"/>
      <c r="J711" s="18"/>
    </row>
    <row r="712" spans="2:10" ht="15.75" customHeight="1">
      <c r="B712" s="18"/>
      <c r="C712" s="18"/>
      <c r="D712" s="18"/>
      <c r="E712" s="18"/>
      <c r="F712" s="18"/>
      <c r="G712" s="18"/>
      <c r="H712" s="18"/>
      <c r="I712" s="18"/>
      <c r="J712" s="18"/>
    </row>
    <row r="713" spans="2:10" ht="15.75" customHeight="1">
      <c r="B713" s="18"/>
      <c r="C713" s="18"/>
      <c r="D713" s="18"/>
      <c r="E713" s="18"/>
      <c r="F713" s="18"/>
      <c r="G713" s="18"/>
      <c r="H713" s="18"/>
      <c r="I713" s="18"/>
      <c r="J713" s="18"/>
    </row>
    <row r="714" spans="2:10" ht="15.75" customHeight="1">
      <c r="B714" s="18"/>
      <c r="C714" s="18"/>
      <c r="D714" s="18"/>
      <c r="E714" s="18"/>
      <c r="F714" s="18"/>
      <c r="G714" s="18"/>
      <c r="H714" s="18"/>
      <c r="I714" s="18"/>
      <c r="J714" s="18"/>
    </row>
    <row r="715" spans="2:10" ht="15.75" customHeight="1">
      <c r="B715" s="18"/>
      <c r="C715" s="18"/>
      <c r="D715" s="18"/>
      <c r="E715" s="18"/>
      <c r="F715" s="18"/>
      <c r="G715" s="18"/>
      <c r="H715" s="18"/>
      <c r="I715" s="18"/>
      <c r="J715" s="18"/>
    </row>
    <row r="716" spans="2:10" ht="15.75" customHeight="1">
      <c r="B716" s="18"/>
      <c r="C716" s="18"/>
      <c r="D716" s="18"/>
      <c r="E716" s="18"/>
      <c r="F716" s="18"/>
      <c r="G716" s="18"/>
      <c r="H716" s="18"/>
      <c r="I716" s="18"/>
      <c r="J716" s="18"/>
    </row>
    <row r="717" spans="2:10" ht="15.75" customHeight="1">
      <c r="B717" s="18"/>
      <c r="C717" s="18"/>
      <c r="D717" s="18"/>
      <c r="E717" s="18"/>
      <c r="F717" s="18"/>
      <c r="G717" s="18"/>
      <c r="H717" s="18"/>
      <c r="I717" s="18"/>
      <c r="J717" s="18"/>
    </row>
    <row r="718" spans="2:10" ht="15.75" customHeight="1">
      <c r="B718" s="18"/>
      <c r="C718" s="18"/>
      <c r="D718" s="18"/>
      <c r="E718" s="18"/>
      <c r="F718" s="18"/>
      <c r="G718" s="18"/>
      <c r="H718" s="18"/>
      <c r="I718" s="18"/>
      <c r="J718" s="18"/>
    </row>
    <row r="719" spans="2:10" ht="15.75" customHeight="1">
      <c r="B719" s="18"/>
      <c r="C719" s="18"/>
      <c r="D719" s="18"/>
      <c r="E719" s="18"/>
      <c r="F719" s="18"/>
      <c r="G719" s="18"/>
      <c r="H719" s="18"/>
      <c r="I719" s="18"/>
      <c r="J719" s="18"/>
    </row>
    <row r="720" spans="2:10" ht="15.75" customHeight="1">
      <c r="B720" s="18"/>
      <c r="C720" s="18"/>
      <c r="D720" s="18"/>
      <c r="E720" s="18"/>
      <c r="F720" s="18"/>
      <c r="G720" s="18"/>
      <c r="H720" s="18"/>
      <c r="I720" s="18"/>
      <c r="J720" s="18"/>
    </row>
    <row r="721" spans="2:10" ht="15.75" customHeight="1">
      <c r="B721" s="18"/>
      <c r="C721" s="18"/>
      <c r="D721" s="18"/>
      <c r="E721" s="18"/>
      <c r="F721" s="18"/>
      <c r="G721" s="18"/>
      <c r="H721" s="18"/>
      <c r="I721" s="18"/>
      <c r="J721" s="18"/>
    </row>
    <row r="722" spans="2:10" ht="15.75" customHeight="1">
      <c r="B722" s="18"/>
      <c r="C722" s="18"/>
      <c r="D722" s="18"/>
      <c r="E722" s="18"/>
      <c r="F722" s="18"/>
      <c r="G722" s="18"/>
      <c r="H722" s="18"/>
      <c r="I722" s="18"/>
      <c r="J722" s="18"/>
    </row>
    <row r="723" spans="2:10" ht="15.75" customHeight="1">
      <c r="B723" s="18"/>
      <c r="C723" s="18"/>
      <c r="D723" s="18"/>
      <c r="E723" s="18"/>
      <c r="F723" s="18"/>
      <c r="G723" s="18"/>
      <c r="H723" s="18"/>
      <c r="I723" s="18"/>
      <c r="J723" s="18"/>
    </row>
    <row r="724" spans="2:10" ht="15.75" customHeight="1">
      <c r="B724" s="18"/>
      <c r="C724" s="18"/>
      <c r="D724" s="18"/>
      <c r="E724" s="18"/>
      <c r="F724" s="18"/>
      <c r="G724" s="18"/>
      <c r="H724" s="18"/>
      <c r="I724" s="18"/>
      <c r="J724" s="18"/>
    </row>
    <row r="725" spans="2:10" ht="15.75" customHeight="1">
      <c r="B725" s="18"/>
      <c r="C725" s="18"/>
      <c r="D725" s="18"/>
      <c r="E725" s="18"/>
      <c r="F725" s="18"/>
      <c r="G725" s="18"/>
      <c r="H725" s="18"/>
      <c r="I725" s="18"/>
      <c r="J725" s="18"/>
    </row>
    <row r="726" spans="2:10" ht="15.75" customHeight="1">
      <c r="B726" s="18"/>
      <c r="C726" s="18"/>
      <c r="D726" s="18"/>
      <c r="E726" s="18"/>
      <c r="F726" s="18"/>
      <c r="G726" s="18"/>
      <c r="H726" s="18"/>
      <c r="I726" s="18"/>
      <c r="J726" s="18"/>
    </row>
    <row r="727" spans="2:10" ht="15.75" customHeight="1">
      <c r="B727" s="18"/>
      <c r="C727" s="18"/>
      <c r="D727" s="18"/>
      <c r="E727" s="18"/>
      <c r="F727" s="18"/>
      <c r="G727" s="18"/>
      <c r="H727" s="18"/>
      <c r="I727" s="18"/>
      <c r="J727" s="18"/>
    </row>
    <row r="728" spans="2:10" ht="15.75" customHeight="1">
      <c r="B728" s="18"/>
      <c r="C728" s="18"/>
      <c r="D728" s="18"/>
      <c r="E728" s="18"/>
      <c r="F728" s="18"/>
      <c r="G728" s="18"/>
      <c r="H728" s="18"/>
      <c r="I728" s="18"/>
      <c r="J728" s="18"/>
    </row>
    <row r="729" spans="2:10" ht="15.75" customHeight="1">
      <c r="B729" s="18"/>
      <c r="C729" s="18"/>
      <c r="D729" s="18"/>
      <c r="E729" s="18"/>
      <c r="F729" s="18"/>
      <c r="G729" s="18"/>
      <c r="H729" s="18"/>
      <c r="I729" s="18"/>
      <c r="J729" s="18"/>
    </row>
    <row r="730" spans="2:10" ht="15.75" customHeight="1">
      <c r="B730" s="18"/>
      <c r="C730" s="18"/>
      <c r="D730" s="18"/>
      <c r="E730" s="18"/>
      <c r="F730" s="18"/>
      <c r="G730" s="18"/>
      <c r="H730" s="18"/>
      <c r="I730" s="18"/>
      <c r="J730" s="18"/>
    </row>
    <row r="731" spans="2:10" ht="15.75" customHeight="1">
      <c r="B731" s="18"/>
      <c r="C731" s="18"/>
      <c r="D731" s="18"/>
      <c r="E731" s="18"/>
      <c r="F731" s="18"/>
      <c r="G731" s="18"/>
      <c r="H731" s="18"/>
      <c r="I731" s="18"/>
      <c r="J731" s="18"/>
    </row>
    <row r="732" spans="2:10" ht="15.75" customHeight="1">
      <c r="B732" s="18"/>
      <c r="C732" s="18"/>
      <c r="D732" s="18"/>
      <c r="E732" s="18"/>
      <c r="F732" s="18"/>
      <c r="G732" s="18"/>
      <c r="H732" s="18"/>
      <c r="I732" s="18"/>
      <c r="J732" s="18"/>
    </row>
    <row r="733" spans="2:10" ht="15.75" customHeight="1">
      <c r="B733" s="18"/>
      <c r="C733" s="18"/>
      <c r="D733" s="18"/>
      <c r="E733" s="18"/>
      <c r="F733" s="18"/>
      <c r="G733" s="18"/>
      <c r="H733" s="18"/>
      <c r="I733" s="18"/>
      <c r="J733" s="18"/>
    </row>
    <row r="734" spans="2:10" ht="15.75" customHeight="1">
      <c r="B734" s="18"/>
      <c r="C734" s="18"/>
      <c r="D734" s="18"/>
      <c r="E734" s="18"/>
      <c r="F734" s="18"/>
      <c r="G734" s="18"/>
      <c r="H734" s="18"/>
      <c r="I734" s="18"/>
      <c r="J734" s="18"/>
    </row>
    <row r="735" spans="2:10" ht="15.75" customHeight="1">
      <c r="B735" s="18"/>
      <c r="C735" s="18"/>
      <c r="D735" s="18"/>
      <c r="E735" s="18"/>
      <c r="F735" s="18"/>
      <c r="G735" s="18"/>
      <c r="H735" s="18"/>
      <c r="I735" s="18"/>
      <c r="J735" s="18"/>
    </row>
    <row r="736" spans="2:10" ht="15.75" customHeight="1">
      <c r="B736" s="18"/>
      <c r="C736" s="18"/>
      <c r="D736" s="18"/>
      <c r="E736" s="18"/>
      <c r="F736" s="18"/>
      <c r="G736" s="18"/>
      <c r="H736" s="18"/>
      <c r="I736" s="18"/>
      <c r="J736" s="18"/>
    </row>
    <row r="737" spans="2:10" ht="15.75" customHeight="1">
      <c r="B737" s="18"/>
      <c r="C737" s="18"/>
      <c r="D737" s="18"/>
      <c r="E737" s="18"/>
      <c r="F737" s="18"/>
      <c r="G737" s="18"/>
      <c r="H737" s="18"/>
      <c r="I737" s="18"/>
      <c r="J737" s="18"/>
    </row>
    <row r="738" spans="2:10" ht="15.75" customHeight="1">
      <c r="B738" s="18"/>
      <c r="C738" s="18"/>
      <c r="D738" s="18"/>
      <c r="E738" s="18"/>
      <c r="F738" s="18"/>
      <c r="G738" s="18"/>
      <c r="H738" s="18"/>
      <c r="I738" s="18"/>
      <c r="J738" s="18"/>
    </row>
    <row r="739" spans="2:10" ht="15.75" customHeight="1">
      <c r="B739" s="18"/>
      <c r="C739" s="18"/>
      <c r="D739" s="18"/>
      <c r="E739" s="18"/>
      <c r="F739" s="18"/>
      <c r="G739" s="18"/>
      <c r="H739" s="18"/>
      <c r="I739" s="18"/>
      <c r="J739" s="18"/>
    </row>
    <row r="740" spans="2:10" ht="15.75" customHeight="1">
      <c r="B740" s="18"/>
      <c r="C740" s="18"/>
      <c r="D740" s="18"/>
      <c r="E740" s="18"/>
      <c r="F740" s="18"/>
      <c r="G740" s="18"/>
      <c r="H740" s="18"/>
      <c r="I740" s="18"/>
      <c r="J740" s="18"/>
    </row>
    <row r="741" spans="2:10" ht="15.75" customHeight="1">
      <c r="B741" s="18"/>
      <c r="C741" s="18"/>
      <c r="D741" s="18"/>
      <c r="E741" s="18"/>
      <c r="F741" s="18"/>
      <c r="G741" s="18"/>
      <c r="H741" s="18"/>
      <c r="I741" s="18"/>
      <c r="J741" s="18"/>
    </row>
    <row r="742" spans="2:10" ht="15.75" customHeight="1">
      <c r="B742" s="18"/>
      <c r="C742" s="18"/>
      <c r="D742" s="18"/>
      <c r="E742" s="18"/>
      <c r="F742" s="18"/>
      <c r="G742" s="18"/>
      <c r="H742" s="18"/>
      <c r="I742" s="18"/>
      <c r="J742" s="18"/>
    </row>
    <row r="743" spans="2:10" ht="15.75" customHeight="1">
      <c r="B743" s="18"/>
      <c r="C743" s="18"/>
      <c r="D743" s="18"/>
      <c r="E743" s="18"/>
      <c r="F743" s="18"/>
      <c r="G743" s="18"/>
      <c r="H743" s="18"/>
      <c r="I743" s="18"/>
      <c r="J743" s="18"/>
    </row>
    <row r="744" spans="2:10" ht="15.75" customHeight="1">
      <c r="B744" s="18"/>
      <c r="C744" s="18"/>
      <c r="D744" s="18"/>
      <c r="E744" s="18"/>
      <c r="F744" s="18"/>
      <c r="G744" s="18"/>
      <c r="H744" s="18"/>
      <c r="I744" s="18"/>
      <c r="J744" s="18"/>
    </row>
    <row r="745" spans="2:10" ht="15.75" customHeight="1">
      <c r="B745" s="18"/>
      <c r="C745" s="18"/>
      <c r="D745" s="18"/>
      <c r="E745" s="18"/>
      <c r="F745" s="18"/>
      <c r="G745" s="18"/>
      <c r="H745" s="18"/>
      <c r="I745" s="18"/>
      <c r="J745" s="18"/>
    </row>
    <row r="746" spans="2:10" ht="15.75" customHeight="1">
      <c r="B746" s="18"/>
      <c r="C746" s="18"/>
      <c r="D746" s="18"/>
      <c r="E746" s="18"/>
      <c r="F746" s="18"/>
      <c r="G746" s="18"/>
      <c r="H746" s="18"/>
      <c r="I746" s="18"/>
      <c r="J746" s="18"/>
    </row>
    <row r="747" spans="2:10" ht="15.75" customHeight="1">
      <c r="B747" s="18"/>
      <c r="C747" s="18"/>
      <c r="D747" s="18"/>
      <c r="E747" s="18"/>
      <c r="F747" s="18"/>
      <c r="G747" s="18"/>
      <c r="H747" s="18"/>
      <c r="I747" s="18"/>
      <c r="J747" s="18"/>
    </row>
    <row r="748" spans="2:10" ht="15.75" customHeight="1">
      <c r="B748" s="18"/>
      <c r="C748" s="18"/>
      <c r="D748" s="18"/>
      <c r="E748" s="18"/>
      <c r="F748" s="18"/>
      <c r="G748" s="18"/>
      <c r="H748" s="18"/>
      <c r="I748" s="18"/>
      <c r="J748" s="18"/>
    </row>
    <row r="749" spans="2:10" ht="15.75" customHeight="1">
      <c r="B749" s="18"/>
      <c r="C749" s="18"/>
      <c r="D749" s="18"/>
      <c r="E749" s="18"/>
      <c r="F749" s="18"/>
      <c r="G749" s="18"/>
      <c r="H749" s="18"/>
      <c r="I749" s="18"/>
      <c r="J749" s="18"/>
    </row>
    <row r="750" spans="2:10" ht="15.75" customHeight="1">
      <c r="B750" s="18"/>
      <c r="C750" s="18"/>
      <c r="D750" s="18"/>
      <c r="E750" s="18"/>
      <c r="F750" s="18"/>
      <c r="G750" s="18"/>
      <c r="H750" s="18"/>
      <c r="I750" s="18"/>
      <c r="J750" s="18"/>
    </row>
    <row r="751" spans="2:10" ht="15.75" customHeight="1">
      <c r="B751" s="18"/>
      <c r="C751" s="18"/>
      <c r="D751" s="18"/>
      <c r="E751" s="18"/>
      <c r="F751" s="18"/>
      <c r="G751" s="18"/>
      <c r="H751" s="18"/>
      <c r="I751" s="18"/>
      <c r="J751" s="18"/>
    </row>
    <row r="752" spans="2:10" ht="15.75" customHeight="1">
      <c r="B752" s="18"/>
      <c r="C752" s="18"/>
      <c r="D752" s="18"/>
      <c r="E752" s="18"/>
      <c r="F752" s="18"/>
      <c r="G752" s="18"/>
      <c r="H752" s="18"/>
      <c r="I752" s="18"/>
      <c r="J752" s="18"/>
    </row>
    <row r="753" spans="2:10" ht="15.75" customHeight="1">
      <c r="B753" s="18"/>
      <c r="C753" s="18"/>
      <c r="D753" s="18"/>
      <c r="E753" s="18"/>
      <c r="F753" s="18"/>
      <c r="G753" s="18"/>
      <c r="H753" s="18"/>
      <c r="I753" s="18"/>
      <c r="J753" s="18"/>
    </row>
    <row r="754" spans="2:10" ht="15.75" customHeight="1">
      <c r="B754" s="18"/>
      <c r="C754" s="18"/>
      <c r="D754" s="18"/>
      <c r="E754" s="18"/>
      <c r="F754" s="18"/>
      <c r="G754" s="18"/>
      <c r="H754" s="18"/>
      <c r="I754" s="18"/>
      <c r="J754" s="18"/>
    </row>
    <row r="755" spans="2:10" ht="15.75" customHeight="1">
      <c r="B755" s="18"/>
      <c r="C755" s="18"/>
      <c r="D755" s="18"/>
      <c r="E755" s="18"/>
      <c r="F755" s="18"/>
      <c r="G755" s="18"/>
      <c r="H755" s="18"/>
      <c r="I755" s="18"/>
      <c r="J755" s="18"/>
    </row>
    <row r="756" spans="2:10" ht="15.75" customHeight="1">
      <c r="B756" s="18"/>
      <c r="C756" s="18"/>
      <c r="D756" s="18"/>
      <c r="E756" s="18"/>
      <c r="F756" s="18"/>
      <c r="G756" s="18"/>
      <c r="H756" s="18"/>
      <c r="I756" s="18"/>
      <c r="J756" s="18"/>
    </row>
    <row r="757" spans="2:10" ht="15.75" customHeight="1">
      <c r="B757" s="18"/>
      <c r="C757" s="18"/>
      <c r="D757" s="18"/>
      <c r="E757" s="18"/>
      <c r="F757" s="18"/>
      <c r="G757" s="18"/>
      <c r="H757" s="18"/>
      <c r="I757" s="18"/>
      <c r="J757" s="18"/>
    </row>
    <row r="758" spans="2:10" ht="15.75" customHeight="1">
      <c r="B758" s="18"/>
      <c r="C758" s="18"/>
      <c r="D758" s="18"/>
      <c r="E758" s="18"/>
      <c r="F758" s="18"/>
      <c r="G758" s="18"/>
      <c r="H758" s="18"/>
      <c r="I758" s="18"/>
      <c r="J758" s="18"/>
    </row>
    <row r="759" spans="2:10" ht="15.75" customHeight="1">
      <c r="B759" s="18"/>
      <c r="C759" s="18"/>
      <c r="D759" s="18"/>
      <c r="E759" s="18"/>
      <c r="F759" s="18"/>
      <c r="G759" s="18"/>
      <c r="H759" s="18"/>
      <c r="I759" s="18"/>
      <c r="J759" s="18"/>
    </row>
    <row r="760" spans="2:10" ht="15.75" customHeight="1">
      <c r="B760" s="18"/>
      <c r="C760" s="18"/>
      <c r="D760" s="18"/>
      <c r="E760" s="18"/>
      <c r="F760" s="18"/>
      <c r="G760" s="18"/>
      <c r="H760" s="18"/>
      <c r="I760" s="18"/>
      <c r="J760" s="18"/>
    </row>
    <row r="761" spans="2:10" ht="15.75" customHeight="1">
      <c r="B761" s="18"/>
      <c r="C761" s="18"/>
      <c r="D761" s="18"/>
      <c r="E761" s="18"/>
      <c r="F761" s="18"/>
      <c r="G761" s="18"/>
      <c r="H761" s="18"/>
      <c r="I761" s="18"/>
      <c r="J761" s="18"/>
    </row>
    <row r="762" spans="2:10" ht="15.75" customHeight="1">
      <c r="B762" s="18"/>
      <c r="C762" s="18"/>
      <c r="D762" s="18"/>
      <c r="E762" s="18"/>
      <c r="F762" s="18"/>
      <c r="G762" s="18"/>
      <c r="H762" s="18"/>
      <c r="I762" s="18"/>
      <c r="J762" s="18"/>
    </row>
    <row r="763" spans="2:10" ht="15.75" customHeight="1">
      <c r="B763" s="18"/>
      <c r="C763" s="18"/>
      <c r="D763" s="18"/>
      <c r="E763" s="18"/>
      <c r="F763" s="18"/>
      <c r="G763" s="18"/>
      <c r="H763" s="18"/>
      <c r="I763" s="18"/>
      <c r="J763" s="18"/>
    </row>
    <row r="764" spans="2:10" ht="15.75" customHeight="1">
      <c r="B764" s="18"/>
      <c r="C764" s="18"/>
      <c r="D764" s="18"/>
      <c r="E764" s="18"/>
      <c r="F764" s="18"/>
      <c r="G764" s="18"/>
      <c r="H764" s="18"/>
      <c r="I764" s="18"/>
      <c r="J764" s="18"/>
    </row>
    <row r="765" spans="2:10" ht="15.75" customHeight="1">
      <c r="B765" s="18"/>
      <c r="C765" s="18"/>
      <c r="D765" s="18"/>
      <c r="E765" s="18"/>
      <c r="F765" s="18"/>
      <c r="G765" s="18"/>
      <c r="H765" s="18"/>
      <c r="I765" s="18"/>
      <c r="J765" s="18"/>
    </row>
    <row r="766" spans="2:10" ht="15.75" customHeight="1">
      <c r="B766" s="18"/>
      <c r="C766" s="18"/>
      <c r="D766" s="18"/>
      <c r="E766" s="18"/>
      <c r="F766" s="18"/>
      <c r="G766" s="18"/>
      <c r="H766" s="18"/>
      <c r="I766" s="18"/>
      <c r="J766" s="18"/>
    </row>
    <row r="767" spans="2:10" ht="15.75" customHeight="1">
      <c r="B767" s="18"/>
      <c r="C767" s="18"/>
      <c r="D767" s="18"/>
      <c r="E767" s="18"/>
      <c r="F767" s="18"/>
      <c r="G767" s="18"/>
      <c r="H767" s="18"/>
      <c r="I767" s="18"/>
      <c r="J767" s="18"/>
    </row>
    <row r="768" spans="2:10" ht="15.75" customHeight="1">
      <c r="B768" s="18"/>
      <c r="C768" s="18"/>
      <c r="D768" s="18"/>
      <c r="E768" s="18"/>
      <c r="F768" s="18"/>
      <c r="G768" s="18"/>
      <c r="H768" s="18"/>
      <c r="I768" s="18"/>
      <c r="J768" s="18"/>
    </row>
    <row r="769" spans="2:10" ht="15.75" customHeight="1">
      <c r="B769" s="18"/>
      <c r="C769" s="18"/>
      <c r="D769" s="18"/>
      <c r="E769" s="18"/>
      <c r="F769" s="18"/>
      <c r="G769" s="18"/>
      <c r="H769" s="18"/>
      <c r="I769" s="18"/>
      <c r="J769" s="18"/>
    </row>
    <row r="770" spans="2:10" ht="15.75" customHeight="1">
      <c r="B770" s="18"/>
      <c r="C770" s="18"/>
      <c r="D770" s="18"/>
      <c r="E770" s="18"/>
      <c r="F770" s="18"/>
      <c r="G770" s="18"/>
      <c r="H770" s="18"/>
      <c r="I770" s="18"/>
      <c r="J770" s="18"/>
    </row>
    <row r="771" spans="2:10" ht="15.75" customHeight="1">
      <c r="B771" s="18"/>
      <c r="C771" s="18"/>
      <c r="D771" s="18"/>
      <c r="E771" s="18"/>
      <c r="F771" s="18"/>
      <c r="G771" s="18"/>
      <c r="H771" s="18"/>
      <c r="I771" s="18"/>
      <c r="J771" s="18"/>
    </row>
    <row r="772" spans="2:10" ht="15.75" customHeight="1">
      <c r="B772" s="18"/>
      <c r="C772" s="18"/>
      <c r="D772" s="18"/>
      <c r="E772" s="18"/>
      <c r="F772" s="18"/>
      <c r="G772" s="18"/>
      <c r="H772" s="18"/>
      <c r="I772" s="18"/>
      <c r="J772" s="18"/>
    </row>
    <row r="773" spans="2:10" ht="15.75" customHeight="1">
      <c r="B773" s="18"/>
      <c r="C773" s="18"/>
      <c r="D773" s="18"/>
      <c r="E773" s="18"/>
      <c r="F773" s="18"/>
      <c r="G773" s="18"/>
      <c r="H773" s="18"/>
      <c r="I773" s="18"/>
      <c r="J773" s="18"/>
    </row>
    <row r="774" spans="2:10" ht="15.75" customHeight="1">
      <c r="B774" s="18"/>
      <c r="C774" s="18"/>
      <c r="D774" s="18"/>
      <c r="E774" s="18"/>
      <c r="F774" s="18"/>
      <c r="G774" s="18"/>
      <c r="H774" s="18"/>
      <c r="I774" s="18"/>
      <c r="J774" s="18"/>
    </row>
    <row r="775" spans="2:10" ht="15.75" customHeight="1">
      <c r="B775" s="18"/>
      <c r="C775" s="18"/>
      <c r="D775" s="18"/>
      <c r="E775" s="18"/>
      <c r="F775" s="18"/>
      <c r="G775" s="18"/>
      <c r="H775" s="18"/>
      <c r="I775" s="18"/>
      <c r="J775" s="18"/>
    </row>
    <row r="776" spans="2:10" ht="15.75" customHeight="1">
      <c r="B776" s="18"/>
      <c r="C776" s="18"/>
      <c r="D776" s="18"/>
      <c r="E776" s="18"/>
      <c r="F776" s="18"/>
      <c r="G776" s="18"/>
      <c r="H776" s="18"/>
      <c r="I776" s="18"/>
      <c r="J776" s="18"/>
    </row>
    <row r="777" spans="2:10" ht="15.75" customHeight="1">
      <c r="B777" s="18"/>
      <c r="C777" s="18"/>
      <c r="D777" s="18"/>
      <c r="E777" s="18"/>
      <c r="F777" s="18"/>
      <c r="G777" s="18"/>
      <c r="H777" s="18"/>
      <c r="I777" s="18"/>
      <c r="J777" s="18"/>
    </row>
    <row r="778" spans="2:10" ht="15.75" customHeight="1">
      <c r="B778" s="18"/>
      <c r="C778" s="18"/>
      <c r="D778" s="18"/>
      <c r="E778" s="18"/>
      <c r="F778" s="18"/>
      <c r="G778" s="18"/>
      <c r="H778" s="18"/>
      <c r="I778" s="18"/>
      <c r="J778" s="18"/>
    </row>
    <row r="779" spans="2:10" ht="15.75" customHeight="1">
      <c r="B779" s="18"/>
      <c r="C779" s="18"/>
      <c r="D779" s="18"/>
      <c r="E779" s="18"/>
      <c r="F779" s="18"/>
      <c r="G779" s="18"/>
      <c r="H779" s="18"/>
      <c r="I779" s="18"/>
      <c r="J779" s="18"/>
    </row>
    <row r="780" spans="2:10" ht="15.75" customHeight="1">
      <c r="B780" s="18"/>
      <c r="C780" s="18"/>
      <c r="D780" s="18"/>
      <c r="E780" s="18"/>
      <c r="F780" s="18"/>
      <c r="G780" s="18"/>
      <c r="H780" s="18"/>
      <c r="I780" s="18"/>
      <c r="J780" s="18"/>
    </row>
    <row r="781" spans="2:10" ht="15.75" customHeight="1">
      <c r="B781" s="18"/>
      <c r="C781" s="18"/>
      <c r="D781" s="18"/>
      <c r="E781" s="18"/>
      <c r="F781" s="18"/>
      <c r="G781" s="18"/>
      <c r="H781" s="18"/>
      <c r="I781" s="18"/>
      <c r="J781" s="18"/>
    </row>
    <row r="782" spans="2:10" ht="15.75" customHeight="1">
      <c r="B782" s="18"/>
      <c r="C782" s="18"/>
      <c r="D782" s="18"/>
      <c r="E782" s="18"/>
      <c r="F782" s="18"/>
      <c r="G782" s="18"/>
      <c r="H782" s="18"/>
      <c r="I782" s="18"/>
      <c r="J782" s="18"/>
    </row>
    <row r="783" spans="2:10" ht="15.75" customHeight="1">
      <c r="B783" s="18"/>
      <c r="C783" s="18"/>
      <c r="D783" s="18"/>
      <c r="E783" s="18"/>
      <c r="F783" s="18"/>
      <c r="G783" s="18"/>
      <c r="H783" s="18"/>
      <c r="I783" s="18"/>
      <c r="J783" s="18"/>
    </row>
    <row r="784" spans="2:10" ht="15.75" customHeight="1">
      <c r="B784" s="18"/>
      <c r="C784" s="18"/>
      <c r="D784" s="18"/>
      <c r="E784" s="18"/>
      <c r="F784" s="18"/>
      <c r="G784" s="18"/>
      <c r="H784" s="18"/>
      <c r="I784" s="18"/>
      <c r="J784" s="18"/>
    </row>
    <row r="785" spans="2:10" ht="15.75" customHeight="1">
      <c r="B785" s="18"/>
      <c r="C785" s="18"/>
      <c r="D785" s="18"/>
      <c r="E785" s="18"/>
      <c r="F785" s="18"/>
      <c r="G785" s="18"/>
      <c r="H785" s="18"/>
      <c r="I785" s="18"/>
      <c r="J785" s="18"/>
    </row>
    <row r="786" spans="2:10" ht="15.75" customHeight="1">
      <c r="B786" s="18"/>
      <c r="C786" s="18"/>
      <c r="D786" s="18"/>
      <c r="E786" s="18"/>
      <c r="F786" s="18"/>
      <c r="G786" s="18"/>
      <c r="H786" s="18"/>
      <c r="I786" s="18"/>
      <c r="J786" s="18"/>
    </row>
    <row r="787" spans="2:10" ht="15.75" customHeight="1">
      <c r="B787" s="18"/>
      <c r="C787" s="18"/>
      <c r="D787" s="18"/>
      <c r="E787" s="18"/>
      <c r="F787" s="18"/>
      <c r="G787" s="18"/>
      <c r="H787" s="18"/>
      <c r="I787" s="18"/>
      <c r="J787" s="18"/>
    </row>
    <row r="788" spans="2:10" ht="15.75" customHeight="1">
      <c r="B788" s="18"/>
      <c r="C788" s="18"/>
      <c r="D788" s="18"/>
      <c r="E788" s="18"/>
      <c r="F788" s="18"/>
      <c r="G788" s="18"/>
      <c r="H788" s="18"/>
      <c r="I788" s="18"/>
      <c r="J788" s="18"/>
    </row>
    <row r="789" spans="2:10" ht="15.75" customHeight="1">
      <c r="B789" s="18"/>
      <c r="C789" s="18"/>
      <c r="D789" s="18"/>
      <c r="E789" s="18"/>
      <c r="F789" s="18"/>
      <c r="G789" s="18"/>
      <c r="H789" s="18"/>
      <c r="I789" s="18"/>
      <c r="J789" s="18"/>
    </row>
    <row r="790" spans="2:10" ht="15.75" customHeight="1">
      <c r="B790" s="18"/>
      <c r="C790" s="18"/>
      <c r="D790" s="18"/>
      <c r="E790" s="18"/>
      <c r="F790" s="18"/>
      <c r="G790" s="18"/>
      <c r="H790" s="18"/>
      <c r="I790" s="18"/>
      <c r="J790" s="18"/>
    </row>
    <row r="791" spans="2:10" ht="15.75" customHeight="1">
      <c r="B791" s="18"/>
      <c r="C791" s="18"/>
      <c r="D791" s="18"/>
      <c r="E791" s="18"/>
      <c r="F791" s="18"/>
      <c r="G791" s="18"/>
      <c r="H791" s="18"/>
      <c r="I791" s="18"/>
      <c r="J791" s="18"/>
    </row>
    <row r="792" spans="2:10" ht="15.75" customHeight="1">
      <c r="B792" s="18"/>
      <c r="C792" s="18"/>
      <c r="D792" s="18"/>
      <c r="E792" s="18"/>
      <c r="F792" s="18"/>
      <c r="G792" s="18"/>
      <c r="H792" s="18"/>
      <c r="I792" s="18"/>
      <c r="J792" s="18"/>
    </row>
    <row r="793" spans="2:10" ht="15.75" customHeight="1">
      <c r="B793" s="18"/>
      <c r="C793" s="18"/>
      <c r="D793" s="18"/>
      <c r="E793" s="18"/>
      <c r="F793" s="18"/>
      <c r="G793" s="18"/>
      <c r="H793" s="18"/>
      <c r="I793" s="18"/>
      <c r="J793" s="18"/>
    </row>
    <row r="794" spans="2:10" ht="15.75" customHeight="1">
      <c r="B794" s="18"/>
      <c r="C794" s="18"/>
      <c r="D794" s="18"/>
      <c r="E794" s="18"/>
      <c r="F794" s="18"/>
      <c r="G794" s="18"/>
      <c r="H794" s="18"/>
      <c r="I794" s="18"/>
      <c r="J794" s="18"/>
    </row>
    <row r="795" spans="2:10" ht="15.75" customHeight="1">
      <c r="B795" s="18"/>
      <c r="C795" s="18"/>
      <c r="D795" s="18"/>
      <c r="E795" s="18"/>
      <c r="F795" s="18"/>
      <c r="G795" s="18"/>
      <c r="H795" s="18"/>
      <c r="I795" s="18"/>
      <c r="J795" s="18"/>
    </row>
    <row r="796" spans="2:10" ht="15.75" customHeight="1">
      <c r="B796" s="18"/>
      <c r="C796" s="18"/>
      <c r="D796" s="18"/>
      <c r="E796" s="18"/>
      <c r="F796" s="18"/>
      <c r="G796" s="18"/>
      <c r="H796" s="18"/>
      <c r="I796" s="18"/>
      <c r="J796" s="18"/>
    </row>
    <row r="797" spans="2:10" ht="15.75" customHeight="1">
      <c r="B797" s="18"/>
      <c r="C797" s="18"/>
      <c r="D797" s="18"/>
      <c r="E797" s="18"/>
      <c r="F797" s="18"/>
      <c r="G797" s="18"/>
      <c r="H797" s="18"/>
      <c r="I797" s="18"/>
      <c r="J797" s="18"/>
    </row>
    <row r="798" spans="2:10" ht="15.75" customHeight="1">
      <c r="B798" s="18"/>
      <c r="C798" s="18"/>
      <c r="D798" s="18"/>
      <c r="E798" s="18"/>
      <c r="F798" s="18"/>
      <c r="G798" s="18"/>
      <c r="H798" s="18"/>
      <c r="I798" s="18"/>
      <c r="J798" s="18"/>
    </row>
    <row r="799" spans="2:10" ht="15.75" customHeight="1">
      <c r="B799" s="18"/>
      <c r="C799" s="18"/>
      <c r="D799" s="18"/>
      <c r="E799" s="18"/>
      <c r="F799" s="18"/>
      <c r="G799" s="18"/>
      <c r="H799" s="18"/>
      <c r="I799" s="18"/>
      <c r="J799" s="18"/>
    </row>
    <row r="800" spans="2:10" ht="15.75" customHeight="1">
      <c r="B800" s="18"/>
      <c r="C800" s="18"/>
      <c r="D800" s="18"/>
      <c r="E800" s="18"/>
      <c r="F800" s="18"/>
      <c r="G800" s="18"/>
      <c r="H800" s="18"/>
      <c r="I800" s="18"/>
      <c r="J800" s="18"/>
    </row>
    <row r="801" spans="2:10" ht="15.75" customHeight="1">
      <c r="B801" s="18"/>
      <c r="C801" s="18"/>
      <c r="D801" s="18"/>
      <c r="E801" s="18"/>
      <c r="F801" s="18"/>
      <c r="G801" s="18"/>
      <c r="H801" s="18"/>
      <c r="I801" s="18"/>
      <c r="J801" s="18"/>
    </row>
    <row r="802" spans="2:10" ht="15.75" customHeight="1">
      <c r="B802" s="18"/>
      <c r="C802" s="18"/>
      <c r="D802" s="18"/>
      <c r="E802" s="18"/>
      <c r="F802" s="18"/>
      <c r="G802" s="18"/>
      <c r="H802" s="18"/>
      <c r="I802" s="18"/>
      <c r="J802" s="18"/>
    </row>
    <row r="803" spans="2:10" ht="15.75" customHeight="1">
      <c r="B803" s="18"/>
      <c r="C803" s="18"/>
      <c r="D803" s="18"/>
      <c r="E803" s="18"/>
      <c r="F803" s="18"/>
      <c r="G803" s="18"/>
      <c r="H803" s="18"/>
      <c r="I803" s="18"/>
      <c r="J803" s="18"/>
    </row>
    <row r="804" spans="2:10" ht="15.75" customHeight="1">
      <c r="B804" s="18"/>
      <c r="C804" s="18"/>
      <c r="D804" s="18"/>
      <c r="E804" s="18"/>
      <c r="F804" s="18"/>
      <c r="G804" s="18"/>
      <c r="H804" s="18"/>
      <c r="I804" s="18"/>
      <c r="J804" s="18"/>
    </row>
    <row r="805" spans="2:10" ht="15.75" customHeight="1">
      <c r="B805" s="18"/>
      <c r="C805" s="18"/>
      <c r="D805" s="18"/>
      <c r="E805" s="18"/>
      <c r="F805" s="18"/>
      <c r="G805" s="18"/>
      <c r="H805" s="18"/>
      <c r="I805" s="18"/>
      <c r="J805" s="18"/>
    </row>
    <row r="806" spans="2:10" ht="15.75" customHeight="1">
      <c r="B806" s="18"/>
      <c r="C806" s="18"/>
      <c r="D806" s="18"/>
      <c r="E806" s="18"/>
      <c r="F806" s="18"/>
      <c r="G806" s="18"/>
      <c r="H806" s="18"/>
      <c r="I806" s="18"/>
      <c r="J806" s="18"/>
    </row>
    <row r="807" spans="2:10" ht="15.75" customHeight="1">
      <c r="B807" s="18"/>
      <c r="C807" s="18"/>
      <c r="D807" s="18"/>
      <c r="E807" s="18"/>
      <c r="F807" s="18"/>
      <c r="G807" s="18"/>
      <c r="H807" s="18"/>
      <c r="I807" s="18"/>
      <c r="J807" s="18"/>
    </row>
    <row r="808" spans="2:10" ht="15.75" customHeight="1">
      <c r="B808" s="18"/>
      <c r="C808" s="18"/>
      <c r="D808" s="18"/>
      <c r="E808" s="18"/>
      <c r="F808" s="18"/>
      <c r="G808" s="18"/>
      <c r="H808" s="18"/>
      <c r="I808" s="18"/>
      <c r="J808" s="18"/>
    </row>
    <row r="809" spans="2:10" ht="15.75" customHeight="1">
      <c r="B809" s="18"/>
      <c r="C809" s="18"/>
      <c r="D809" s="18"/>
      <c r="E809" s="18"/>
      <c r="F809" s="18"/>
      <c r="G809" s="18"/>
      <c r="H809" s="18"/>
      <c r="I809" s="18"/>
      <c r="J809" s="18"/>
    </row>
    <row r="810" spans="2:10" ht="15.75" customHeight="1">
      <c r="B810" s="18"/>
      <c r="C810" s="18"/>
      <c r="D810" s="18"/>
      <c r="E810" s="18"/>
      <c r="F810" s="18"/>
      <c r="G810" s="18"/>
      <c r="H810" s="18"/>
      <c r="I810" s="18"/>
      <c r="J810" s="18"/>
    </row>
    <row r="811" spans="2:10" ht="15.75" customHeight="1">
      <c r="B811" s="18"/>
      <c r="C811" s="18"/>
      <c r="D811" s="18"/>
      <c r="E811" s="18"/>
      <c r="F811" s="18"/>
      <c r="G811" s="18"/>
      <c r="H811" s="18"/>
      <c r="I811" s="18"/>
      <c r="J811" s="18"/>
    </row>
    <row r="812" spans="2:10" ht="15.75" customHeight="1">
      <c r="B812" s="18"/>
      <c r="C812" s="18"/>
      <c r="D812" s="18"/>
      <c r="E812" s="18"/>
      <c r="F812" s="18"/>
      <c r="G812" s="18"/>
      <c r="H812" s="18"/>
      <c r="I812" s="18"/>
      <c r="J812" s="18"/>
    </row>
    <row r="813" spans="2:10" ht="15.75" customHeight="1">
      <c r="B813" s="18"/>
      <c r="C813" s="18"/>
      <c r="D813" s="18"/>
      <c r="E813" s="18"/>
      <c r="F813" s="18"/>
      <c r="G813" s="18"/>
      <c r="H813" s="18"/>
      <c r="I813" s="18"/>
      <c r="J813" s="18"/>
    </row>
    <row r="814" spans="2:10" ht="15.75" customHeight="1">
      <c r="B814" s="18"/>
      <c r="C814" s="18"/>
      <c r="D814" s="18"/>
      <c r="E814" s="18"/>
      <c r="F814" s="18"/>
      <c r="G814" s="18"/>
      <c r="H814" s="18"/>
      <c r="I814" s="18"/>
      <c r="J814" s="18"/>
    </row>
    <row r="815" spans="2:10" ht="15.75" customHeight="1">
      <c r="B815" s="18"/>
      <c r="C815" s="18"/>
      <c r="D815" s="18"/>
      <c r="E815" s="18"/>
      <c r="F815" s="18"/>
      <c r="G815" s="18"/>
      <c r="H815" s="18"/>
      <c r="I815" s="18"/>
      <c r="J815" s="18"/>
    </row>
    <row r="816" spans="2:10" ht="15.75" customHeight="1">
      <c r="B816" s="18"/>
      <c r="C816" s="18"/>
      <c r="D816" s="18"/>
      <c r="E816" s="18"/>
      <c r="F816" s="18"/>
      <c r="G816" s="18"/>
      <c r="H816" s="18"/>
      <c r="I816" s="18"/>
      <c r="J816" s="18"/>
    </row>
    <row r="817" spans="2:10" ht="15.75" customHeight="1">
      <c r="B817" s="18"/>
      <c r="C817" s="18"/>
      <c r="D817" s="18"/>
      <c r="E817" s="18"/>
      <c r="F817" s="18"/>
      <c r="G817" s="18"/>
      <c r="H817" s="18"/>
      <c r="I817" s="18"/>
      <c r="J817" s="18"/>
    </row>
    <row r="818" spans="2:10" ht="15.75" customHeight="1">
      <c r="B818" s="18"/>
      <c r="C818" s="18"/>
      <c r="D818" s="18"/>
      <c r="E818" s="18"/>
      <c r="F818" s="18"/>
      <c r="G818" s="18"/>
      <c r="H818" s="18"/>
      <c r="I818" s="18"/>
      <c r="J818" s="18"/>
    </row>
    <row r="819" spans="2:10" ht="15.75" customHeight="1">
      <c r="B819" s="18"/>
      <c r="C819" s="18"/>
      <c r="D819" s="18"/>
      <c r="E819" s="18"/>
      <c r="F819" s="18"/>
      <c r="G819" s="18"/>
      <c r="H819" s="18"/>
      <c r="I819" s="18"/>
      <c r="J819" s="18"/>
    </row>
    <row r="820" spans="2:10" ht="15.75" customHeight="1">
      <c r="B820" s="18"/>
      <c r="C820" s="18"/>
      <c r="D820" s="18"/>
      <c r="E820" s="18"/>
      <c r="F820" s="18"/>
      <c r="G820" s="18"/>
      <c r="H820" s="18"/>
      <c r="I820" s="18"/>
      <c r="J820" s="18"/>
    </row>
    <row r="821" spans="2:10" ht="15.75" customHeight="1">
      <c r="B821" s="18"/>
      <c r="C821" s="18"/>
      <c r="D821" s="18"/>
      <c r="E821" s="18"/>
      <c r="F821" s="18"/>
      <c r="G821" s="18"/>
      <c r="H821" s="18"/>
      <c r="I821" s="18"/>
      <c r="J821" s="18"/>
    </row>
    <row r="822" spans="2:10" ht="15.75" customHeight="1">
      <c r="B822" s="18"/>
      <c r="C822" s="18"/>
      <c r="D822" s="18"/>
      <c r="E822" s="18"/>
      <c r="F822" s="18"/>
      <c r="G822" s="18"/>
      <c r="H822" s="18"/>
      <c r="I822" s="18"/>
      <c r="J822" s="18"/>
    </row>
    <row r="823" spans="2:10" ht="15.75" customHeight="1">
      <c r="B823" s="18"/>
      <c r="C823" s="18"/>
      <c r="D823" s="18"/>
      <c r="E823" s="18"/>
      <c r="F823" s="18"/>
      <c r="G823" s="18"/>
      <c r="H823" s="18"/>
      <c r="I823" s="18"/>
      <c r="J823" s="18"/>
    </row>
    <row r="824" spans="2:10" ht="15.75" customHeight="1">
      <c r="B824" s="18"/>
      <c r="C824" s="18"/>
      <c r="D824" s="18"/>
      <c r="E824" s="18"/>
      <c r="F824" s="18"/>
      <c r="G824" s="18"/>
      <c r="H824" s="18"/>
      <c r="I824" s="18"/>
      <c r="J824" s="18"/>
    </row>
    <row r="825" spans="2:10" ht="15.75" customHeight="1">
      <c r="B825" s="18"/>
      <c r="C825" s="18"/>
      <c r="D825" s="18"/>
      <c r="E825" s="18"/>
      <c r="F825" s="18"/>
      <c r="G825" s="18"/>
      <c r="H825" s="18"/>
      <c r="I825" s="18"/>
      <c r="J825" s="18"/>
    </row>
    <row r="826" spans="2:10" ht="15.75" customHeight="1">
      <c r="B826" s="18"/>
      <c r="C826" s="18"/>
      <c r="D826" s="18"/>
      <c r="E826" s="18"/>
      <c r="F826" s="18"/>
      <c r="G826" s="18"/>
      <c r="H826" s="18"/>
      <c r="I826" s="18"/>
      <c r="J826" s="18"/>
    </row>
    <row r="827" spans="2:10" ht="15.75" customHeight="1">
      <c r="B827" s="18"/>
      <c r="C827" s="18"/>
      <c r="D827" s="18"/>
      <c r="E827" s="18"/>
      <c r="F827" s="18"/>
      <c r="G827" s="18"/>
      <c r="H827" s="18"/>
      <c r="I827" s="18"/>
      <c r="J827" s="18"/>
    </row>
    <row r="828" spans="2:10" ht="15.75" customHeight="1">
      <c r="B828" s="18"/>
      <c r="C828" s="18"/>
      <c r="D828" s="18"/>
      <c r="E828" s="18"/>
      <c r="F828" s="18"/>
      <c r="G828" s="18"/>
      <c r="H828" s="18"/>
      <c r="I828" s="18"/>
      <c r="J828" s="18"/>
    </row>
    <row r="829" spans="2:10" ht="15.75" customHeight="1">
      <c r="B829" s="18"/>
      <c r="C829" s="18"/>
      <c r="D829" s="18"/>
      <c r="E829" s="18"/>
      <c r="F829" s="18"/>
      <c r="G829" s="18"/>
      <c r="H829" s="18"/>
      <c r="I829" s="18"/>
      <c r="J829" s="18"/>
    </row>
    <row r="830" spans="2:10" ht="15.75" customHeight="1">
      <c r="B830" s="18"/>
      <c r="C830" s="18"/>
      <c r="D830" s="18"/>
      <c r="E830" s="18"/>
      <c r="F830" s="18"/>
      <c r="G830" s="18"/>
      <c r="H830" s="18"/>
      <c r="I830" s="18"/>
      <c r="J830" s="18"/>
    </row>
    <row r="831" spans="2:10" ht="15.75" customHeight="1">
      <c r="B831" s="18"/>
      <c r="C831" s="18"/>
      <c r="D831" s="18"/>
      <c r="E831" s="18"/>
      <c r="F831" s="18"/>
      <c r="G831" s="18"/>
      <c r="H831" s="18"/>
      <c r="I831" s="18"/>
      <c r="J831" s="18"/>
    </row>
    <row r="832" spans="2:10" ht="15.75" customHeight="1">
      <c r="B832" s="18"/>
      <c r="C832" s="18"/>
      <c r="D832" s="18"/>
      <c r="E832" s="18"/>
      <c r="F832" s="18"/>
      <c r="G832" s="18"/>
      <c r="H832" s="18"/>
      <c r="I832" s="18"/>
      <c r="J832" s="18"/>
    </row>
    <row r="833" spans="2:10" ht="15.75" customHeight="1">
      <c r="B833" s="18"/>
      <c r="C833" s="18"/>
      <c r="D833" s="18"/>
      <c r="E833" s="18"/>
      <c r="F833" s="18"/>
      <c r="G833" s="18"/>
      <c r="H833" s="18"/>
      <c r="I833" s="18"/>
      <c r="J833" s="18"/>
    </row>
    <row r="834" spans="2:10" ht="15.75" customHeight="1">
      <c r="B834" s="18"/>
      <c r="C834" s="18"/>
      <c r="D834" s="18"/>
      <c r="E834" s="18"/>
      <c r="F834" s="18"/>
      <c r="G834" s="18"/>
      <c r="H834" s="18"/>
      <c r="I834" s="18"/>
      <c r="J834" s="18"/>
    </row>
    <row r="835" spans="2:10" ht="15.75" customHeight="1">
      <c r="B835" s="18"/>
      <c r="C835" s="18"/>
      <c r="D835" s="18"/>
      <c r="E835" s="18"/>
      <c r="F835" s="18"/>
      <c r="G835" s="18"/>
      <c r="H835" s="18"/>
      <c r="I835" s="18"/>
      <c r="J835" s="18"/>
    </row>
    <row r="836" spans="2:10" ht="15.75" customHeight="1">
      <c r="B836" s="18"/>
      <c r="C836" s="18"/>
      <c r="D836" s="18"/>
      <c r="E836" s="18"/>
      <c r="F836" s="18"/>
      <c r="G836" s="18"/>
      <c r="H836" s="18"/>
      <c r="I836" s="18"/>
      <c r="J836" s="18"/>
    </row>
    <row r="837" spans="2:10" ht="15.75" customHeight="1">
      <c r="B837" s="18"/>
      <c r="C837" s="18"/>
      <c r="D837" s="18"/>
      <c r="E837" s="18"/>
      <c r="F837" s="18"/>
      <c r="G837" s="18"/>
      <c r="H837" s="18"/>
      <c r="I837" s="18"/>
      <c r="J837" s="18"/>
    </row>
    <row r="838" spans="2:10" ht="15.75" customHeight="1">
      <c r="B838" s="18"/>
      <c r="C838" s="18"/>
      <c r="D838" s="18"/>
      <c r="E838" s="18"/>
      <c r="F838" s="18"/>
      <c r="G838" s="18"/>
      <c r="H838" s="18"/>
      <c r="I838" s="18"/>
      <c r="J838" s="18"/>
    </row>
    <row r="839" spans="2:10" ht="15.75" customHeight="1">
      <c r="B839" s="18"/>
      <c r="C839" s="18"/>
      <c r="D839" s="18"/>
      <c r="E839" s="18"/>
      <c r="F839" s="18"/>
      <c r="G839" s="18"/>
      <c r="H839" s="18"/>
      <c r="I839" s="18"/>
      <c r="J839" s="18"/>
    </row>
    <row r="840" spans="2:10" ht="15.75" customHeight="1">
      <c r="B840" s="18"/>
      <c r="C840" s="18"/>
      <c r="D840" s="18"/>
      <c r="E840" s="18"/>
      <c r="F840" s="18"/>
      <c r="G840" s="18"/>
      <c r="H840" s="18"/>
      <c r="I840" s="18"/>
      <c r="J840" s="18"/>
    </row>
    <row r="841" spans="2:10" ht="15.75" customHeight="1">
      <c r="B841" s="18"/>
      <c r="C841" s="18"/>
      <c r="D841" s="18"/>
      <c r="E841" s="18"/>
      <c r="F841" s="18"/>
      <c r="G841" s="18"/>
      <c r="H841" s="18"/>
      <c r="I841" s="18"/>
      <c r="J841" s="18"/>
    </row>
    <row r="842" spans="2:10" ht="15.75" customHeight="1">
      <c r="B842" s="18"/>
      <c r="C842" s="18"/>
      <c r="D842" s="18"/>
      <c r="E842" s="18"/>
      <c r="F842" s="18"/>
      <c r="G842" s="18"/>
      <c r="H842" s="18"/>
      <c r="I842" s="18"/>
      <c r="J842" s="18"/>
    </row>
    <row r="843" spans="2:10" ht="15.75" customHeight="1">
      <c r="B843" s="18"/>
      <c r="C843" s="18"/>
      <c r="D843" s="18"/>
      <c r="E843" s="18"/>
      <c r="F843" s="18"/>
      <c r="G843" s="18"/>
      <c r="H843" s="18"/>
      <c r="I843" s="18"/>
      <c r="J843" s="18"/>
    </row>
    <row r="844" spans="2:10" ht="15.75" customHeight="1">
      <c r="B844" s="18"/>
      <c r="C844" s="18"/>
      <c r="D844" s="18"/>
      <c r="E844" s="18"/>
      <c r="F844" s="18"/>
      <c r="G844" s="18"/>
      <c r="H844" s="18"/>
      <c r="I844" s="18"/>
      <c r="J844" s="18"/>
    </row>
    <row r="845" spans="2:10" ht="15.75" customHeight="1">
      <c r="B845" s="18"/>
      <c r="C845" s="18"/>
      <c r="D845" s="18"/>
      <c r="E845" s="18"/>
      <c r="F845" s="18"/>
      <c r="G845" s="18"/>
      <c r="H845" s="18"/>
      <c r="I845" s="18"/>
      <c r="J845" s="18"/>
    </row>
    <row r="846" spans="2:10" ht="15.75" customHeight="1">
      <c r="B846" s="18"/>
      <c r="C846" s="18"/>
      <c r="D846" s="18"/>
      <c r="E846" s="18"/>
      <c r="F846" s="18"/>
      <c r="G846" s="18"/>
      <c r="H846" s="18"/>
      <c r="I846" s="18"/>
      <c r="J846" s="18"/>
    </row>
    <row r="847" spans="2:10" ht="15.75" customHeight="1">
      <c r="B847" s="18"/>
      <c r="C847" s="18"/>
      <c r="D847" s="18"/>
      <c r="E847" s="18"/>
      <c r="F847" s="18"/>
      <c r="G847" s="18"/>
      <c r="H847" s="18"/>
      <c r="I847" s="18"/>
      <c r="J847" s="18"/>
    </row>
    <row r="848" spans="2:10" ht="15.75" customHeight="1">
      <c r="B848" s="18"/>
      <c r="C848" s="18"/>
      <c r="D848" s="18"/>
      <c r="E848" s="18"/>
      <c r="F848" s="18"/>
      <c r="G848" s="18"/>
      <c r="H848" s="18"/>
      <c r="I848" s="18"/>
      <c r="J848" s="18"/>
    </row>
    <row r="849" spans="2:10" ht="15.75" customHeight="1">
      <c r="B849" s="18"/>
      <c r="C849" s="18"/>
      <c r="D849" s="18"/>
      <c r="E849" s="18"/>
      <c r="F849" s="18"/>
      <c r="G849" s="18"/>
      <c r="H849" s="18"/>
      <c r="I849" s="18"/>
      <c r="J849" s="18"/>
    </row>
    <row r="850" spans="2:10" ht="15.75" customHeight="1">
      <c r="B850" s="18"/>
      <c r="C850" s="18"/>
      <c r="D850" s="18"/>
      <c r="E850" s="18"/>
      <c r="F850" s="18"/>
      <c r="G850" s="18"/>
      <c r="H850" s="18"/>
      <c r="I850" s="18"/>
      <c r="J850" s="18"/>
    </row>
    <row r="851" spans="2:10" ht="15.75" customHeight="1">
      <c r="B851" s="18"/>
      <c r="C851" s="18"/>
      <c r="D851" s="18"/>
      <c r="E851" s="18"/>
      <c r="F851" s="18"/>
      <c r="G851" s="18"/>
      <c r="H851" s="18"/>
      <c r="I851" s="18"/>
      <c r="J851" s="18"/>
    </row>
    <row r="852" spans="2:10" ht="15.75" customHeight="1">
      <c r="B852" s="18"/>
      <c r="C852" s="18"/>
      <c r="D852" s="18"/>
      <c r="E852" s="18"/>
      <c r="F852" s="18"/>
      <c r="G852" s="18"/>
      <c r="H852" s="18"/>
      <c r="I852" s="18"/>
      <c r="J852" s="18"/>
    </row>
    <row r="853" spans="2:10" ht="15.75" customHeight="1">
      <c r="B853" s="18"/>
      <c r="C853" s="18"/>
      <c r="D853" s="18"/>
      <c r="E853" s="18"/>
      <c r="F853" s="18"/>
      <c r="G853" s="18"/>
      <c r="H853" s="18"/>
      <c r="I853" s="18"/>
      <c r="J853" s="18"/>
    </row>
    <row r="854" spans="2:10" ht="15.75" customHeight="1">
      <c r="B854" s="18"/>
      <c r="C854" s="18"/>
      <c r="D854" s="18"/>
      <c r="E854" s="18"/>
      <c r="F854" s="18"/>
      <c r="G854" s="18"/>
      <c r="H854" s="18"/>
      <c r="I854" s="18"/>
      <c r="J854" s="18"/>
    </row>
    <row r="855" spans="2:10" ht="15.75" customHeight="1">
      <c r="B855" s="18"/>
      <c r="C855" s="18"/>
      <c r="D855" s="18"/>
      <c r="E855" s="18"/>
      <c r="F855" s="18"/>
      <c r="G855" s="18"/>
      <c r="H855" s="18"/>
      <c r="I855" s="18"/>
      <c r="J855" s="18"/>
    </row>
    <row r="856" spans="2:10" ht="15.75" customHeight="1">
      <c r="B856" s="18"/>
      <c r="C856" s="18"/>
      <c r="D856" s="18"/>
      <c r="E856" s="18"/>
      <c r="F856" s="18"/>
      <c r="G856" s="18"/>
      <c r="H856" s="18"/>
      <c r="I856" s="18"/>
      <c r="J856" s="18"/>
    </row>
    <row r="857" spans="2:10" ht="15.75" customHeight="1">
      <c r="B857" s="18"/>
      <c r="C857" s="18"/>
      <c r="D857" s="18"/>
      <c r="E857" s="18"/>
      <c r="F857" s="18"/>
      <c r="G857" s="18"/>
      <c r="H857" s="18"/>
      <c r="I857" s="18"/>
      <c r="J857" s="18"/>
    </row>
    <row r="858" spans="2:10" ht="15.75" customHeight="1">
      <c r="B858" s="18"/>
      <c r="C858" s="18"/>
      <c r="D858" s="18"/>
      <c r="E858" s="18"/>
      <c r="F858" s="18"/>
      <c r="G858" s="18"/>
      <c r="H858" s="18"/>
      <c r="I858" s="18"/>
      <c r="J858" s="18"/>
    </row>
    <row r="859" spans="2:10" ht="15.75" customHeight="1">
      <c r="B859" s="18"/>
      <c r="C859" s="18"/>
      <c r="D859" s="18"/>
      <c r="E859" s="18"/>
      <c r="F859" s="18"/>
      <c r="G859" s="18"/>
      <c r="H859" s="18"/>
      <c r="I859" s="18"/>
      <c r="J859" s="18"/>
    </row>
    <row r="860" spans="2:10" ht="15.75" customHeight="1">
      <c r="B860" s="18"/>
      <c r="C860" s="18"/>
      <c r="D860" s="18"/>
      <c r="E860" s="18"/>
      <c r="F860" s="18"/>
      <c r="G860" s="18"/>
      <c r="H860" s="18"/>
      <c r="I860" s="18"/>
      <c r="J860" s="18"/>
    </row>
    <row r="861" spans="2:10" ht="15.75" customHeight="1">
      <c r="B861" s="18"/>
      <c r="C861" s="18"/>
      <c r="D861" s="18"/>
      <c r="E861" s="18"/>
      <c r="F861" s="18"/>
      <c r="G861" s="18"/>
      <c r="H861" s="18"/>
      <c r="I861" s="18"/>
      <c r="J861" s="18"/>
    </row>
    <row r="862" spans="2:10" ht="15.75" customHeight="1">
      <c r="B862" s="18"/>
      <c r="C862" s="18"/>
      <c r="D862" s="18"/>
      <c r="E862" s="18"/>
      <c r="F862" s="18"/>
      <c r="G862" s="18"/>
      <c r="H862" s="18"/>
      <c r="I862" s="18"/>
      <c r="J862" s="18"/>
    </row>
    <row r="863" spans="2:10" ht="15.75" customHeight="1">
      <c r="B863" s="18"/>
      <c r="C863" s="18"/>
      <c r="D863" s="18"/>
      <c r="E863" s="18"/>
      <c r="F863" s="18"/>
      <c r="G863" s="18"/>
      <c r="H863" s="18"/>
      <c r="I863" s="18"/>
      <c r="J863" s="18"/>
    </row>
    <row r="864" spans="2:10" ht="15.75" customHeight="1">
      <c r="B864" s="18"/>
      <c r="C864" s="18"/>
      <c r="D864" s="18"/>
      <c r="E864" s="18"/>
      <c r="F864" s="18"/>
      <c r="G864" s="18"/>
      <c r="H864" s="18"/>
      <c r="I864" s="18"/>
      <c r="J864" s="18"/>
    </row>
    <row r="865" spans="2:10" ht="15.75" customHeight="1">
      <c r="B865" s="18"/>
      <c r="C865" s="18"/>
      <c r="D865" s="18"/>
      <c r="E865" s="18"/>
      <c r="F865" s="18"/>
      <c r="G865" s="18"/>
      <c r="H865" s="18"/>
      <c r="I865" s="18"/>
      <c r="J865" s="18"/>
    </row>
    <row r="866" spans="2:10" ht="15.75" customHeight="1">
      <c r="B866" s="18"/>
      <c r="C866" s="18"/>
      <c r="D866" s="18"/>
      <c r="E866" s="18"/>
      <c r="F866" s="18"/>
      <c r="G866" s="18"/>
      <c r="H866" s="18"/>
      <c r="I866" s="18"/>
      <c r="J866" s="18"/>
    </row>
    <row r="867" spans="2:10" ht="15.75" customHeight="1">
      <c r="B867" s="18"/>
      <c r="C867" s="18"/>
      <c r="D867" s="18"/>
      <c r="E867" s="18"/>
      <c r="F867" s="18"/>
      <c r="G867" s="18"/>
      <c r="H867" s="18"/>
      <c r="I867" s="18"/>
      <c r="J867" s="18"/>
    </row>
    <row r="868" spans="2:10" ht="15.75" customHeight="1">
      <c r="B868" s="18"/>
      <c r="C868" s="18"/>
      <c r="D868" s="18"/>
      <c r="E868" s="18"/>
      <c r="F868" s="18"/>
      <c r="G868" s="18"/>
      <c r="H868" s="18"/>
      <c r="I868" s="18"/>
      <c r="J868" s="18"/>
    </row>
    <row r="869" spans="2:10" ht="15.75" customHeight="1">
      <c r="B869" s="18"/>
      <c r="C869" s="18"/>
      <c r="D869" s="18"/>
      <c r="E869" s="18"/>
      <c r="F869" s="18"/>
      <c r="G869" s="18"/>
      <c r="H869" s="18"/>
      <c r="I869" s="18"/>
      <c r="J869" s="18"/>
    </row>
    <row r="870" spans="2:10" ht="15.75" customHeight="1">
      <c r="B870" s="18"/>
      <c r="C870" s="18"/>
      <c r="D870" s="18"/>
      <c r="E870" s="18"/>
      <c r="F870" s="18"/>
      <c r="G870" s="18"/>
      <c r="H870" s="18"/>
      <c r="I870" s="18"/>
      <c r="J870" s="18"/>
    </row>
    <row r="871" spans="2:10" ht="15.75" customHeight="1">
      <c r="B871" s="18"/>
      <c r="C871" s="18"/>
      <c r="D871" s="18"/>
      <c r="E871" s="18"/>
      <c r="F871" s="18"/>
      <c r="G871" s="18"/>
      <c r="H871" s="18"/>
      <c r="I871" s="18"/>
      <c r="J871" s="18"/>
    </row>
    <row r="872" spans="2:10" ht="15.75" customHeight="1">
      <c r="B872" s="18"/>
      <c r="C872" s="18"/>
      <c r="D872" s="18"/>
      <c r="E872" s="18"/>
      <c r="F872" s="18"/>
      <c r="G872" s="18"/>
      <c r="H872" s="18"/>
      <c r="I872" s="18"/>
      <c r="J872" s="18"/>
    </row>
    <row r="873" spans="2:10" ht="15.75" customHeight="1">
      <c r="B873" s="18"/>
      <c r="C873" s="18"/>
      <c r="D873" s="18"/>
      <c r="E873" s="18"/>
      <c r="F873" s="18"/>
      <c r="G873" s="18"/>
      <c r="H873" s="18"/>
      <c r="I873" s="18"/>
      <c r="J873" s="18"/>
    </row>
    <row r="874" spans="2:10" ht="15.75" customHeight="1">
      <c r="B874" s="18"/>
      <c r="C874" s="18"/>
      <c r="D874" s="18"/>
      <c r="E874" s="18"/>
      <c r="F874" s="18"/>
      <c r="G874" s="18"/>
      <c r="H874" s="18"/>
      <c r="I874" s="18"/>
      <c r="J874" s="18"/>
    </row>
    <row r="875" spans="2:10" ht="15.75" customHeight="1">
      <c r="B875" s="18"/>
      <c r="C875" s="18"/>
      <c r="D875" s="18"/>
      <c r="E875" s="18"/>
      <c r="F875" s="18"/>
      <c r="G875" s="18"/>
      <c r="H875" s="18"/>
      <c r="I875" s="18"/>
      <c r="J875" s="18"/>
    </row>
    <row r="876" spans="2:10" ht="15.75" customHeight="1">
      <c r="B876" s="18"/>
      <c r="C876" s="18"/>
      <c r="D876" s="18"/>
      <c r="E876" s="18"/>
      <c r="F876" s="18"/>
      <c r="G876" s="18"/>
      <c r="H876" s="18"/>
      <c r="I876" s="18"/>
      <c r="J876" s="18"/>
    </row>
    <row r="877" spans="2:10" ht="15.75" customHeight="1">
      <c r="B877" s="18"/>
      <c r="C877" s="18"/>
      <c r="D877" s="18"/>
      <c r="E877" s="18"/>
      <c r="F877" s="18"/>
      <c r="G877" s="18"/>
      <c r="H877" s="18"/>
      <c r="I877" s="18"/>
      <c r="J877" s="18"/>
    </row>
    <row r="878" spans="2:10" ht="15.75" customHeight="1">
      <c r="B878" s="18"/>
      <c r="C878" s="18"/>
      <c r="D878" s="18"/>
      <c r="E878" s="18"/>
      <c r="F878" s="18"/>
      <c r="G878" s="18"/>
      <c r="H878" s="18"/>
      <c r="I878" s="18"/>
      <c r="J878" s="18"/>
    </row>
    <row r="879" spans="2:10" ht="15.75" customHeight="1">
      <c r="B879" s="18"/>
      <c r="C879" s="18"/>
      <c r="D879" s="18"/>
      <c r="E879" s="18"/>
      <c r="F879" s="18"/>
      <c r="G879" s="18"/>
      <c r="H879" s="18"/>
      <c r="I879" s="18"/>
      <c r="J879" s="18"/>
    </row>
    <row r="880" spans="2:10" ht="15.75" customHeight="1">
      <c r="B880" s="18"/>
      <c r="C880" s="18"/>
      <c r="D880" s="18"/>
      <c r="E880" s="18"/>
      <c r="F880" s="18"/>
      <c r="G880" s="18"/>
      <c r="H880" s="18"/>
      <c r="I880" s="18"/>
      <c r="J880" s="18"/>
    </row>
    <row r="881" spans="2:10" ht="15.75" customHeight="1">
      <c r="B881" s="18"/>
      <c r="C881" s="18"/>
      <c r="D881" s="18"/>
      <c r="E881" s="18"/>
      <c r="F881" s="18"/>
      <c r="G881" s="18"/>
      <c r="H881" s="18"/>
      <c r="I881" s="18"/>
      <c r="J881" s="18"/>
    </row>
    <row r="882" spans="2:10" ht="15.75" customHeight="1">
      <c r="B882" s="18"/>
      <c r="C882" s="18"/>
      <c r="D882" s="18"/>
      <c r="E882" s="18"/>
      <c r="F882" s="18"/>
      <c r="G882" s="18"/>
      <c r="H882" s="18"/>
      <c r="I882" s="18"/>
      <c r="J882" s="18"/>
    </row>
    <row r="883" spans="2:10" ht="15.75" customHeight="1">
      <c r="B883" s="18"/>
      <c r="C883" s="18"/>
      <c r="D883" s="18"/>
      <c r="E883" s="18"/>
      <c r="F883" s="18"/>
      <c r="G883" s="18"/>
      <c r="H883" s="18"/>
      <c r="I883" s="18"/>
      <c r="J883" s="18"/>
    </row>
    <row r="884" spans="2:10" ht="15.75" customHeight="1">
      <c r="B884" s="18"/>
      <c r="C884" s="18"/>
      <c r="D884" s="18"/>
      <c r="E884" s="18"/>
      <c r="F884" s="18"/>
      <c r="G884" s="18"/>
      <c r="H884" s="18"/>
      <c r="I884" s="18"/>
      <c r="J884" s="18"/>
    </row>
    <row r="885" spans="2:10" ht="15.75" customHeight="1">
      <c r="B885" s="18"/>
      <c r="C885" s="18"/>
      <c r="D885" s="18"/>
      <c r="E885" s="18"/>
      <c r="F885" s="18"/>
      <c r="G885" s="18"/>
      <c r="H885" s="18"/>
      <c r="I885" s="18"/>
      <c r="J885" s="18"/>
    </row>
    <row r="886" spans="2:10" ht="15.75" customHeight="1">
      <c r="B886" s="18"/>
      <c r="C886" s="18"/>
      <c r="D886" s="18"/>
      <c r="E886" s="18"/>
      <c r="F886" s="18"/>
      <c r="G886" s="18"/>
      <c r="H886" s="18"/>
      <c r="I886" s="18"/>
      <c r="J886" s="18"/>
    </row>
    <row r="887" spans="2:10" ht="15.75" customHeight="1">
      <c r="B887" s="18"/>
      <c r="C887" s="18"/>
      <c r="D887" s="18"/>
      <c r="E887" s="18"/>
      <c r="F887" s="18"/>
      <c r="G887" s="18"/>
      <c r="H887" s="18"/>
      <c r="I887" s="18"/>
      <c r="J887" s="18"/>
    </row>
    <row r="888" spans="2:10" ht="15.75" customHeight="1">
      <c r="B888" s="18"/>
      <c r="C888" s="18"/>
      <c r="D888" s="18"/>
      <c r="E888" s="18"/>
      <c r="F888" s="18"/>
      <c r="G888" s="18"/>
      <c r="H888" s="18"/>
      <c r="I888" s="18"/>
      <c r="J888" s="18"/>
    </row>
    <row r="889" spans="2:10" ht="15.75" customHeight="1">
      <c r="B889" s="18"/>
      <c r="C889" s="18"/>
      <c r="D889" s="18"/>
      <c r="E889" s="18"/>
      <c r="F889" s="18"/>
      <c r="G889" s="18"/>
      <c r="H889" s="18"/>
      <c r="I889" s="18"/>
      <c r="J889" s="18"/>
    </row>
    <row r="890" spans="2:10" ht="15.75" customHeight="1">
      <c r="B890" s="18"/>
      <c r="C890" s="18"/>
      <c r="D890" s="18"/>
      <c r="E890" s="18"/>
      <c r="F890" s="18"/>
      <c r="G890" s="18"/>
      <c r="H890" s="18"/>
      <c r="I890" s="18"/>
      <c r="J890" s="18"/>
    </row>
    <row r="891" spans="2:10" ht="15.75" customHeight="1">
      <c r="B891" s="18"/>
      <c r="C891" s="18"/>
      <c r="D891" s="18"/>
      <c r="E891" s="18"/>
      <c r="F891" s="18"/>
      <c r="G891" s="18"/>
      <c r="H891" s="18"/>
      <c r="I891" s="18"/>
      <c r="J891" s="18"/>
    </row>
    <row r="892" spans="2:10" ht="15.75" customHeight="1">
      <c r="B892" s="18"/>
      <c r="C892" s="18"/>
      <c r="D892" s="18"/>
      <c r="E892" s="18"/>
      <c r="F892" s="18"/>
      <c r="G892" s="18"/>
      <c r="H892" s="18"/>
      <c r="I892" s="18"/>
      <c r="J892" s="18"/>
    </row>
    <row r="893" spans="2:10" ht="15.75" customHeight="1">
      <c r="B893" s="18"/>
      <c r="C893" s="18"/>
      <c r="D893" s="18"/>
      <c r="E893" s="18"/>
      <c r="F893" s="18"/>
      <c r="G893" s="18"/>
      <c r="H893" s="18"/>
      <c r="I893" s="18"/>
      <c r="J893" s="18"/>
    </row>
    <row r="894" spans="2:10" ht="15.75" customHeight="1">
      <c r="B894" s="18"/>
      <c r="C894" s="18"/>
      <c r="D894" s="18"/>
      <c r="E894" s="18"/>
      <c r="F894" s="18"/>
      <c r="G894" s="18"/>
      <c r="H894" s="18"/>
      <c r="I894" s="18"/>
      <c r="J894" s="18"/>
    </row>
    <row r="895" spans="2:10" ht="15.75" customHeight="1">
      <c r="B895" s="18"/>
      <c r="C895" s="18"/>
      <c r="D895" s="18"/>
      <c r="E895" s="18"/>
      <c r="F895" s="18"/>
      <c r="G895" s="18"/>
      <c r="H895" s="18"/>
      <c r="I895" s="18"/>
      <c r="J895" s="18"/>
    </row>
    <row r="896" spans="2:10" ht="15.75" customHeight="1">
      <c r="B896" s="18"/>
      <c r="C896" s="18"/>
      <c r="D896" s="18"/>
      <c r="E896" s="18"/>
      <c r="F896" s="18"/>
      <c r="G896" s="18"/>
      <c r="H896" s="18"/>
      <c r="I896" s="18"/>
      <c r="J896" s="18"/>
    </row>
    <row r="897" spans="2:10" ht="15.75" customHeight="1">
      <c r="B897" s="18"/>
      <c r="C897" s="18"/>
      <c r="D897" s="18"/>
      <c r="E897" s="18"/>
      <c r="F897" s="18"/>
      <c r="G897" s="18"/>
      <c r="H897" s="18"/>
      <c r="I897" s="18"/>
      <c r="J897" s="18"/>
    </row>
    <row r="898" spans="2:10" ht="15.75" customHeight="1">
      <c r="B898" s="18"/>
      <c r="C898" s="18"/>
      <c r="D898" s="18"/>
      <c r="E898" s="18"/>
      <c r="F898" s="18"/>
      <c r="G898" s="18"/>
      <c r="H898" s="18"/>
      <c r="I898" s="18"/>
      <c r="J898" s="18"/>
    </row>
    <row r="899" spans="2:10" ht="15.75" customHeight="1">
      <c r="B899" s="18"/>
      <c r="C899" s="18"/>
      <c r="D899" s="18"/>
      <c r="E899" s="18"/>
      <c r="F899" s="18"/>
      <c r="G899" s="18"/>
      <c r="H899" s="18"/>
      <c r="I899" s="18"/>
      <c r="J899" s="18"/>
    </row>
    <row r="900" spans="2:10" ht="15.75" customHeight="1">
      <c r="B900" s="18"/>
      <c r="C900" s="18"/>
      <c r="D900" s="18"/>
      <c r="E900" s="18"/>
      <c r="F900" s="18"/>
      <c r="G900" s="18"/>
      <c r="H900" s="18"/>
      <c r="I900" s="18"/>
      <c r="J900" s="18"/>
    </row>
    <row r="901" spans="2:10" ht="15.75" customHeight="1">
      <c r="B901" s="18"/>
      <c r="C901" s="18"/>
      <c r="D901" s="18"/>
      <c r="E901" s="18"/>
      <c r="F901" s="18"/>
      <c r="G901" s="18"/>
      <c r="H901" s="18"/>
      <c r="I901" s="18"/>
      <c r="J901" s="18"/>
    </row>
    <row r="902" spans="2:10" ht="15.75" customHeight="1">
      <c r="B902" s="18"/>
      <c r="C902" s="18"/>
      <c r="D902" s="18"/>
      <c r="E902" s="18"/>
      <c r="F902" s="18"/>
      <c r="G902" s="18"/>
      <c r="H902" s="18"/>
      <c r="I902" s="18"/>
      <c r="J902" s="18"/>
    </row>
    <row r="903" spans="2:10" ht="15.75" customHeight="1">
      <c r="B903" s="18"/>
      <c r="C903" s="18"/>
      <c r="D903" s="18"/>
      <c r="E903" s="18"/>
      <c r="F903" s="18"/>
      <c r="G903" s="18"/>
      <c r="H903" s="18"/>
      <c r="I903" s="18"/>
      <c r="J903" s="18"/>
    </row>
    <row r="904" spans="2:10" ht="15.75" customHeight="1">
      <c r="B904" s="18"/>
      <c r="C904" s="18"/>
      <c r="D904" s="18"/>
      <c r="E904" s="18"/>
      <c r="F904" s="18"/>
      <c r="G904" s="18"/>
      <c r="H904" s="18"/>
      <c r="I904" s="18"/>
      <c r="J904" s="18"/>
    </row>
    <row r="905" spans="2:10" ht="15.75" customHeight="1">
      <c r="B905" s="18"/>
      <c r="C905" s="18"/>
      <c r="D905" s="18"/>
      <c r="E905" s="18"/>
      <c r="F905" s="18"/>
      <c r="G905" s="18"/>
      <c r="H905" s="18"/>
      <c r="I905" s="18"/>
      <c r="J905" s="18"/>
    </row>
    <row r="906" spans="2:10" ht="15.75" customHeight="1">
      <c r="B906" s="18"/>
      <c r="C906" s="18"/>
      <c r="D906" s="18"/>
      <c r="E906" s="18"/>
      <c r="F906" s="18"/>
      <c r="G906" s="18"/>
      <c r="H906" s="18"/>
      <c r="I906" s="18"/>
      <c r="J906" s="18"/>
    </row>
    <row r="907" spans="2:10" ht="15.75" customHeight="1">
      <c r="B907" s="18"/>
      <c r="C907" s="18"/>
      <c r="D907" s="18"/>
      <c r="E907" s="18"/>
      <c r="F907" s="18"/>
      <c r="G907" s="18"/>
      <c r="H907" s="18"/>
      <c r="I907" s="18"/>
      <c r="J907" s="18"/>
    </row>
    <row r="908" spans="2:10" ht="15.75" customHeight="1">
      <c r="B908" s="18"/>
      <c r="C908" s="18"/>
      <c r="D908" s="18"/>
      <c r="E908" s="18"/>
      <c r="F908" s="18"/>
      <c r="G908" s="18"/>
      <c r="H908" s="18"/>
      <c r="I908" s="18"/>
      <c r="J908" s="18"/>
    </row>
    <row r="909" spans="2:10" ht="15.75" customHeight="1">
      <c r="B909" s="18"/>
      <c r="C909" s="18"/>
      <c r="D909" s="18"/>
      <c r="E909" s="18"/>
      <c r="F909" s="18"/>
      <c r="G909" s="18"/>
      <c r="H909" s="18"/>
      <c r="I909" s="18"/>
      <c r="J909" s="18"/>
    </row>
    <row r="910" spans="2:10" ht="15.75" customHeight="1">
      <c r="B910" s="18"/>
      <c r="C910" s="18"/>
      <c r="D910" s="18"/>
      <c r="E910" s="18"/>
      <c r="F910" s="18"/>
      <c r="G910" s="18"/>
      <c r="H910" s="18"/>
      <c r="I910" s="18"/>
      <c r="J910" s="18"/>
    </row>
    <row r="911" spans="2:10" ht="15.75" customHeight="1">
      <c r="B911" s="18"/>
      <c r="C911" s="18"/>
      <c r="D911" s="18"/>
      <c r="E911" s="18"/>
      <c r="F911" s="18"/>
      <c r="G911" s="18"/>
      <c r="H911" s="18"/>
      <c r="I911" s="18"/>
      <c r="J911" s="18"/>
    </row>
    <row r="912" spans="2:10" ht="15.75" customHeight="1">
      <c r="B912" s="18"/>
      <c r="C912" s="18"/>
      <c r="D912" s="18"/>
      <c r="E912" s="18"/>
      <c r="F912" s="18"/>
      <c r="G912" s="18"/>
      <c r="H912" s="18"/>
      <c r="I912" s="18"/>
      <c r="J912" s="18"/>
    </row>
    <row r="913" spans="2:10" ht="15.75" customHeight="1">
      <c r="B913" s="18"/>
      <c r="C913" s="18"/>
      <c r="D913" s="18"/>
      <c r="E913" s="18"/>
      <c r="F913" s="18"/>
      <c r="G913" s="18"/>
      <c r="H913" s="18"/>
      <c r="I913" s="18"/>
      <c r="J913" s="18"/>
    </row>
    <row r="914" spans="2:10" ht="15.75" customHeight="1">
      <c r="B914" s="18"/>
      <c r="C914" s="18"/>
      <c r="D914" s="18"/>
      <c r="E914" s="18"/>
      <c r="F914" s="18"/>
      <c r="G914" s="18"/>
      <c r="H914" s="18"/>
      <c r="I914" s="18"/>
      <c r="J914" s="18"/>
    </row>
    <row r="915" spans="2:10" ht="15.75" customHeight="1">
      <c r="B915" s="18"/>
      <c r="C915" s="18"/>
      <c r="D915" s="18"/>
      <c r="E915" s="18"/>
      <c r="F915" s="18"/>
      <c r="G915" s="18"/>
      <c r="H915" s="18"/>
      <c r="I915" s="18"/>
      <c r="J915" s="18"/>
    </row>
    <row r="916" spans="2:10" ht="15.75" customHeight="1">
      <c r="B916" s="18"/>
      <c r="C916" s="18"/>
      <c r="D916" s="18"/>
      <c r="E916" s="18"/>
      <c r="F916" s="18"/>
      <c r="G916" s="18"/>
      <c r="H916" s="18"/>
      <c r="I916" s="18"/>
      <c r="J916" s="18"/>
    </row>
    <row r="917" spans="2:10" ht="15.75" customHeight="1">
      <c r="B917" s="18"/>
      <c r="C917" s="18"/>
      <c r="D917" s="18"/>
      <c r="E917" s="18"/>
      <c r="F917" s="18"/>
      <c r="G917" s="18"/>
      <c r="H917" s="18"/>
      <c r="I917" s="18"/>
      <c r="J917" s="18"/>
    </row>
    <row r="918" spans="2:10" ht="15.75" customHeight="1">
      <c r="B918" s="18"/>
      <c r="C918" s="18"/>
      <c r="D918" s="18"/>
      <c r="E918" s="18"/>
      <c r="F918" s="18"/>
      <c r="G918" s="18"/>
      <c r="H918" s="18"/>
      <c r="I918" s="18"/>
      <c r="J918" s="18"/>
    </row>
    <row r="919" spans="2:10" ht="15.75" customHeight="1">
      <c r="B919" s="18"/>
      <c r="C919" s="18"/>
      <c r="D919" s="18"/>
      <c r="E919" s="18"/>
      <c r="F919" s="18"/>
      <c r="G919" s="18"/>
      <c r="H919" s="18"/>
      <c r="I919" s="18"/>
      <c r="J919" s="18"/>
    </row>
    <row r="920" spans="2:10" ht="15.75" customHeight="1">
      <c r="B920" s="18"/>
      <c r="C920" s="18"/>
      <c r="D920" s="18"/>
      <c r="E920" s="18"/>
      <c r="F920" s="18"/>
      <c r="G920" s="18"/>
      <c r="H920" s="18"/>
      <c r="I920" s="18"/>
      <c r="J920" s="18"/>
    </row>
    <row r="921" spans="2:10" ht="15.75" customHeight="1">
      <c r="B921" s="18"/>
      <c r="C921" s="18"/>
      <c r="D921" s="18"/>
      <c r="E921" s="18"/>
      <c r="F921" s="18"/>
      <c r="G921" s="18"/>
      <c r="H921" s="18"/>
      <c r="I921" s="18"/>
      <c r="J921" s="18"/>
    </row>
    <row r="922" spans="2:10" ht="15.75" customHeight="1">
      <c r="B922" s="18"/>
      <c r="C922" s="18"/>
      <c r="D922" s="18"/>
      <c r="E922" s="18"/>
      <c r="F922" s="18"/>
      <c r="G922" s="18"/>
      <c r="H922" s="18"/>
      <c r="I922" s="18"/>
      <c r="J922" s="18"/>
    </row>
    <row r="923" spans="2:10" ht="15.75" customHeight="1">
      <c r="B923" s="18"/>
      <c r="C923" s="18"/>
      <c r="D923" s="18"/>
      <c r="E923" s="18"/>
      <c r="F923" s="18"/>
      <c r="G923" s="18"/>
      <c r="H923" s="18"/>
      <c r="I923" s="18"/>
      <c r="J923" s="18"/>
    </row>
    <row r="924" spans="2:10" ht="15.75" customHeight="1">
      <c r="B924" s="18"/>
      <c r="C924" s="18"/>
      <c r="D924" s="18"/>
      <c r="E924" s="18"/>
      <c r="F924" s="18"/>
      <c r="G924" s="18"/>
      <c r="H924" s="18"/>
      <c r="I924" s="18"/>
      <c r="J924" s="18"/>
    </row>
    <row r="925" spans="2:10" ht="15.75" customHeight="1">
      <c r="B925" s="18"/>
      <c r="C925" s="18"/>
      <c r="D925" s="18"/>
      <c r="E925" s="18"/>
      <c r="F925" s="18"/>
      <c r="G925" s="18"/>
      <c r="H925" s="18"/>
      <c r="I925" s="18"/>
      <c r="J925" s="18"/>
    </row>
    <row r="926" spans="2:10" ht="15.75" customHeight="1">
      <c r="B926" s="18"/>
      <c r="C926" s="18"/>
      <c r="D926" s="18"/>
      <c r="E926" s="18"/>
      <c r="F926" s="18"/>
      <c r="G926" s="18"/>
      <c r="H926" s="18"/>
      <c r="I926" s="18"/>
      <c r="J926" s="18"/>
    </row>
    <row r="927" spans="2:10" ht="15.75" customHeight="1">
      <c r="B927" s="18"/>
      <c r="C927" s="18"/>
      <c r="D927" s="18"/>
      <c r="E927" s="18"/>
      <c r="F927" s="18"/>
      <c r="G927" s="18"/>
      <c r="H927" s="18"/>
      <c r="I927" s="18"/>
      <c r="J927" s="18"/>
    </row>
    <row r="928" spans="2:10" ht="15.75" customHeight="1">
      <c r="B928" s="18"/>
      <c r="C928" s="18"/>
      <c r="D928" s="18"/>
      <c r="E928" s="18"/>
      <c r="F928" s="18"/>
      <c r="G928" s="18"/>
      <c r="H928" s="18"/>
      <c r="I928" s="18"/>
      <c r="J928" s="18"/>
    </row>
    <row r="929" spans="2:10" ht="15.75" customHeight="1">
      <c r="B929" s="18"/>
      <c r="C929" s="18"/>
      <c r="D929" s="18"/>
      <c r="E929" s="18"/>
      <c r="F929" s="18"/>
      <c r="G929" s="18"/>
      <c r="H929" s="18"/>
      <c r="I929" s="18"/>
      <c r="J929" s="18"/>
    </row>
    <row r="930" spans="2:10" ht="15.75" customHeight="1">
      <c r="B930" s="18"/>
      <c r="C930" s="18"/>
      <c r="D930" s="18"/>
      <c r="E930" s="18"/>
      <c r="F930" s="18"/>
      <c r="G930" s="18"/>
      <c r="H930" s="18"/>
      <c r="I930" s="18"/>
      <c r="J930" s="18"/>
    </row>
    <row r="931" spans="2:10" ht="15.75" customHeight="1">
      <c r="B931" s="18"/>
      <c r="C931" s="18"/>
      <c r="D931" s="18"/>
      <c r="E931" s="18"/>
      <c r="F931" s="18"/>
      <c r="G931" s="18"/>
      <c r="H931" s="18"/>
      <c r="I931" s="18"/>
      <c r="J931" s="18"/>
    </row>
    <row r="932" spans="2:10" ht="15.75" customHeight="1">
      <c r="B932" s="18"/>
      <c r="C932" s="18"/>
      <c r="D932" s="18"/>
      <c r="E932" s="18"/>
      <c r="F932" s="18"/>
      <c r="G932" s="18"/>
      <c r="H932" s="18"/>
      <c r="I932" s="18"/>
      <c r="J932" s="18"/>
    </row>
    <row r="933" spans="2:10" ht="15.75" customHeight="1">
      <c r="B933" s="18"/>
      <c r="C933" s="18"/>
      <c r="D933" s="18"/>
      <c r="E933" s="18"/>
      <c r="F933" s="18"/>
      <c r="G933" s="18"/>
      <c r="H933" s="18"/>
      <c r="I933" s="18"/>
      <c r="J933" s="18"/>
    </row>
    <row r="934" spans="2:10" ht="15.75" customHeight="1">
      <c r="B934" s="18"/>
      <c r="C934" s="18"/>
      <c r="D934" s="18"/>
      <c r="E934" s="18"/>
      <c r="F934" s="18"/>
      <c r="G934" s="18"/>
      <c r="H934" s="18"/>
      <c r="I934" s="18"/>
      <c r="J934" s="18"/>
    </row>
    <row r="935" spans="2:10" ht="15.75" customHeight="1">
      <c r="B935" s="18"/>
      <c r="C935" s="18"/>
      <c r="D935" s="18"/>
      <c r="E935" s="18"/>
      <c r="F935" s="18"/>
      <c r="G935" s="18"/>
      <c r="H935" s="18"/>
      <c r="I935" s="18"/>
      <c r="J935" s="18"/>
    </row>
    <row r="936" spans="2:10" ht="15.75" customHeight="1">
      <c r="B936" s="18"/>
      <c r="C936" s="18"/>
      <c r="D936" s="18"/>
      <c r="E936" s="18"/>
      <c r="F936" s="18"/>
      <c r="G936" s="18"/>
      <c r="H936" s="18"/>
      <c r="I936" s="18"/>
      <c r="J936" s="18"/>
    </row>
    <row r="937" spans="2:10" ht="15.75" customHeight="1">
      <c r="B937" s="18"/>
      <c r="C937" s="18"/>
      <c r="D937" s="18"/>
      <c r="E937" s="18"/>
      <c r="F937" s="18"/>
      <c r="G937" s="18"/>
      <c r="H937" s="18"/>
      <c r="I937" s="18"/>
      <c r="J937" s="18"/>
    </row>
    <row r="938" spans="2:10" ht="15.75" customHeight="1">
      <c r="B938" s="18"/>
      <c r="C938" s="18"/>
      <c r="D938" s="18"/>
      <c r="E938" s="18"/>
      <c r="F938" s="18"/>
      <c r="G938" s="18"/>
      <c r="H938" s="18"/>
      <c r="I938" s="18"/>
      <c r="J938" s="18"/>
    </row>
    <row r="939" spans="2:10" ht="15.75" customHeight="1">
      <c r="B939" s="18"/>
      <c r="C939" s="18"/>
      <c r="D939" s="18"/>
      <c r="E939" s="18"/>
      <c r="F939" s="18"/>
      <c r="G939" s="18"/>
      <c r="H939" s="18"/>
      <c r="I939" s="18"/>
      <c r="J939" s="18"/>
    </row>
    <row r="940" spans="2:10" ht="15.75" customHeight="1">
      <c r="B940" s="18"/>
      <c r="C940" s="18"/>
      <c r="D940" s="18"/>
      <c r="E940" s="18"/>
      <c r="F940" s="18"/>
      <c r="G940" s="18"/>
      <c r="H940" s="18"/>
      <c r="I940" s="18"/>
      <c r="J940" s="18"/>
    </row>
    <row r="941" spans="2:10" ht="15.75" customHeight="1">
      <c r="B941" s="18"/>
      <c r="C941" s="18"/>
      <c r="D941" s="18"/>
      <c r="E941" s="18"/>
      <c r="F941" s="18"/>
      <c r="G941" s="18"/>
      <c r="H941" s="18"/>
      <c r="I941" s="18"/>
      <c r="J941" s="18"/>
    </row>
    <row r="942" spans="2:10" ht="15.75" customHeight="1">
      <c r="B942" s="18"/>
      <c r="C942" s="18"/>
      <c r="D942" s="18"/>
      <c r="E942" s="18"/>
      <c r="F942" s="18"/>
      <c r="G942" s="18"/>
      <c r="H942" s="18"/>
      <c r="I942" s="18"/>
      <c r="J942" s="18"/>
    </row>
    <row r="943" spans="2:10" ht="15.75" customHeight="1">
      <c r="B943" s="18"/>
      <c r="C943" s="18"/>
      <c r="D943" s="18"/>
      <c r="E943" s="18"/>
      <c r="F943" s="18"/>
      <c r="G943" s="18"/>
      <c r="H943" s="18"/>
      <c r="I943" s="18"/>
      <c r="J943" s="18"/>
    </row>
    <row r="944" spans="2:10" ht="15.75" customHeight="1">
      <c r="B944" s="18"/>
      <c r="C944" s="18"/>
      <c r="D944" s="18"/>
      <c r="E944" s="18"/>
      <c r="F944" s="18"/>
      <c r="G944" s="18"/>
      <c r="H944" s="18"/>
      <c r="I944" s="18"/>
      <c r="J944" s="18"/>
    </row>
    <row r="945" spans="2:10" ht="15.75" customHeight="1">
      <c r="B945" s="18"/>
      <c r="C945" s="18"/>
      <c r="D945" s="18"/>
      <c r="E945" s="18"/>
      <c r="F945" s="18"/>
      <c r="G945" s="18"/>
      <c r="H945" s="18"/>
      <c r="I945" s="18"/>
      <c r="J945" s="18"/>
    </row>
    <row r="946" spans="2:10" ht="15.75" customHeight="1">
      <c r="B946" s="18"/>
      <c r="C946" s="18"/>
      <c r="D946" s="18"/>
      <c r="E946" s="18"/>
      <c r="F946" s="18"/>
      <c r="G946" s="18"/>
      <c r="H946" s="18"/>
      <c r="I946" s="18"/>
      <c r="J946" s="18"/>
    </row>
    <row r="947" spans="2:10" ht="15.75" customHeight="1">
      <c r="B947" s="18"/>
      <c r="C947" s="18"/>
      <c r="D947" s="18"/>
      <c r="E947" s="18"/>
      <c r="F947" s="18"/>
      <c r="G947" s="18"/>
      <c r="H947" s="18"/>
      <c r="I947" s="18"/>
      <c r="J947" s="18"/>
    </row>
    <row r="948" spans="2:10" ht="15.75" customHeight="1">
      <c r="B948" s="18"/>
      <c r="C948" s="18"/>
      <c r="D948" s="18"/>
      <c r="E948" s="18"/>
      <c r="F948" s="18"/>
      <c r="G948" s="18"/>
      <c r="H948" s="18"/>
      <c r="I948" s="18"/>
      <c r="J948" s="18"/>
    </row>
    <row r="949" spans="2:10" ht="15.75" customHeight="1">
      <c r="B949" s="18"/>
      <c r="C949" s="18"/>
      <c r="D949" s="18"/>
      <c r="E949" s="18"/>
      <c r="F949" s="18"/>
      <c r="G949" s="18"/>
      <c r="H949" s="18"/>
      <c r="I949" s="18"/>
      <c r="J949" s="18"/>
    </row>
    <row r="950" spans="2:10" ht="15.75" customHeight="1">
      <c r="B950" s="18"/>
      <c r="C950" s="18"/>
      <c r="D950" s="18"/>
      <c r="E950" s="18"/>
      <c r="F950" s="18"/>
      <c r="G950" s="18"/>
      <c r="H950" s="18"/>
      <c r="I950" s="18"/>
      <c r="J950" s="18"/>
    </row>
    <row r="951" spans="2:10" ht="15.75" customHeight="1">
      <c r="B951" s="18"/>
      <c r="C951" s="18"/>
      <c r="D951" s="18"/>
      <c r="E951" s="18"/>
      <c r="F951" s="18"/>
      <c r="G951" s="18"/>
      <c r="H951" s="18"/>
      <c r="I951" s="18"/>
      <c r="J951" s="18"/>
    </row>
    <row r="952" spans="2:10" ht="15.75" customHeight="1">
      <c r="B952" s="18"/>
      <c r="C952" s="18"/>
      <c r="D952" s="18"/>
      <c r="E952" s="18"/>
      <c r="F952" s="18"/>
      <c r="G952" s="18"/>
      <c r="H952" s="18"/>
      <c r="I952" s="18"/>
      <c r="J952" s="18"/>
    </row>
    <row r="953" spans="2:10" ht="15.75" customHeight="1">
      <c r="B953" s="18"/>
      <c r="C953" s="18"/>
      <c r="D953" s="18"/>
      <c r="E953" s="18"/>
      <c r="F953" s="18"/>
      <c r="G953" s="18"/>
      <c r="H953" s="18"/>
      <c r="I953" s="18"/>
      <c r="J953" s="18"/>
    </row>
    <row r="954" spans="2:10" ht="15.75" customHeight="1">
      <c r="B954" s="18"/>
      <c r="C954" s="18"/>
      <c r="D954" s="18"/>
      <c r="E954" s="18"/>
      <c r="F954" s="18"/>
      <c r="G954" s="18"/>
      <c r="H954" s="18"/>
      <c r="I954" s="18"/>
      <c r="J954" s="18"/>
    </row>
    <row r="955" spans="2:10" ht="15.75" customHeight="1">
      <c r="B955" s="18"/>
      <c r="C955" s="18"/>
      <c r="D955" s="18"/>
      <c r="E955" s="18"/>
      <c r="F955" s="18"/>
      <c r="G955" s="18"/>
      <c r="H955" s="18"/>
      <c r="I955" s="18"/>
      <c r="J955" s="18"/>
    </row>
    <row r="956" spans="2:10" ht="15.75" customHeight="1">
      <c r="B956" s="18"/>
      <c r="C956" s="18"/>
      <c r="D956" s="18"/>
      <c r="E956" s="18"/>
      <c r="F956" s="18"/>
      <c r="G956" s="18"/>
      <c r="H956" s="18"/>
      <c r="I956" s="18"/>
      <c r="J956" s="18"/>
    </row>
    <row r="957" spans="2:10" ht="15.75" customHeight="1">
      <c r="B957" s="18"/>
      <c r="C957" s="18"/>
      <c r="D957" s="18"/>
      <c r="E957" s="18"/>
      <c r="F957" s="18"/>
      <c r="G957" s="18"/>
      <c r="H957" s="18"/>
      <c r="I957" s="18"/>
      <c r="J957" s="18"/>
    </row>
    <row r="958" spans="2:10" ht="15.75" customHeight="1">
      <c r="B958" s="18"/>
      <c r="C958" s="18"/>
      <c r="D958" s="18"/>
      <c r="E958" s="18"/>
      <c r="F958" s="18"/>
      <c r="G958" s="18"/>
      <c r="H958" s="18"/>
      <c r="I958" s="18"/>
      <c r="J958" s="18"/>
    </row>
    <row r="959" spans="2:10" ht="15.75" customHeight="1">
      <c r="B959" s="18"/>
      <c r="C959" s="18"/>
      <c r="D959" s="18"/>
      <c r="E959" s="18"/>
      <c r="F959" s="18"/>
      <c r="G959" s="18"/>
      <c r="H959" s="18"/>
      <c r="I959" s="18"/>
      <c r="J959" s="18"/>
    </row>
    <row r="960" spans="2:10" ht="15.75" customHeight="1">
      <c r="B960" s="18"/>
      <c r="C960" s="18"/>
      <c r="D960" s="18"/>
      <c r="E960" s="18"/>
      <c r="F960" s="18"/>
      <c r="G960" s="18"/>
      <c r="H960" s="18"/>
      <c r="I960" s="18"/>
      <c r="J960" s="18"/>
    </row>
    <row r="961" spans="2:10" ht="15.75" customHeight="1">
      <c r="B961" s="18"/>
      <c r="C961" s="18"/>
      <c r="D961" s="18"/>
      <c r="E961" s="18"/>
      <c r="F961" s="18"/>
      <c r="G961" s="18"/>
      <c r="H961" s="18"/>
      <c r="I961" s="18"/>
      <c r="J961" s="18"/>
    </row>
    <row r="962" spans="2:10" ht="15.75" customHeight="1">
      <c r="B962" s="18"/>
      <c r="C962" s="18"/>
      <c r="D962" s="18"/>
      <c r="E962" s="18"/>
      <c r="F962" s="18"/>
      <c r="G962" s="18"/>
      <c r="H962" s="18"/>
      <c r="I962" s="18"/>
      <c r="J962" s="18"/>
    </row>
    <row r="963" spans="2:10" ht="15.75" customHeight="1">
      <c r="B963" s="18"/>
      <c r="C963" s="18"/>
      <c r="D963" s="18"/>
      <c r="E963" s="18"/>
      <c r="F963" s="18"/>
      <c r="G963" s="18"/>
      <c r="H963" s="18"/>
      <c r="I963" s="18"/>
      <c r="J963" s="18"/>
    </row>
    <row r="964" spans="2:10" ht="15.75" customHeight="1">
      <c r="B964" s="18"/>
      <c r="C964" s="18"/>
      <c r="D964" s="18"/>
      <c r="E964" s="18"/>
      <c r="F964" s="18"/>
      <c r="G964" s="18"/>
      <c r="H964" s="18"/>
      <c r="I964" s="18"/>
      <c r="J964" s="18"/>
    </row>
    <row r="965" spans="2:10" ht="15.75" customHeight="1">
      <c r="B965" s="18"/>
      <c r="C965" s="18"/>
      <c r="D965" s="18"/>
      <c r="E965" s="18"/>
      <c r="F965" s="18"/>
      <c r="G965" s="18"/>
      <c r="H965" s="18"/>
      <c r="I965" s="18"/>
      <c r="J965" s="18"/>
    </row>
    <row r="966" spans="2:10" ht="15.75" customHeight="1">
      <c r="B966" s="18"/>
      <c r="C966" s="18"/>
      <c r="D966" s="18"/>
      <c r="E966" s="18"/>
      <c r="F966" s="18"/>
      <c r="G966" s="18"/>
      <c r="H966" s="18"/>
      <c r="I966" s="18"/>
      <c r="J966" s="18"/>
    </row>
    <row r="967" spans="2:10" ht="15.75" customHeight="1">
      <c r="B967" s="18"/>
      <c r="C967" s="18"/>
      <c r="D967" s="18"/>
      <c r="E967" s="18"/>
      <c r="F967" s="18"/>
      <c r="G967" s="18"/>
      <c r="H967" s="18"/>
      <c r="I967" s="18"/>
      <c r="J967" s="18"/>
    </row>
    <row r="968" spans="2:10" ht="15.75" customHeight="1">
      <c r="B968" s="18"/>
      <c r="C968" s="18"/>
      <c r="D968" s="18"/>
      <c r="E968" s="18"/>
      <c r="F968" s="18"/>
      <c r="G968" s="18"/>
      <c r="H968" s="18"/>
      <c r="I968" s="18"/>
      <c r="J968" s="18"/>
    </row>
    <row r="969" spans="2:10" ht="15.75" customHeight="1">
      <c r="B969" s="18"/>
      <c r="C969" s="18"/>
      <c r="D969" s="18"/>
      <c r="E969" s="18"/>
      <c r="F969" s="18"/>
      <c r="G969" s="18"/>
      <c r="H969" s="18"/>
      <c r="I969" s="18"/>
      <c r="J969" s="18"/>
    </row>
    <row r="970" spans="2:10" ht="15.75" customHeight="1">
      <c r="B970" s="18"/>
      <c r="C970" s="18"/>
      <c r="D970" s="18"/>
      <c r="E970" s="18"/>
      <c r="F970" s="18"/>
      <c r="G970" s="18"/>
      <c r="H970" s="18"/>
      <c r="I970" s="18"/>
      <c r="J970" s="18"/>
    </row>
    <row r="971" spans="2:10" ht="15.75" customHeight="1">
      <c r="B971" s="18"/>
      <c r="C971" s="18"/>
      <c r="D971" s="18"/>
      <c r="E971" s="18"/>
      <c r="F971" s="18"/>
      <c r="G971" s="18"/>
      <c r="H971" s="18"/>
      <c r="I971" s="18"/>
      <c r="J971" s="18"/>
    </row>
    <row r="972" spans="2:10" ht="15.75" customHeight="1">
      <c r="B972" s="18"/>
      <c r="C972" s="18"/>
      <c r="D972" s="18"/>
      <c r="E972" s="18"/>
      <c r="F972" s="18"/>
      <c r="G972" s="18"/>
      <c r="H972" s="18"/>
      <c r="I972" s="18"/>
      <c r="J972" s="18"/>
    </row>
    <row r="973" spans="2:10" ht="15.75" customHeight="1">
      <c r="B973" s="18"/>
      <c r="C973" s="18"/>
      <c r="D973" s="18"/>
      <c r="E973" s="18"/>
      <c r="F973" s="18"/>
      <c r="G973" s="18"/>
      <c r="H973" s="18"/>
      <c r="I973" s="18"/>
      <c r="J973" s="18"/>
    </row>
    <row r="974" spans="2:10" ht="15.75" customHeight="1">
      <c r="B974" s="18"/>
      <c r="C974" s="18"/>
      <c r="D974" s="18"/>
      <c r="E974" s="18"/>
      <c r="F974" s="18"/>
      <c r="G974" s="18"/>
      <c r="H974" s="18"/>
      <c r="I974" s="18"/>
      <c r="J974" s="18"/>
    </row>
    <row r="975" spans="2:10" ht="15.75" customHeight="1">
      <c r="B975" s="18"/>
      <c r="C975" s="18"/>
      <c r="D975" s="18"/>
      <c r="E975" s="18"/>
      <c r="F975" s="18"/>
      <c r="G975" s="18"/>
      <c r="H975" s="18"/>
      <c r="I975" s="18"/>
      <c r="J975" s="18"/>
    </row>
    <row r="976" spans="2:10" ht="15.75" customHeight="1">
      <c r="B976" s="18"/>
      <c r="C976" s="18"/>
      <c r="D976" s="18"/>
      <c r="E976" s="18"/>
      <c r="F976" s="18"/>
      <c r="G976" s="18"/>
      <c r="H976" s="18"/>
      <c r="I976" s="18"/>
      <c r="J976" s="18"/>
    </row>
    <row r="977" spans="2:10" ht="15.75" customHeight="1">
      <c r="B977" s="18"/>
      <c r="C977" s="18"/>
      <c r="D977" s="18"/>
      <c r="E977" s="18"/>
      <c r="F977" s="18"/>
      <c r="G977" s="18"/>
      <c r="H977" s="18"/>
      <c r="I977" s="18"/>
      <c r="J977" s="18"/>
    </row>
    <row r="978" spans="2:10" ht="15.75" customHeight="1">
      <c r="B978" s="18"/>
      <c r="C978" s="18"/>
      <c r="D978" s="18"/>
      <c r="E978" s="18"/>
      <c r="F978" s="18"/>
      <c r="G978" s="18"/>
      <c r="H978" s="18"/>
      <c r="I978" s="18"/>
      <c r="J978" s="18"/>
    </row>
    <row r="979" spans="2:10" ht="15.75" customHeight="1">
      <c r="B979" s="18"/>
      <c r="C979" s="18"/>
      <c r="D979" s="18"/>
      <c r="E979" s="18"/>
      <c r="F979" s="18"/>
      <c r="G979" s="18"/>
      <c r="H979" s="18"/>
      <c r="I979" s="18"/>
      <c r="J979" s="18"/>
    </row>
    <row r="980" spans="2:10" ht="15.75" customHeight="1">
      <c r="B980" s="18"/>
      <c r="C980" s="18"/>
      <c r="D980" s="18"/>
      <c r="E980" s="18"/>
      <c r="F980" s="18"/>
      <c r="G980" s="18"/>
      <c r="H980" s="18"/>
      <c r="I980" s="18"/>
      <c r="J980" s="18"/>
    </row>
    <row r="981" spans="2:10" ht="15.75" customHeight="1">
      <c r="B981" s="18"/>
      <c r="C981" s="18"/>
      <c r="D981" s="18"/>
      <c r="E981" s="18"/>
      <c r="F981" s="18"/>
      <c r="G981" s="18"/>
      <c r="H981" s="18"/>
      <c r="I981" s="18"/>
      <c r="J981" s="18"/>
    </row>
    <row r="982" spans="2:10" ht="15.75" customHeight="1">
      <c r="B982" s="18"/>
      <c r="C982" s="18"/>
      <c r="D982" s="18"/>
      <c r="E982" s="18"/>
      <c r="F982" s="18"/>
      <c r="G982" s="18"/>
      <c r="H982" s="18"/>
      <c r="I982" s="18"/>
      <c r="J982" s="18"/>
    </row>
    <row r="983" spans="2:10" ht="15.75" customHeight="1">
      <c r="B983" s="18"/>
      <c r="C983" s="18"/>
      <c r="D983" s="18"/>
      <c r="E983" s="18"/>
      <c r="F983" s="18"/>
      <c r="G983" s="18"/>
      <c r="H983" s="18"/>
      <c r="I983" s="18"/>
      <c r="J983" s="18"/>
    </row>
    <row r="984" spans="2:10" ht="15.75" customHeight="1">
      <c r="B984" s="18"/>
      <c r="C984" s="18"/>
      <c r="D984" s="18"/>
      <c r="E984" s="18"/>
      <c r="F984" s="18"/>
      <c r="G984" s="18"/>
      <c r="H984" s="18"/>
      <c r="I984" s="18"/>
      <c r="J984" s="18"/>
    </row>
    <row r="985" spans="2:10" ht="15.75" customHeight="1">
      <c r="B985" s="18"/>
      <c r="C985" s="18"/>
      <c r="D985" s="18"/>
      <c r="E985" s="18"/>
      <c r="F985" s="18"/>
      <c r="G985" s="18"/>
      <c r="H985" s="18"/>
      <c r="I985" s="18"/>
      <c r="J985" s="18"/>
    </row>
    <row r="986" spans="2:10" ht="15.75" customHeight="1">
      <c r="B986" s="18"/>
      <c r="C986" s="18"/>
      <c r="D986" s="18"/>
      <c r="E986" s="18"/>
      <c r="F986" s="18"/>
      <c r="G986" s="18"/>
      <c r="H986" s="18"/>
      <c r="I986" s="18"/>
      <c r="J986" s="18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5D7C1-79ED-9C4C-9AEB-93A520114DAB}">
  <dimension ref="A1:O388"/>
  <sheetViews>
    <sheetView tabSelected="1" workbookViewId="0">
      <selection activeCell="C2" sqref="C2"/>
    </sheetView>
  </sheetViews>
  <sheetFormatPr defaultColWidth="10.85546875" defaultRowHeight="15.75"/>
  <cols>
    <col min="1" max="1" width="10.85546875" style="33"/>
    <col min="2" max="2" width="23.7109375" style="28" bestFit="1" customWidth="1"/>
    <col min="3" max="3" width="10.85546875" style="26"/>
    <col min="4" max="12" width="14.85546875" style="32" bestFit="1" customWidth="1"/>
    <col min="13" max="13" width="15.85546875" style="32" bestFit="1" customWidth="1"/>
    <col min="14" max="14" width="10.85546875" style="32"/>
    <col min="15" max="15" width="23" style="32" bestFit="1" customWidth="1"/>
    <col min="16" max="16384" width="10.85546875" style="32"/>
  </cols>
  <sheetData>
    <row r="1" spans="1:15" s="28" customFormat="1">
      <c r="A1" s="33" t="s">
        <v>146</v>
      </c>
      <c r="B1" s="24" t="s">
        <v>0</v>
      </c>
      <c r="C1" s="26" t="s">
        <v>10</v>
      </c>
      <c r="D1" s="27" t="s">
        <v>136</v>
      </c>
      <c r="E1" s="27" t="s">
        <v>137</v>
      </c>
      <c r="F1" s="27" t="s">
        <v>138</v>
      </c>
      <c r="G1" s="27" t="s">
        <v>139</v>
      </c>
      <c r="H1" s="27" t="s">
        <v>140</v>
      </c>
      <c r="I1" s="27" t="s">
        <v>141</v>
      </c>
      <c r="J1" s="27" t="s">
        <v>142</v>
      </c>
      <c r="K1" s="27" t="s">
        <v>143</v>
      </c>
      <c r="L1" s="27" t="s">
        <v>144</v>
      </c>
      <c r="M1" s="27" t="s">
        <v>145</v>
      </c>
      <c r="O1" s="26"/>
    </row>
    <row r="2" spans="1:15">
      <c r="A2" s="33">
        <f t="shared" ref="A2:A65" ca="1" si="0">RANK(C2,C$2:C$998)</f>
        <v>1</v>
      </c>
      <c r="B2" s="24" t="s">
        <v>17</v>
      </c>
      <c r="C2" s="31" cm="1">
        <f t="array" aca="1" ref="C2" ca="1">SUM(LARGE(D2:M2,ROW(INDIRECT("1:6"))))</f>
        <v>585.71428571428567</v>
      </c>
      <c r="D2" s="30">
        <f>IFERROR(100*_xlfn.IFNA(VLOOKUP($B2,KviZDarije1!$A$1:$K$1000, 3, 0), 0)/'TOP SCORES'!B$2,0)</f>
        <v>100</v>
      </c>
      <c r="E2" s="30">
        <f>IFERROR(100*_xlfn.IFNA(VLOOKUP($B2,KviZDarije2!$A$1:$K$1000, 3, 0), 0)/'TOP SCORES'!C$2,0)</f>
        <v>100</v>
      </c>
      <c r="F2" s="30">
        <f>IFERROR(100*_xlfn.IFNA(VLOOKUP($B2,KviZDarije3!$A$1:$K$1000, 3, 0), 0)/'TOP SCORES'!D$2,0)</f>
        <v>85.714285714285708</v>
      </c>
      <c r="G2" s="30">
        <f>IFERROR(100*_xlfn.IFNA(VLOOKUP($B2,KviZDarije4!$A$1:$K$1000, 3, 0), 0)/'TOP SCORES'!E$2,0)</f>
        <v>100</v>
      </c>
      <c r="H2" s="30">
        <f>IFERROR(100*_xlfn.IFNA(VLOOKUP($B2,KviZDarije5!$A$1:$K$1000, 3, 0), 0)/'TOP SCORES'!F$2,0)</f>
        <v>100</v>
      </c>
      <c r="I2" s="30">
        <f>IFERROR(100*_xlfn.IFNA(VLOOKUP($B2,KviZDarije6!$A$1:$K$1000, 3, 0), 0)/'TOP SCORES'!G$2,0)</f>
        <v>78.571428571428569</v>
      </c>
      <c r="J2" s="30">
        <f>IFERROR(100*_xlfn.IFNA(VLOOKUP($B2,KviZDarije7!$A$1:$K$1000, 3, 0), 0)/'TOP SCORES'!H$2,0)</f>
        <v>100</v>
      </c>
      <c r="K2" s="30">
        <f>IFERROR(100*_xlfn.IFNA(VLOOKUP($B2,KviZDarije8!$A$1:$K$1000, 3, 0), 0)/'TOP SCORES'!I$2,0)</f>
        <v>0</v>
      </c>
      <c r="L2" s="30">
        <f>IFERROR(100*_xlfn.IFNA(VLOOKUP($B2,[1]KviZDarije9!$A$1:$K$1000, 3, 0), 0)/'TOP SCORES'!J$2,0)</f>
        <v>0</v>
      </c>
      <c r="M2" s="30">
        <f>IFERROR(100*_xlfn.IFNA(VLOOKUP($B2,[2]KviZDarije10!$A$1:$K$1000, 3, 0), 0)/'TOP SCORES'!K$2,0)</f>
        <v>0</v>
      </c>
      <c r="O2" s="34"/>
    </row>
    <row r="3" spans="1:15">
      <c r="A3" s="33">
        <f t="shared" ca="1" si="0"/>
        <v>2</v>
      </c>
      <c r="B3" s="28" t="s">
        <v>190</v>
      </c>
      <c r="C3" s="31" cm="1">
        <f t="array" aca="1" ref="C3" ca="1">SUM(LARGE(D3:M3,ROW(INDIRECT("1:6"))))</f>
        <v>569.68864468864479</v>
      </c>
      <c r="D3" s="30">
        <f>IFERROR(100*_xlfn.IFNA(VLOOKUP($B3,KviZDarije1!$A$1:$K$1000, 3, 0), 0)/'TOP SCORES'!B$2,0)</f>
        <v>92.307692307692307</v>
      </c>
      <c r="E3" s="30">
        <f>IFERROR(100*_xlfn.IFNA(VLOOKUP($B3,KviZDarije2!$A$1:$K$1000, 3, 0), 0)/'TOP SCORES'!C$2,0)</f>
        <v>91.666666666666671</v>
      </c>
      <c r="F3" s="30">
        <f>IFERROR(100*_xlfn.IFNA(VLOOKUP($B3,KviZDarije3!$A$1:$K$1000, 3, 0), 0)/'TOP SCORES'!D$2,0)</f>
        <v>100</v>
      </c>
      <c r="G3" s="30">
        <f>IFERROR(100*_xlfn.IFNA(VLOOKUP($B3,KviZDarije4!$A$1:$K$1000, 3, 0), 0)/'TOP SCORES'!E$2,0)</f>
        <v>100</v>
      </c>
      <c r="H3" s="30">
        <f>IFERROR(100*_xlfn.IFNA(VLOOKUP($B3,KviZDarije5!$A$1:$K$1000, 3, 0), 0)/'TOP SCORES'!F$2,0)</f>
        <v>92.857142857142861</v>
      </c>
      <c r="I3" s="30">
        <f>IFERROR(100*_xlfn.IFNA(VLOOKUP($B3,KviZDarije6!$A$1:$K$1000, 3, 0), 0)/'TOP SCORES'!G$2,0)</f>
        <v>92.857142857142861</v>
      </c>
      <c r="J3" s="30">
        <f>IFERROR(100*_xlfn.IFNA(VLOOKUP($B3,KviZDarije7!$A$1:$K$1000, 3, 0), 0)/'TOP SCORES'!H$2,0)</f>
        <v>85.714285714285708</v>
      </c>
      <c r="K3" s="30">
        <f>IFERROR(100*_xlfn.IFNA(VLOOKUP($B3,KviZDarije8!$A$1:$K$1000, 3, 0), 0)/'TOP SCORES'!I$2,0)</f>
        <v>0</v>
      </c>
      <c r="L3" s="30">
        <f>IFERROR(100*_xlfn.IFNA(VLOOKUP($B3,[1]KviZDarije9!$A$1:$K$1000, 3, 0), 0)/'TOP SCORES'!J$2,0)</f>
        <v>0</v>
      </c>
      <c r="M3" s="30">
        <f>IFERROR(100*_xlfn.IFNA(VLOOKUP($B3,[2]KviZDarije10!$A$1:$K$1000, 3, 0), 0)/'TOP SCORES'!K$2,0)</f>
        <v>0</v>
      </c>
    </row>
    <row r="4" spans="1:15">
      <c r="A4" s="33">
        <f t="shared" ca="1" si="0"/>
        <v>3</v>
      </c>
      <c r="B4" s="24" t="s">
        <v>95</v>
      </c>
      <c r="C4" s="31" cm="1">
        <f t="array" aca="1" ref="C4" ca="1">SUM(LARGE(D4:M4,ROW(INDIRECT("1:6"))))</f>
        <v>542.85714285714289</v>
      </c>
      <c r="D4" s="30">
        <f>IFERROR(100*_xlfn.IFNA(VLOOKUP($B4,KviZDarije1!$A$1:$K$1000, 3, 0), 0)/'TOP SCORES'!B$2,0)</f>
        <v>100</v>
      </c>
      <c r="E4" s="30">
        <f>IFERROR(100*_xlfn.IFNA(VLOOKUP($B4,KviZDarije2!$A$1:$K$1000, 3, 0), 0)/'TOP SCORES'!C$2,0)</f>
        <v>58.333333333333336</v>
      </c>
      <c r="F4" s="30">
        <f>IFERROR(100*_xlfn.IFNA(VLOOKUP($B4,KviZDarije3!$A$1:$K$1000, 3, 0), 0)/'TOP SCORES'!D$2,0)</f>
        <v>85.714285714285708</v>
      </c>
      <c r="G4" s="30">
        <f>IFERROR(100*_xlfn.IFNA(VLOOKUP($B4,KviZDarije4!$A$1:$K$1000, 3, 0), 0)/'TOP SCORES'!E$2,0)</f>
        <v>92.857142857142861</v>
      </c>
      <c r="H4" s="30">
        <f>IFERROR(100*_xlfn.IFNA(VLOOKUP($B4,KviZDarije5!$A$1:$K$1000, 3, 0), 0)/'TOP SCORES'!F$2,0)</f>
        <v>100</v>
      </c>
      <c r="I4" s="30">
        <f>IFERROR(100*_xlfn.IFNA(VLOOKUP($B4,KviZDarije6!$A$1:$K$1000, 3, 0), 0)/'TOP SCORES'!G$2,0)</f>
        <v>71.428571428571431</v>
      </c>
      <c r="J4" s="30">
        <f>IFERROR(100*_xlfn.IFNA(VLOOKUP($B4,KviZDarije7!$A$1:$K$1000, 3, 0), 0)/'TOP SCORES'!H$2,0)</f>
        <v>92.857142857142861</v>
      </c>
      <c r="K4" s="30">
        <f>IFERROR(100*_xlfn.IFNA(VLOOKUP($B4,KviZDarije8!$A$1:$K$1000, 3, 0), 0)/'TOP SCORES'!I$2,0)</f>
        <v>0</v>
      </c>
      <c r="L4" s="30">
        <f>IFERROR(100*_xlfn.IFNA(VLOOKUP($B4,[1]KviZDarije9!$A$1:$K$1000, 3, 0), 0)/'TOP SCORES'!J$2,0)</f>
        <v>0</v>
      </c>
      <c r="M4" s="30">
        <f>IFERROR(100*_xlfn.IFNA(VLOOKUP($B4,[2]KviZDarije10!$A$1:$K$1000, 3, 0), 0)/'TOP SCORES'!K$2,0)</f>
        <v>0</v>
      </c>
    </row>
    <row r="5" spans="1:15">
      <c r="A5" s="33">
        <f t="shared" ca="1" si="0"/>
        <v>4</v>
      </c>
      <c r="B5" s="28" t="s">
        <v>203</v>
      </c>
      <c r="C5" s="31" cm="1">
        <f t="array" aca="1" ref="C5" ca="1">SUM(LARGE(D5:M5,ROW(INDIRECT("1:6"))))</f>
        <v>515.4761904761906</v>
      </c>
      <c r="D5" s="30">
        <f>IFERROR(100*_xlfn.IFNA(VLOOKUP($B5,KviZDarije1!$A$1:$K$1000, 3, 0), 0)/'TOP SCORES'!B$2,0)</f>
        <v>0</v>
      </c>
      <c r="E5" s="30">
        <f>IFERROR(100*_xlfn.IFNA(VLOOKUP($B5,KviZDarije2!$A$1:$K$1000, 3, 0), 0)/'TOP SCORES'!C$2,0)</f>
        <v>58.333333333333336</v>
      </c>
      <c r="F5" s="30">
        <f>IFERROR(100*_xlfn.IFNA(VLOOKUP($B5,KviZDarije3!$A$1:$K$1000, 3, 0), 0)/'TOP SCORES'!D$2,0)</f>
        <v>100</v>
      </c>
      <c r="G5" s="30">
        <f>IFERROR(100*_xlfn.IFNA(VLOOKUP($B5,KviZDarije4!$A$1:$K$1000, 3, 0), 0)/'TOP SCORES'!E$2,0)</f>
        <v>100</v>
      </c>
      <c r="H5" s="30">
        <f>IFERROR(100*_xlfn.IFNA(VLOOKUP($B5,KviZDarije5!$A$1:$K$1000, 3, 0), 0)/'TOP SCORES'!F$2,0)</f>
        <v>92.857142857142861</v>
      </c>
      <c r="I5" s="30">
        <f>IFERROR(100*_xlfn.IFNA(VLOOKUP($B5,KviZDarije6!$A$1:$K$1000, 3, 0), 0)/'TOP SCORES'!G$2,0)</f>
        <v>71.428571428571431</v>
      </c>
      <c r="J5" s="30">
        <f>IFERROR(100*_xlfn.IFNA(VLOOKUP($B5,KviZDarije7!$A$1:$K$1000, 3, 0), 0)/'TOP SCORES'!H$2,0)</f>
        <v>92.857142857142861</v>
      </c>
      <c r="K5" s="30">
        <f>IFERROR(100*_xlfn.IFNA(VLOOKUP($B5,KviZDarije8!$A$1:$K$1000, 3, 0), 0)/'TOP SCORES'!I$2,0)</f>
        <v>0</v>
      </c>
      <c r="L5" s="30">
        <f>IFERROR(100*_xlfn.IFNA(VLOOKUP($B5,[1]KviZDarije9!$A$1:$K$1000, 3, 0), 0)/'TOP SCORES'!J$2,0)</f>
        <v>0</v>
      </c>
      <c r="M5" s="30">
        <f>IFERROR(100*_xlfn.IFNA(VLOOKUP($B5,[2]KviZDarije10!$A$1:$K$1000, 3, 0), 0)/'TOP SCORES'!K$2,0)</f>
        <v>0</v>
      </c>
    </row>
    <row r="6" spans="1:15">
      <c r="A6" s="33">
        <f t="shared" ca="1" si="0"/>
        <v>5</v>
      </c>
      <c r="B6" s="24" t="s">
        <v>79</v>
      </c>
      <c r="C6" s="31" cm="1">
        <f t="array" aca="1" ref="C6" ca="1">SUM(LARGE(D6:M6,ROW(INDIRECT("1:6"))))</f>
        <v>510.25641025641022</v>
      </c>
      <c r="D6" s="30">
        <f>IFERROR(100*_xlfn.IFNA(VLOOKUP($B6,KviZDarije1!$A$1:$K$1000, 3, 0), 0)/'TOP SCORES'!B$2,0)</f>
        <v>76.92307692307692</v>
      </c>
      <c r="E6" s="30">
        <f>IFERROR(100*_xlfn.IFNA(VLOOKUP($B6,KviZDarije2!$A$1:$K$1000, 3, 0), 0)/'TOP SCORES'!C$2,0)</f>
        <v>83.333333333333329</v>
      </c>
      <c r="F6" s="30">
        <f>IFERROR(100*_xlfn.IFNA(VLOOKUP($B6,KviZDarije3!$A$1:$K$1000, 3, 0), 0)/'TOP SCORES'!D$2,0)</f>
        <v>100</v>
      </c>
      <c r="G6" s="30">
        <f>IFERROR(100*_xlfn.IFNA(VLOOKUP($B6,KviZDarije4!$A$1:$K$1000, 3, 0), 0)/'TOP SCORES'!E$2,0)</f>
        <v>0</v>
      </c>
      <c r="H6" s="30">
        <f>IFERROR(100*_xlfn.IFNA(VLOOKUP($B6,KviZDarije5!$A$1:$K$1000, 3, 0), 0)/'TOP SCORES'!F$2,0)</f>
        <v>100</v>
      </c>
      <c r="I6" s="30">
        <f>IFERROR(100*_xlfn.IFNA(VLOOKUP($B6,KviZDarije6!$A$1:$K$1000, 3, 0), 0)/'TOP SCORES'!G$2,0)</f>
        <v>71.428571428571431</v>
      </c>
      <c r="J6" s="30">
        <f>IFERROR(100*_xlfn.IFNA(VLOOKUP($B6,KviZDarije7!$A$1:$K$1000, 3, 0), 0)/'TOP SCORES'!H$2,0)</f>
        <v>78.571428571428569</v>
      </c>
      <c r="K6" s="30">
        <f>IFERROR(100*_xlfn.IFNA(VLOOKUP($B6,KviZDarije8!$A$1:$K$1000, 3, 0), 0)/'TOP SCORES'!I$2,0)</f>
        <v>0</v>
      </c>
      <c r="L6" s="30">
        <f>IFERROR(100*_xlfn.IFNA(VLOOKUP($B6,[1]KviZDarije9!$A$1:$K$1000, 3, 0), 0)/'TOP SCORES'!J$2,0)</f>
        <v>0</v>
      </c>
      <c r="M6" s="30">
        <f>IFERROR(100*_xlfn.IFNA(VLOOKUP($B6,[2]KviZDarije10!$A$1:$K$1000, 3, 0), 0)/'TOP SCORES'!K$2,0)</f>
        <v>0</v>
      </c>
    </row>
    <row r="7" spans="1:15">
      <c r="A7" s="33">
        <f t="shared" ca="1" si="0"/>
        <v>6</v>
      </c>
      <c r="B7" s="24" t="s">
        <v>118</v>
      </c>
      <c r="C7" s="31" cm="1">
        <f t="array" aca="1" ref="C7" ca="1">SUM(LARGE(D7:M7,ROW(INDIRECT("1:6"))))</f>
        <v>507.14285714285717</v>
      </c>
      <c r="D7" s="30">
        <f>IFERROR(100*_xlfn.IFNA(VLOOKUP($B7,KviZDarije1!$A$1:$K$1000, 3, 0), 0)/'TOP SCORES'!B$2,0)</f>
        <v>69.230769230769226</v>
      </c>
      <c r="E7" s="30">
        <f>IFERROR(100*_xlfn.IFNA(VLOOKUP($B7,KviZDarije2!$A$1:$K$1000, 3, 0), 0)/'TOP SCORES'!C$2,0)</f>
        <v>100</v>
      </c>
      <c r="F7" s="30">
        <f>IFERROR(100*_xlfn.IFNA(VLOOKUP($B7,KviZDarije3!$A$1:$K$1000, 3, 0), 0)/'TOP SCORES'!D$2,0)</f>
        <v>92.857142857142861</v>
      </c>
      <c r="G7" s="30">
        <f>IFERROR(100*_xlfn.IFNA(VLOOKUP($B7,KviZDarije4!$A$1:$K$1000, 3, 0), 0)/'TOP SCORES'!E$2,0)</f>
        <v>85.714285714285708</v>
      </c>
      <c r="H7" s="30">
        <f>IFERROR(100*_xlfn.IFNA(VLOOKUP($B7,KviZDarije5!$A$1:$K$1000, 3, 0), 0)/'TOP SCORES'!F$2,0)</f>
        <v>71.428571428571431</v>
      </c>
      <c r="I7" s="30">
        <f>IFERROR(100*_xlfn.IFNA(VLOOKUP($B7,KviZDarije6!$A$1:$K$1000, 3, 0), 0)/'TOP SCORES'!G$2,0)</f>
        <v>71.428571428571431</v>
      </c>
      <c r="J7" s="30">
        <f>IFERROR(100*_xlfn.IFNA(VLOOKUP($B7,KviZDarije7!$A$1:$K$1000, 3, 0), 0)/'TOP SCORES'!H$2,0)</f>
        <v>85.714285714285708</v>
      </c>
      <c r="K7" s="30">
        <f>IFERROR(100*_xlfn.IFNA(VLOOKUP($B7,KviZDarije8!$A$1:$K$1000, 3, 0), 0)/'TOP SCORES'!I$2,0)</f>
        <v>0</v>
      </c>
      <c r="L7" s="30">
        <f>IFERROR(100*_xlfn.IFNA(VLOOKUP($B7,[1]KviZDarije9!$A$1:$K$1000, 3, 0), 0)/'TOP SCORES'!J$2,0)</f>
        <v>0</v>
      </c>
      <c r="M7" s="30">
        <f>IFERROR(100*_xlfn.IFNA(VLOOKUP($B7,[2]KviZDarije10!$A$1:$K$1000, 3, 0), 0)/'TOP SCORES'!K$2,0)</f>
        <v>0</v>
      </c>
    </row>
    <row r="8" spans="1:15">
      <c r="A8" s="33">
        <f t="shared" ca="1" si="0"/>
        <v>7</v>
      </c>
      <c r="B8" s="24" t="s">
        <v>91</v>
      </c>
      <c r="C8" s="31" cm="1">
        <f t="array" aca="1" ref="C8" ca="1">SUM(LARGE(D8:M8,ROW(INDIRECT("1:6"))))</f>
        <v>506.59340659340654</v>
      </c>
      <c r="D8" s="30">
        <f>IFERROR(100*_xlfn.IFNA(VLOOKUP($B8,KviZDarije1!$A$1:$K$1000, 3, 0), 0)/'TOP SCORES'!B$2,0)</f>
        <v>92.307692307692307</v>
      </c>
      <c r="E8" s="30">
        <f>IFERROR(100*_xlfn.IFNA(VLOOKUP($B8,KviZDarije2!$A$1:$K$1000, 3, 0), 0)/'TOP SCORES'!C$2,0)</f>
        <v>75</v>
      </c>
      <c r="F8" s="30">
        <f>IFERROR(100*_xlfn.IFNA(VLOOKUP($B8,KviZDarije3!$A$1:$K$1000, 3, 0), 0)/'TOP SCORES'!D$2,0)</f>
        <v>78.571428571428569</v>
      </c>
      <c r="G8" s="30">
        <f>IFERROR(100*_xlfn.IFNA(VLOOKUP($B8,KviZDarije4!$A$1:$K$1000, 3, 0), 0)/'TOP SCORES'!E$2,0)</f>
        <v>85.714285714285708</v>
      </c>
      <c r="H8" s="30">
        <f>IFERROR(100*_xlfn.IFNA(VLOOKUP($B8,KviZDarije5!$A$1:$K$1000, 3, 0), 0)/'TOP SCORES'!F$2,0)</f>
        <v>78.571428571428569</v>
      </c>
      <c r="I8" s="30">
        <f>IFERROR(100*_xlfn.IFNA(VLOOKUP($B8,KviZDarije6!$A$1:$K$1000, 3, 0), 0)/'TOP SCORES'!G$2,0)</f>
        <v>78.571428571428569</v>
      </c>
      <c r="J8" s="30">
        <f>IFERROR(100*_xlfn.IFNA(VLOOKUP($B8,KviZDarije7!$A$1:$K$1000, 3, 0), 0)/'TOP SCORES'!H$2,0)</f>
        <v>92.857142857142861</v>
      </c>
      <c r="K8" s="30">
        <f>IFERROR(100*_xlfn.IFNA(VLOOKUP($B8,KviZDarije8!$A$1:$K$1000, 3, 0), 0)/'TOP SCORES'!I$2,0)</f>
        <v>0</v>
      </c>
      <c r="L8" s="30">
        <f>IFERROR(100*_xlfn.IFNA(VLOOKUP($B8,[1]KviZDarije9!$A$1:$K$1000, 3, 0), 0)/'TOP SCORES'!J$2,0)</f>
        <v>0</v>
      </c>
      <c r="M8" s="30">
        <f>IFERROR(100*_xlfn.IFNA(VLOOKUP($B8,[2]KviZDarije10!$A$1:$K$1000, 3, 0), 0)/'TOP SCORES'!K$2,0)</f>
        <v>0</v>
      </c>
    </row>
    <row r="9" spans="1:15">
      <c r="A9" s="33">
        <f t="shared" ca="1" si="0"/>
        <v>8</v>
      </c>
      <c r="B9" s="24" t="s">
        <v>11</v>
      </c>
      <c r="C9" s="31" cm="1">
        <f t="array" aca="1" ref="C9" ca="1">SUM(LARGE(D9:M9,ROW(INDIRECT("1:6"))))</f>
        <v>484.61538461538464</v>
      </c>
      <c r="D9" s="30">
        <f>IFERROR(100*_xlfn.IFNA(VLOOKUP($B9,KviZDarije1!$A$1:$K$1000, 3, 0), 0)/'TOP SCORES'!B$2,0)</f>
        <v>84.615384615384613</v>
      </c>
      <c r="E9" s="30">
        <f>IFERROR(100*_xlfn.IFNA(VLOOKUP($B9,KviZDarije2!$A$1:$K$1000, 3, 0), 0)/'TOP SCORES'!C$2,0)</f>
        <v>0</v>
      </c>
      <c r="F9" s="30">
        <f>IFERROR(100*_xlfn.IFNA(VLOOKUP($B9,KviZDarije3!$A$1:$K$1000, 3, 0), 0)/'TOP SCORES'!D$2,0)</f>
        <v>100</v>
      </c>
      <c r="G9" s="30">
        <f>IFERROR(100*_xlfn.IFNA(VLOOKUP($B9,KviZDarije4!$A$1:$K$1000, 3, 0), 0)/'TOP SCORES'!E$2,0)</f>
        <v>85.714285714285708</v>
      </c>
      <c r="H9" s="30">
        <f>IFERROR(100*_xlfn.IFNA(VLOOKUP($B9,KviZDarije5!$A$1:$K$1000, 3, 0), 0)/'TOP SCORES'!F$2,0)</f>
        <v>64.285714285714292</v>
      </c>
      <c r="I9" s="30">
        <f>IFERROR(100*_xlfn.IFNA(VLOOKUP($B9,KviZDarije6!$A$1:$K$1000, 3, 0), 0)/'TOP SCORES'!G$2,0)</f>
        <v>64.285714285714292</v>
      </c>
      <c r="J9" s="30">
        <f>IFERROR(100*_xlfn.IFNA(VLOOKUP($B9,KviZDarije7!$A$1:$K$1000, 3, 0), 0)/'TOP SCORES'!H$2,0)</f>
        <v>85.714285714285708</v>
      </c>
      <c r="K9" s="30">
        <f>IFERROR(100*_xlfn.IFNA(VLOOKUP($B9,KviZDarije8!$A$1:$K$1000, 3, 0), 0)/'TOP SCORES'!I$2,0)</f>
        <v>0</v>
      </c>
      <c r="L9" s="30">
        <f>IFERROR(100*_xlfn.IFNA(VLOOKUP($B9,[1]KviZDarije9!$A$1:$K$1000, 3, 0), 0)/'TOP SCORES'!J$2,0)</f>
        <v>0</v>
      </c>
      <c r="M9" s="30">
        <f>IFERROR(100*_xlfn.IFNA(VLOOKUP($B9,[2]KviZDarije10!$A$1:$K$1000, 3, 0), 0)/'TOP SCORES'!K$2,0)</f>
        <v>0</v>
      </c>
      <c r="O9" s="35"/>
    </row>
    <row r="10" spans="1:15">
      <c r="A10" s="33">
        <f t="shared" ca="1" si="0"/>
        <v>9</v>
      </c>
      <c r="B10" s="24" t="s">
        <v>120</v>
      </c>
      <c r="C10" s="31" cm="1">
        <f t="array" aca="1" ref="C10" ca="1">SUM(LARGE(D10:M10,ROW(INDIRECT("1:6"))))</f>
        <v>476.92307692307691</v>
      </c>
      <c r="D10" s="30">
        <f>IFERROR(100*_xlfn.IFNA(VLOOKUP($B10,KviZDarije1!$A$1:$K$1000, 3, 0), 0)/'TOP SCORES'!B$2,0)</f>
        <v>76.92307692307692</v>
      </c>
      <c r="E10" s="30">
        <f>IFERROR(100*_xlfn.IFNA(VLOOKUP($B10,KviZDarije2!$A$1:$K$1000, 3, 0), 0)/'TOP SCORES'!C$2,0)</f>
        <v>66.666666666666671</v>
      </c>
      <c r="F10" s="30">
        <f>IFERROR(100*_xlfn.IFNA(VLOOKUP($B10,KviZDarije3!$A$1:$K$1000, 3, 0), 0)/'TOP SCORES'!D$2,0)</f>
        <v>71.428571428571431</v>
      </c>
      <c r="G10" s="30">
        <f>IFERROR(100*_xlfn.IFNA(VLOOKUP($B10,KviZDarije4!$A$1:$K$1000, 3, 0), 0)/'TOP SCORES'!E$2,0)</f>
        <v>78.571428571428569</v>
      </c>
      <c r="H10" s="30">
        <f>IFERROR(100*_xlfn.IFNA(VLOOKUP($B10,KviZDarije5!$A$1:$K$1000, 3, 0), 0)/'TOP SCORES'!F$2,0)</f>
        <v>71.428571428571431</v>
      </c>
      <c r="I10" s="30">
        <f>IFERROR(100*_xlfn.IFNA(VLOOKUP($B10,KviZDarije6!$A$1:$K$1000, 3, 0), 0)/'TOP SCORES'!G$2,0)</f>
        <v>78.571428571428569</v>
      </c>
      <c r="J10" s="30">
        <f>IFERROR(100*_xlfn.IFNA(VLOOKUP($B10,KviZDarije7!$A$1:$K$1000, 3, 0), 0)/'TOP SCORES'!H$2,0)</f>
        <v>100</v>
      </c>
      <c r="K10" s="30">
        <f>IFERROR(100*_xlfn.IFNA(VLOOKUP($B10,KviZDarije8!$A$1:$K$1000, 3, 0), 0)/'TOP SCORES'!I$2,0)</f>
        <v>0</v>
      </c>
      <c r="L10" s="30">
        <f>IFERROR(100*_xlfn.IFNA(VLOOKUP($B10,[1]KviZDarije9!$A$1:$K$1000, 3, 0), 0)/'TOP SCORES'!J$2,0)</f>
        <v>0</v>
      </c>
      <c r="M10" s="30">
        <f>IFERROR(100*_xlfn.IFNA(VLOOKUP($B10,[2]KviZDarije10!$A$1:$K$1000, 3, 0), 0)/'TOP SCORES'!K$2,0)</f>
        <v>0</v>
      </c>
      <c r="O10" s="36"/>
    </row>
    <row r="11" spans="1:15">
      <c r="A11" s="33">
        <f t="shared" ca="1" si="0"/>
        <v>10</v>
      </c>
      <c r="B11" s="24" t="s">
        <v>78</v>
      </c>
      <c r="C11" s="31" cm="1">
        <f t="array" aca="1" ref="C11" ca="1">SUM(LARGE(D11:M11,ROW(INDIRECT("1:6"))))</f>
        <v>469.68864468864473</v>
      </c>
      <c r="D11" s="30">
        <f>IFERROR(100*_xlfn.IFNA(VLOOKUP($B11,KviZDarije1!$A$1:$K$1000, 3, 0), 0)/'TOP SCORES'!B$2,0)</f>
        <v>92.307692307692307</v>
      </c>
      <c r="E11" s="30">
        <f>IFERROR(100*_xlfn.IFNA(VLOOKUP($B11,KviZDarije2!$A$1:$K$1000, 3, 0), 0)/'TOP SCORES'!C$2,0)</f>
        <v>41.666666666666664</v>
      </c>
      <c r="F11" s="30">
        <f>IFERROR(100*_xlfn.IFNA(VLOOKUP($B11,KviZDarije3!$A$1:$K$1000, 3, 0), 0)/'TOP SCORES'!D$2,0)</f>
        <v>85.714285714285708</v>
      </c>
      <c r="G11" s="30">
        <f>IFERROR(100*_xlfn.IFNA(VLOOKUP($B11,KviZDarije4!$A$1:$K$1000, 3, 0), 0)/'TOP SCORES'!E$2,0)</f>
        <v>71.428571428571431</v>
      </c>
      <c r="H11" s="30">
        <f>IFERROR(100*_xlfn.IFNA(VLOOKUP($B11,KviZDarije5!$A$1:$K$1000, 3, 0), 0)/'TOP SCORES'!F$2,0)</f>
        <v>100</v>
      </c>
      <c r="I11" s="30">
        <f>IFERROR(100*_xlfn.IFNA(VLOOKUP($B11,KviZDarije6!$A$1:$K$1000, 3, 0), 0)/'TOP SCORES'!G$2,0)</f>
        <v>0</v>
      </c>
      <c r="J11" s="30">
        <f>IFERROR(100*_xlfn.IFNA(VLOOKUP($B11,KviZDarije7!$A$1:$K$1000, 3, 0), 0)/'TOP SCORES'!H$2,0)</f>
        <v>78.571428571428569</v>
      </c>
      <c r="K11" s="30">
        <f>IFERROR(100*_xlfn.IFNA(VLOOKUP($B11,KviZDarije8!$A$1:$K$1000, 3, 0), 0)/'TOP SCORES'!I$2,0)</f>
        <v>0</v>
      </c>
      <c r="L11" s="30">
        <f>IFERROR(100*_xlfn.IFNA(VLOOKUP($B11,[1]KviZDarije9!$A$1:$K$1000, 3, 0), 0)/'TOP SCORES'!J$2,0)</f>
        <v>0</v>
      </c>
      <c r="M11" s="30">
        <f>IFERROR(100*_xlfn.IFNA(VLOOKUP($B11,[2]KviZDarije10!$A$1:$K$1000, 3, 0), 0)/'TOP SCORES'!K$2,0)</f>
        <v>0</v>
      </c>
      <c r="O11" s="35"/>
    </row>
    <row r="12" spans="1:15">
      <c r="A12" s="33">
        <f t="shared" ca="1" si="0"/>
        <v>11</v>
      </c>
      <c r="B12" s="24" t="s">
        <v>45</v>
      </c>
      <c r="C12" s="31" cm="1">
        <f t="array" aca="1" ref="C12" ca="1">SUM(LARGE(D12:M12,ROW(INDIRECT("1:6"))))</f>
        <v>469.04761904761904</v>
      </c>
      <c r="D12" s="30">
        <f>IFERROR(100*_xlfn.IFNA(VLOOKUP($B12,KviZDarije1!$A$1:$K$1000, 3, 0), 0)/'TOP SCORES'!B$2,0)</f>
        <v>46.153846153846153</v>
      </c>
      <c r="E12" s="30">
        <f>IFERROR(100*_xlfn.IFNA(VLOOKUP($B12,KviZDarije2!$A$1:$K$1000, 3, 0), 0)/'TOP SCORES'!C$2,0)</f>
        <v>83.333333333333329</v>
      </c>
      <c r="F12" s="30">
        <f>IFERROR(100*_xlfn.IFNA(VLOOKUP($B12,KviZDarije3!$A$1:$K$1000, 3, 0), 0)/'TOP SCORES'!D$2,0)</f>
        <v>78.571428571428569</v>
      </c>
      <c r="G12" s="30">
        <f>IFERROR(100*_xlfn.IFNA(VLOOKUP($B12,KviZDarije4!$A$1:$K$1000, 3, 0), 0)/'TOP SCORES'!E$2,0)</f>
        <v>78.571428571428569</v>
      </c>
      <c r="H12" s="30">
        <f>IFERROR(100*_xlfn.IFNA(VLOOKUP($B12,KviZDarije5!$A$1:$K$1000, 3, 0), 0)/'TOP SCORES'!F$2,0)</f>
        <v>92.857142857142861</v>
      </c>
      <c r="I12" s="30">
        <f>IFERROR(100*_xlfn.IFNA(VLOOKUP($B12,KviZDarije6!$A$1:$K$1000, 3, 0), 0)/'TOP SCORES'!G$2,0)</f>
        <v>71.428571428571431</v>
      </c>
      <c r="J12" s="30">
        <f>IFERROR(100*_xlfn.IFNA(VLOOKUP($B12,KviZDarije7!$A$1:$K$1000, 3, 0), 0)/'TOP SCORES'!H$2,0)</f>
        <v>64.285714285714292</v>
      </c>
      <c r="K12" s="30">
        <f>IFERROR(100*_xlfn.IFNA(VLOOKUP($B12,KviZDarije8!$A$1:$K$1000, 3, 0), 0)/'TOP SCORES'!I$2,0)</f>
        <v>0</v>
      </c>
      <c r="L12" s="30">
        <f>IFERROR(100*_xlfn.IFNA(VLOOKUP($B12,[1]KviZDarije9!$A$1:$K$1000, 3, 0), 0)/'TOP SCORES'!J$2,0)</f>
        <v>0</v>
      </c>
      <c r="M12" s="30">
        <f>IFERROR(100*_xlfn.IFNA(VLOOKUP($B12,[2]KviZDarije10!$A$1:$K$1000, 3, 0), 0)/'TOP SCORES'!K$2,0)</f>
        <v>0</v>
      </c>
    </row>
    <row r="13" spans="1:15">
      <c r="A13" s="33">
        <f t="shared" ca="1" si="0"/>
        <v>12</v>
      </c>
      <c r="B13" s="24" t="s">
        <v>109</v>
      </c>
      <c r="C13" s="31" cm="1">
        <f t="array" aca="1" ref="C13" ca="1">SUM(LARGE(D13:M13,ROW(INDIRECT("1:6"))))</f>
        <v>466.66666666666674</v>
      </c>
      <c r="D13" s="30">
        <f>IFERROR(100*_xlfn.IFNA(VLOOKUP($B13,KviZDarije1!$A$1:$K$1000, 3, 0), 0)/'TOP SCORES'!B$2,0)</f>
        <v>0</v>
      </c>
      <c r="E13" s="30">
        <f>IFERROR(100*_xlfn.IFNA(VLOOKUP($B13,KviZDarije2!$A$1:$K$1000, 3, 0), 0)/'TOP SCORES'!C$2,0)</f>
        <v>66.666666666666671</v>
      </c>
      <c r="F13" s="30">
        <f>IFERROR(100*_xlfn.IFNA(VLOOKUP($B13,KviZDarije3!$A$1:$K$1000, 3, 0), 0)/'TOP SCORES'!D$2,0)</f>
        <v>92.857142857142861</v>
      </c>
      <c r="G13" s="30">
        <f>IFERROR(100*_xlfn.IFNA(VLOOKUP($B13,KviZDarije4!$A$1:$K$1000, 3, 0), 0)/'TOP SCORES'!E$2,0)</f>
        <v>92.857142857142861</v>
      </c>
      <c r="H13" s="30">
        <f>IFERROR(100*_xlfn.IFNA(VLOOKUP($B13,KviZDarije5!$A$1:$K$1000, 3, 0), 0)/'TOP SCORES'!F$2,0)</f>
        <v>71.428571428571431</v>
      </c>
      <c r="I13" s="30">
        <f>IFERROR(100*_xlfn.IFNA(VLOOKUP($B13,KviZDarije6!$A$1:$K$1000, 3, 0), 0)/'TOP SCORES'!G$2,0)</f>
        <v>71.428571428571431</v>
      </c>
      <c r="J13" s="30">
        <f>IFERROR(100*_xlfn.IFNA(VLOOKUP($B13,KviZDarije7!$A$1:$K$1000, 3, 0), 0)/'TOP SCORES'!H$2,0)</f>
        <v>71.428571428571431</v>
      </c>
      <c r="K13" s="30">
        <f>IFERROR(100*_xlfn.IFNA(VLOOKUP($B13,KviZDarije8!$A$1:$K$1000, 3, 0), 0)/'TOP SCORES'!I$2,0)</f>
        <v>0</v>
      </c>
      <c r="L13" s="30">
        <f>IFERROR(100*_xlfn.IFNA(VLOOKUP($B13,[1]KviZDarije9!$A$1:$K$1000, 3, 0), 0)/'TOP SCORES'!J$2,0)</f>
        <v>0</v>
      </c>
      <c r="M13" s="30">
        <f>IFERROR(100*_xlfn.IFNA(VLOOKUP($B13,[2]KviZDarije10!$A$1:$K$1000, 3, 0), 0)/'TOP SCORES'!K$2,0)</f>
        <v>0</v>
      </c>
    </row>
    <row r="14" spans="1:15">
      <c r="A14" s="33">
        <f t="shared" ca="1" si="0"/>
        <v>13</v>
      </c>
      <c r="B14" s="24" t="s">
        <v>75</v>
      </c>
      <c r="C14" s="31" cm="1">
        <f t="array" aca="1" ref="C14" ca="1">SUM(LARGE(D14:M14,ROW(INDIRECT("1:6"))))</f>
        <v>465.65934065934067</v>
      </c>
      <c r="D14" s="30">
        <f>IFERROR(100*_xlfn.IFNA(VLOOKUP($B14,KviZDarije1!$A$1:$K$1000, 3, 0), 0)/'TOP SCORES'!B$2,0)</f>
        <v>69.230769230769226</v>
      </c>
      <c r="E14" s="30">
        <f>IFERROR(100*_xlfn.IFNA(VLOOKUP($B14,KviZDarije2!$A$1:$K$1000, 3, 0), 0)/'TOP SCORES'!C$2,0)</f>
        <v>75</v>
      </c>
      <c r="F14" s="30">
        <f>IFERROR(100*_xlfn.IFNA(VLOOKUP($B14,KviZDarije3!$A$1:$K$1000, 3, 0), 0)/'TOP SCORES'!D$2,0)</f>
        <v>85.714285714285708</v>
      </c>
      <c r="G14" s="30">
        <f>IFERROR(100*_xlfn.IFNA(VLOOKUP($B14,KviZDarije4!$A$1:$K$1000, 3, 0), 0)/'TOP SCORES'!E$2,0)</f>
        <v>85.714285714285708</v>
      </c>
      <c r="H14" s="30">
        <f>IFERROR(100*_xlfn.IFNA(VLOOKUP($B14,KviZDarije5!$A$1:$K$1000, 3, 0), 0)/'TOP SCORES'!F$2,0)</f>
        <v>71.428571428571431</v>
      </c>
      <c r="I14" s="30">
        <f>IFERROR(100*_xlfn.IFNA(VLOOKUP($B14,KviZDarije6!$A$1:$K$1000, 3, 0), 0)/'TOP SCORES'!G$2,0)</f>
        <v>57.142857142857146</v>
      </c>
      <c r="J14" s="30">
        <f>IFERROR(100*_xlfn.IFNA(VLOOKUP($B14,KviZDarije7!$A$1:$K$1000, 3, 0), 0)/'TOP SCORES'!H$2,0)</f>
        <v>78.571428571428569</v>
      </c>
      <c r="K14" s="30">
        <f>IFERROR(100*_xlfn.IFNA(VLOOKUP($B14,KviZDarije8!$A$1:$K$1000, 3, 0), 0)/'TOP SCORES'!I$2,0)</f>
        <v>0</v>
      </c>
      <c r="L14" s="30">
        <f>IFERROR(100*_xlfn.IFNA(VLOOKUP($B14,[1]KviZDarije9!$A$1:$K$1000, 3, 0), 0)/'TOP SCORES'!J$2,0)</f>
        <v>0</v>
      </c>
      <c r="M14" s="30">
        <f>IFERROR(100*_xlfn.IFNA(VLOOKUP($B14,[2]KviZDarije10!$A$1:$K$1000, 3, 0), 0)/'TOP SCORES'!K$2,0)</f>
        <v>0</v>
      </c>
    </row>
    <row r="15" spans="1:15">
      <c r="A15" s="33">
        <f t="shared" ca="1" si="0"/>
        <v>14</v>
      </c>
      <c r="B15" s="24" t="s">
        <v>33</v>
      </c>
      <c r="C15" s="31" cm="1">
        <f t="array" aca="1" ref="C15" ca="1">SUM(LARGE(D15:M15,ROW(INDIRECT("1:6"))))</f>
        <v>465.01831501831504</v>
      </c>
      <c r="D15" s="30">
        <f>IFERROR(100*_xlfn.IFNA(VLOOKUP($B15,KviZDarije1!$A$1:$K$1000, 3, 0), 0)/'TOP SCORES'!B$2,0)</f>
        <v>76.92307692307692</v>
      </c>
      <c r="E15" s="30">
        <f>IFERROR(100*_xlfn.IFNA(VLOOKUP($B15,KviZDarije2!$A$1:$K$1000, 3, 0), 0)/'TOP SCORES'!C$2,0)</f>
        <v>66.666666666666671</v>
      </c>
      <c r="F15" s="30">
        <f>IFERROR(100*_xlfn.IFNA(VLOOKUP($B15,KviZDarije3!$A$1:$K$1000, 3, 0), 0)/'TOP SCORES'!D$2,0)</f>
        <v>92.857142857142861</v>
      </c>
      <c r="G15" s="30">
        <f>IFERROR(100*_xlfn.IFNA(VLOOKUP($B15,KviZDarije4!$A$1:$K$1000, 3, 0), 0)/'TOP SCORES'!E$2,0)</f>
        <v>85.714285714285708</v>
      </c>
      <c r="H15" s="30">
        <f>IFERROR(100*_xlfn.IFNA(VLOOKUP($B15,KviZDarije5!$A$1:$K$1000, 3, 0), 0)/'TOP SCORES'!F$2,0)</f>
        <v>71.428571428571431</v>
      </c>
      <c r="I15" s="30">
        <f>IFERROR(100*_xlfn.IFNA(VLOOKUP($B15,KviZDarije6!$A$1:$K$1000, 3, 0), 0)/'TOP SCORES'!G$2,0)</f>
        <v>35.714285714285715</v>
      </c>
      <c r="J15" s="30">
        <f>IFERROR(100*_xlfn.IFNA(VLOOKUP($B15,KviZDarije7!$A$1:$K$1000, 3, 0), 0)/'TOP SCORES'!H$2,0)</f>
        <v>71.428571428571431</v>
      </c>
      <c r="K15" s="30">
        <f>IFERROR(100*_xlfn.IFNA(VLOOKUP($B15,KviZDarije8!$A$1:$K$1000, 3, 0), 0)/'TOP SCORES'!I$2,0)</f>
        <v>0</v>
      </c>
      <c r="L15" s="30">
        <f>IFERROR(100*_xlfn.IFNA(VLOOKUP($B15,[1]KviZDarije9!$A$1:$K$1000, 3, 0), 0)/'TOP SCORES'!J$2,0)</f>
        <v>0</v>
      </c>
      <c r="M15" s="30">
        <f>IFERROR(100*_xlfn.IFNA(VLOOKUP($B15,[2]KviZDarije10!$A$1:$K$1000, 3, 0), 0)/'TOP SCORES'!K$2,0)</f>
        <v>0</v>
      </c>
    </row>
    <row r="16" spans="1:15">
      <c r="A16" s="33">
        <f t="shared" ca="1" si="0"/>
        <v>15</v>
      </c>
      <c r="B16" s="24" t="s">
        <v>47</v>
      </c>
      <c r="C16" s="31" cm="1">
        <f t="array" aca="1" ref="C16" ca="1">SUM(LARGE(D16:M16,ROW(INDIRECT("1:6"))))</f>
        <v>457.3260073260073</v>
      </c>
      <c r="D16" s="30">
        <f>IFERROR(100*_xlfn.IFNA(VLOOKUP($B16,KviZDarije1!$A$1:$K$1000, 3, 0), 0)/'TOP SCORES'!B$2,0)</f>
        <v>69.230769230769226</v>
      </c>
      <c r="E16" s="30">
        <f>IFERROR(100*_xlfn.IFNA(VLOOKUP($B16,KviZDarije2!$A$1:$K$1000, 3, 0), 0)/'TOP SCORES'!C$2,0)</f>
        <v>66.666666666666671</v>
      </c>
      <c r="F16" s="30">
        <f>IFERROR(100*_xlfn.IFNA(VLOOKUP($B16,KviZDarije3!$A$1:$K$1000, 3, 0), 0)/'TOP SCORES'!D$2,0)</f>
        <v>92.857142857142861</v>
      </c>
      <c r="G16" s="30">
        <f>IFERROR(100*_xlfn.IFNA(VLOOKUP($B16,KviZDarije4!$A$1:$K$1000, 3, 0), 0)/'TOP SCORES'!E$2,0)</f>
        <v>64.285714285714292</v>
      </c>
      <c r="H16" s="30">
        <f>IFERROR(100*_xlfn.IFNA(VLOOKUP($B16,KviZDarije5!$A$1:$K$1000, 3, 0), 0)/'TOP SCORES'!F$2,0)</f>
        <v>78.571428571428569</v>
      </c>
      <c r="I16" s="30">
        <f>IFERROR(100*_xlfn.IFNA(VLOOKUP($B16,KviZDarije6!$A$1:$K$1000, 3, 0), 0)/'TOP SCORES'!G$2,0)</f>
        <v>42.857142857142854</v>
      </c>
      <c r="J16" s="30">
        <f>IFERROR(100*_xlfn.IFNA(VLOOKUP($B16,KviZDarije7!$A$1:$K$1000, 3, 0), 0)/'TOP SCORES'!H$2,0)</f>
        <v>85.714285714285708</v>
      </c>
      <c r="K16" s="30">
        <f>IFERROR(100*_xlfn.IFNA(VLOOKUP($B16,KviZDarije8!$A$1:$K$1000, 3, 0), 0)/'TOP SCORES'!I$2,0)</f>
        <v>0</v>
      </c>
      <c r="L16" s="30">
        <f>IFERROR(100*_xlfn.IFNA(VLOOKUP($B16,[1]KviZDarije9!$A$1:$K$1000, 3, 0), 0)/'TOP SCORES'!J$2,0)</f>
        <v>0</v>
      </c>
      <c r="M16" s="30">
        <f>IFERROR(100*_xlfn.IFNA(VLOOKUP($B16,[2]KviZDarije10!$A$1:$K$1000, 3, 0), 0)/'TOP SCORES'!K$2,0)</f>
        <v>0</v>
      </c>
    </row>
    <row r="17" spans="1:15">
      <c r="A17" s="33">
        <f t="shared" ca="1" si="0"/>
        <v>16</v>
      </c>
      <c r="B17" s="24" t="s">
        <v>92</v>
      </c>
      <c r="C17" s="31" cm="1">
        <f t="array" aca="1" ref="C17" ca="1">SUM(LARGE(D17:M17,ROW(INDIRECT("1:6"))))</f>
        <v>451.37362637362634</v>
      </c>
      <c r="D17" s="30">
        <f>IFERROR(100*_xlfn.IFNA(VLOOKUP($B17,KviZDarije1!$A$1:$K$1000, 3, 0), 0)/'TOP SCORES'!B$2,0)</f>
        <v>69.230769230769226</v>
      </c>
      <c r="E17" s="30">
        <f>IFERROR(100*_xlfn.IFNA(VLOOKUP($B17,KviZDarije2!$A$1:$K$1000, 3, 0), 0)/'TOP SCORES'!C$2,0)</f>
        <v>75</v>
      </c>
      <c r="F17" s="30">
        <f>IFERROR(100*_xlfn.IFNA(VLOOKUP($B17,KviZDarije3!$A$1:$K$1000, 3, 0), 0)/'TOP SCORES'!D$2,0)</f>
        <v>0</v>
      </c>
      <c r="G17" s="30">
        <f>IFERROR(100*_xlfn.IFNA(VLOOKUP($B17,KviZDarije4!$A$1:$K$1000, 3, 0), 0)/'TOP SCORES'!E$2,0)</f>
        <v>85.714285714285708</v>
      </c>
      <c r="H17" s="30">
        <f>IFERROR(100*_xlfn.IFNA(VLOOKUP($B17,KviZDarije5!$A$1:$K$1000, 3, 0), 0)/'TOP SCORES'!F$2,0)</f>
        <v>92.857142857142861</v>
      </c>
      <c r="I17" s="30">
        <f>IFERROR(100*_xlfn.IFNA(VLOOKUP($B17,KviZDarije6!$A$1:$K$1000, 3, 0), 0)/'TOP SCORES'!G$2,0)</f>
        <v>50</v>
      </c>
      <c r="J17" s="30">
        <f>IFERROR(100*_xlfn.IFNA(VLOOKUP($B17,KviZDarije7!$A$1:$K$1000, 3, 0), 0)/'TOP SCORES'!H$2,0)</f>
        <v>78.571428571428569</v>
      </c>
      <c r="K17" s="30">
        <f>IFERROR(100*_xlfn.IFNA(VLOOKUP($B17,KviZDarije8!$A$1:$K$1000, 3, 0), 0)/'TOP SCORES'!I$2,0)</f>
        <v>0</v>
      </c>
      <c r="L17" s="30">
        <f>IFERROR(100*_xlfn.IFNA(VLOOKUP($B17,[1]KviZDarije9!$A$1:$K$1000, 3, 0), 0)/'TOP SCORES'!J$2,0)</f>
        <v>0</v>
      </c>
      <c r="M17" s="30">
        <f>IFERROR(100*_xlfn.IFNA(VLOOKUP($B17,[2]KviZDarije10!$A$1:$K$1000, 3, 0), 0)/'TOP SCORES'!K$2,0)</f>
        <v>0</v>
      </c>
    </row>
    <row r="18" spans="1:15">
      <c r="A18" s="33">
        <f t="shared" ca="1" si="0"/>
        <v>17</v>
      </c>
      <c r="B18" s="24" t="s">
        <v>70</v>
      </c>
      <c r="C18" s="31" cm="1">
        <f t="array" aca="1" ref="C18" ca="1">SUM(LARGE(D18:M18,ROW(INDIRECT("1:6"))))</f>
        <v>449.63369963369962</v>
      </c>
      <c r="D18" s="30">
        <f>IFERROR(100*_xlfn.IFNA(VLOOKUP($B18,KviZDarije1!$A$1:$K$1000, 3, 0), 0)/'TOP SCORES'!B$2,0)</f>
        <v>61.53846153846154</v>
      </c>
      <c r="E18" s="30">
        <f>IFERROR(100*_xlfn.IFNA(VLOOKUP($B18,KviZDarije2!$A$1:$K$1000, 3, 0), 0)/'TOP SCORES'!C$2,0)</f>
        <v>66.666666666666671</v>
      </c>
      <c r="F18" s="30">
        <f>IFERROR(100*_xlfn.IFNA(VLOOKUP($B18,KviZDarije3!$A$1:$K$1000, 3, 0), 0)/'TOP SCORES'!D$2,0)</f>
        <v>85.714285714285708</v>
      </c>
      <c r="G18" s="30">
        <f>IFERROR(100*_xlfn.IFNA(VLOOKUP($B18,KviZDarije4!$A$1:$K$1000, 3, 0), 0)/'TOP SCORES'!E$2,0)</f>
        <v>64.285714285714292</v>
      </c>
      <c r="H18" s="30">
        <f>IFERROR(100*_xlfn.IFNA(VLOOKUP($B18,KviZDarije5!$A$1:$K$1000, 3, 0), 0)/'TOP SCORES'!F$2,0)</f>
        <v>78.571428571428569</v>
      </c>
      <c r="I18" s="30">
        <f>IFERROR(100*_xlfn.IFNA(VLOOKUP($B18,KviZDarije6!$A$1:$K$1000, 3, 0), 0)/'TOP SCORES'!G$2,0)</f>
        <v>57.142857142857146</v>
      </c>
      <c r="J18" s="30">
        <f>IFERROR(100*_xlfn.IFNA(VLOOKUP($B18,KviZDarije7!$A$1:$K$1000, 3, 0), 0)/'TOP SCORES'!H$2,0)</f>
        <v>92.857142857142861</v>
      </c>
      <c r="K18" s="30">
        <f>IFERROR(100*_xlfn.IFNA(VLOOKUP($B18,KviZDarije8!$A$1:$K$1000, 3, 0), 0)/'TOP SCORES'!I$2,0)</f>
        <v>0</v>
      </c>
      <c r="L18" s="30">
        <f>IFERROR(100*_xlfn.IFNA(VLOOKUP($B18,[1]KviZDarije9!$A$1:$K$1000, 3, 0), 0)/'TOP SCORES'!J$2,0)</f>
        <v>0</v>
      </c>
      <c r="M18" s="30">
        <f>IFERROR(100*_xlfn.IFNA(VLOOKUP($B18,[2]KviZDarije10!$A$1:$K$1000, 3, 0), 0)/'TOP SCORES'!K$2,0)</f>
        <v>0</v>
      </c>
      <c r="O18" s="35"/>
    </row>
    <row r="19" spans="1:15">
      <c r="A19" s="33">
        <f t="shared" ca="1" si="0"/>
        <v>18</v>
      </c>
      <c r="B19" s="24" t="s">
        <v>60</v>
      </c>
      <c r="C19" s="31" cm="1">
        <f t="array" aca="1" ref="C19" ca="1">SUM(LARGE(D19:M19,ROW(INDIRECT("1:6"))))</f>
        <v>447.89377289377285</v>
      </c>
      <c r="D19" s="30">
        <f>IFERROR(100*_xlfn.IFNA(VLOOKUP($B19,KviZDarije1!$A$1:$K$1000, 3, 0), 0)/'TOP SCORES'!B$2,0)</f>
        <v>53.846153846153847</v>
      </c>
      <c r="E19" s="30">
        <f>IFERROR(100*_xlfn.IFNA(VLOOKUP($B19,KviZDarije2!$A$1:$K$1000, 3, 0), 0)/'TOP SCORES'!C$2,0)</f>
        <v>58.333333333333336</v>
      </c>
      <c r="F19" s="30">
        <f>IFERROR(100*_xlfn.IFNA(VLOOKUP($B19,KviZDarije3!$A$1:$K$1000, 3, 0), 0)/'TOP SCORES'!D$2,0)</f>
        <v>92.857142857142861</v>
      </c>
      <c r="G19" s="30">
        <f>IFERROR(100*_xlfn.IFNA(VLOOKUP($B19,KviZDarije4!$A$1:$K$1000, 3, 0), 0)/'TOP SCORES'!E$2,0)</f>
        <v>85.714285714285708</v>
      </c>
      <c r="H19" s="30">
        <f>IFERROR(100*_xlfn.IFNA(VLOOKUP($B19,KviZDarije5!$A$1:$K$1000, 3, 0), 0)/'TOP SCORES'!F$2,0)</f>
        <v>78.571428571428569</v>
      </c>
      <c r="I19" s="30">
        <f>IFERROR(100*_xlfn.IFNA(VLOOKUP($B19,KviZDarije6!$A$1:$K$1000, 3, 0), 0)/'TOP SCORES'!G$2,0)</f>
        <v>42.857142857142854</v>
      </c>
      <c r="J19" s="30">
        <f>IFERROR(100*_xlfn.IFNA(VLOOKUP($B19,KviZDarije7!$A$1:$K$1000, 3, 0), 0)/'TOP SCORES'!H$2,0)</f>
        <v>78.571428571428569</v>
      </c>
      <c r="K19" s="30">
        <f>IFERROR(100*_xlfn.IFNA(VLOOKUP($B19,KviZDarije8!$A$1:$K$1000, 3, 0), 0)/'TOP SCORES'!I$2,0)</f>
        <v>0</v>
      </c>
      <c r="L19" s="30">
        <f>IFERROR(100*_xlfn.IFNA(VLOOKUP($B19,[1]KviZDarije9!$A$1:$K$1000, 3, 0), 0)/'TOP SCORES'!J$2,0)</f>
        <v>0</v>
      </c>
      <c r="M19" s="30">
        <f>IFERROR(100*_xlfn.IFNA(VLOOKUP($B19,[2]KviZDarije10!$A$1:$K$1000, 3, 0), 0)/'TOP SCORES'!K$2,0)</f>
        <v>0</v>
      </c>
    </row>
    <row r="20" spans="1:15">
      <c r="A20" s="33">
        <f t="shared" ca="1" si="0"/>
        <v>19</v>
      </c>
      <c r="B20" s="28" t="s">
        <v>177</v>
      </c>
      <c r="C20" s="31" cm="1">
        <f t="array" aca="1" ref="C20" ca="1">SUM(LARGE(D20:M20,ROW(INDIRECT("1:6"))))</f>
        <v>438.09523809523813</v>
      </c>
      <c r="D20" s="30">
        <f>IFERROR(100*_xlfn.IFNA(VLOOKUP($B20,KviZDarije1!$A$1:$K$1000, 3, 0), 0)/'TOP SCORES'!B$2,0)</f>
        <v>38.46153846153846</v>
      </c>
      <c r="E20" s="30">
        <f>IFERROR(100*_xlfn.IFNA(VLOOKUP($B20,KviZDarije2!$A$1:$K$1000, 3, 0), 0)/'TOP SCORES'!C$2,0)</f>
        <v>66.666666666666671</v>
      </c>
      <c r="F20" s="30">
        <f>IFERROR(100*_xlfn.IFNA(VLOOKUP($B20,KviZDarije3!$A$1:$K$1000, 3, 0), 0)/'TOP SCORES'!D$2,0)</f>
        <v>78.571428571428569</v>
      </c>
      <c r="G20" s="30">
        <f>IFERROR(100*_xlfn.IFNA(VLOOKUP($B20,KviZDarije4!$A$1:$K$1000, 3, 0), 0)/'TOP SCORES'!E$2,0)</f>
        <v>78.571428571428569</v>
      </c>
      <c r="H20" s="30">
        <f>IFERROR(100*_xlfn.IFNA(VLOOKUP($B20,KviZDarije5!$A$1:$K$1000, 3, 0), 0)/'TOP SCORES'!F$2,0)</f>
        <v>78.571428571428569</v>
      </c>
      <c r="I20" s="30">
        <f>IFERROR(100*_xlfn.IFNA(VLOOKUP($B20,KviZDarije6!$A$1:$K$1000, 3, 0), 0)/'TOP SCORES'!G$2,0)</f>
        <v>64.285714285714292</v>
      </c>
      <c r="J20" s="30">
        <f>IFERROR(100*_xlfn.IFNA(VLOOKUP($B20,KviZDarije7!$A$1:$K$1000, 3, 0), 0)/'TOP SCORES'!H$2,0)</f>
        <v>71.428571428571431</v>
      </c>
      <c r="K20" s="30">
        <f>IFERROR(100*_xlfn.IFNA(VLOOKUP($B20,KviZDarije8!$A$1:$K$1000, 3, 0), 0)/'TOP SCORES'!I$2,0)</f>
        <v>0</v>
      </c>
      <c r="L20" s="30">
        <f>IFERROR(100*_xlfn.IFNA(VLOOKUP($B20,[1]KviZDarije9!$A$1:$K$1000, 3, 0), 0)/'TOP SCORES'!J$2,0)</f>
        <v>0</v>
      </c>
      <c r="M20" s="30">
        <f>IFERROR(100*_xlfn.IFNA(VLOOKUP($B20,[2]KviZDarije10!$A$1:$K$1000, 3, 0), 0)/'TOP SCORES'!K$2,0)</f>
        <v>0</v>
      </c>
    </row>
    <row r="21" spans="1:15">
      <c r="A21" s="33">
        <f t="shared" ca="1" si="0"/>
        <v>20</v>
      </c>
      <c r="B21" s="24" t="s">
        <v>84</v>
      </c>
      <c r="C21" s="31" cm="1">
        <f t="array" aca="1" ref="C21" ca="1">SUM(LARGE(D21:M21,ROW(INDIRECT("1:6"))))</f>
        <v>417.58241758241758</v>
      </c>
      <c r="D21" s="30">
        <f>IFERROR(100*_xlfn.IFNA(VLOOKUP($B21,KviZDarije1!$A$1:$K$1000, 3, 0), 0)/'TOP SCORES'!B$2,0)</f>
        <v>46.153846153846153</v>
      </c>
      <c r="E21" s="30">
        <f>IFERROR(100*_xlfn.IFNA(VLOOKUP($B21,KviZDarije2!$A$1:$K$1000, 3, 0), 0)/'TOP SCORES'!C$2,0)</f>
        <v>0</v>
      </c>
      <c r="F21" s="30">
        <f>IFERROR(100*_xlfn.IFNA(VLOOKUP($B21,KviZDarije3!$A$1:$K$1000, 3, 0), 0)/'TOP SCORES'!D$2,0)</f>
        <v>71.428571428571431</v>
      </c>
      <c r="G21" s="30">
        <f>IFERROR(100*_xlfn.IFNA(VLOOKUP($B21,KviZDarije4!$A$1:$K$1000, 3, 0), 0)/'TOP SCORES'!E$2,0)</f>
        <v>71.428571428571431</v>
      </c>
      <c r="H21" s="30">
        <f>IFERROR(100*_xlfn.IFNA(VLOOKUP($B21,KviZDarije5!$A$1:$K$1000, 3, 0), 0)/'TOP SCORES'!F$2,0)</f>
        <v>92.857142857142861</v>
      </c>
      <c r="I21" s="30">
        <f>IFERROR(100*_xlfn.IFNA(VLOOKUP($B21,KviZDarije6!$A$1:$K$1000, 3, 0), 0)/'TOP SCORES'!G$2,0)</f>
        <v>64.285714285714292</v>
      </c>
      <c r="J21" s="30">
        <f>IFERROR(100*_xlfn.IFNA(VLOOKUP($B21,KviZDarije7!$A$1:$K$1000, 3, 0), 0)/'TOP SCORES'!H$2,0)</f>
        <v>71.428571428571431</v>
      </c>
      <c r="K21" s="30">
        <f>IFERROR(100*_xlfn.IFNA(VLOOKUP($B21,KviZDarije8!$A$1:$K$1000, 3, 0), 0)/'TOP SCORES'!I$2,0)</f>
        <v>0</v>
      </c>
      <c r="L21" s="30">
        <f>IFERROR(100*_xlfn.IFNA(VLOOKUP($B21,[1]KviZDarije9!$A$1:$K$1000, 3, 0), 0)/'TOP SCORES'!J$2,0)</f>
        <v>0</v>
      </c>
      <c r="M21" s="30">
        <f>IFERROR(100*_xlfn.IFNA(VLOOKUP($B21,[2]KviZDarije10!$A$1:$K$1000, 3, 0), 0)/'TOP SCORES'!K$2,0)</f>
        <v>0</v>
      </c>
    </row>
    <row r="22" spans="1:15">
      <c r="A22" s="33">
        <f t="shared" ca="1" si="0"/>
        <v>21</v>
      </c>
      <c r="B22" s="24" t="s">
        <v>99</v>
      </c>
      <c r="C22" s="31" cm="1">
        <f t="array" aca="1" ref="C22" ca="1">SUM(LARGE(D22:M22,ROW(INDIRECT("1:6"))))</f>
        <v>415.01831501831504</v>
      </c>
      <c r="D22" s="30">
        <f>IFERROR(100*_xlfn.IFNA(VLOOKUP($B22,KviZDarije1!$A$1:$K$1000, 3, 0), 0)/'TOP SCORES'!B$2,0)</f>
        <v>76.92307692307692</v>
      </c>
      <c r="E22" s="30">
        <f>IFERROR(100*_xlfn.IFNA(VLOOKUP($B22,KviZDarije2!$A$1:$K$1000, 3, 0), 0)/'TOP SCORES'!C$2,0)</f>
        <v>66.666666666666671</v>
      </c>
      <c r="F22" s="30">
        <f>IFERROR(100*_xlfn.IFNA(VLOOKUP($B22,KviZDarije3!$A$1:$K$1000, 3, 0), 0)/'TOP SCORES'!D$2,0)</f>
        <v>64.285714285714292</v>
      </c>
      <c r="G22" s="30">
        <f>IFERROR(100*_xlfn.IFNA(VLOOKUP($B22,KviZDarije4!$A$1:$K$1000, 3, 0), 0)/'TOP SCORES'!E$2,0)</f>
        <v>78.571428571428569</v>
      </c>
      <c r="H22" s="30">
        <f>IFERROR(100*_xlfn.IFNA(VLOOKUP($B22,KviZDarije5!$A$1:$K$1000, 3, 0), 0)/'TOP SCORES'!F$2,0)</f>
        <v>78.571428571428569</v>
      </c>
      <c r="I22" s="30">
        <f>IFERROR(100*_xlfn.IFNA(VLOOKUP($B22,KviZDarije6!$A$1:$K$1000, 3, 0), 0)/'TOP SCORES'!G$2,0)</f>
        <v>35.714285714285715</v>
      </c>
      <c r="J22" s="30">
        <f>IFERROR(100*_xlfn.IFNA(VLOOKUP($B22,KviZDarije7!$A$1:$K$1000, 3, 0), 0)/'TOP SCORES'!H$2,0)</f>
        <v>50</v>
      </c>
      <c r="K22" s="30">
        <f>IFERROR(100*_xlfn.IFNA(VLOOKUP($B22,KviZDarije8!$A$1:$K$1000, 3, 0), 0)/'TOP SCORES'!I$2,0)</f>
        <v>0</v>
      </c>
      <c r="L22" s="30">
        <f>IFERROR(100*_xlfn.IFNA(VLOOKUP($B22,[1]KviZDarije9!$A$1:$K$1000, 3, 0), 0)/'TOP SCORES'!J$2,0)</f>
        <v>0</v>
      </c>
      <c r="M22" s="30">
        <f>IFERROR(100*_xlfn.IFNA(VLOOKUP($B22,[2]KviZDarije10!$A$1:$K$1000, 3, 0), 0)/'TOP SCORES'!K$2,0)</f>
        <v>0</v>
      </c>
    </row>
    <row r="23" spans="1:15">
      <c r="A23" s="33">
        <f t="shared" ca="1" si="0"/>
        <v>22</v>
      </c>
      <c r="B23" s="24" t="s">
        <v>58</v>
      </c>
      <c r="C23" s="31" cm="1">
        <f t="array" aca="1" ref="C23" ca="1">SUM(LARGE(D23:M23,ROW(INDIRECT("1:6"))))</f>
        <v>394.23076923076923</v>
      </c>
      <c r="D23" s="30">
        <f>IFERROR(100*_xlfn.IFNA(VLOOKUP($B23,KviZDarije1!$A$1:$K$1000, 3, 0), 0)/'TOP SCORES'!B$2,0)</f>
        <v>69.230769230769226</v>
      </c>
      <c r="E23" s="30">
        <f>IFERROR(100*_xlfn.IFNA(VLOOKUP($B23,KviZDarije2!$A$1:$K$1000, 3, 0), 0)/'TOP SCORES'!C$2,0)</f>
        <v>75</v>
      </c>
      <c r="F23" s="30">
        <f>IFERROR(100*_xlfn.IFNA(VLOOKUP($B23,KviZDarije3!$A$1:$K$1000, 3, 0), 0)/'TOP SCORES'!D$2,0)</f>
        <v>0</v>
      </c>
      <c r="G23" s="30">
        <f>IFERROR(100*_xlfn.IFNA(VLOOKUP($B23,KviZDarije4!$A$1:$K$1000, 3, 0), 0)/'TOP SCORES'!E$2,0)</f>
        <v>71.428571428571431</v>
      </c>
      <c r="H23" s="30">
        <f>IFERROR(100*_xlfn.IFNA(VLOOKUP($B23,KviZDarije5!$A$1:$K$1000, 3, 0), 0)/'TOP SCORES'!F$2,0)</f>
        <v>42.857142857142854</v>
      </c>
      <c r="I23" s="30">
        <f>IFERROR(100*_xlfn.IFNA(VLOOKUP($B23,KviZDarije6!$A$1:$K$1000, 3, 0), 0)/'TOP SCORES'!G$2,0)</f>
        <v>64.285714285714292</v>
      </c>
      <c r="J23" s="30">
        <f>IFERROR(100*_xlfn.IFNA(VLOOKUP($B23,KviZDarije7!$A$1:$K$1000, 3, 0), 0)/'TOP SCORES'!H$2,0)</f>
        <v>71.428571428571431</v>
      </c>
      <c r="K23" s="30">
        <f>IFERROR(100*_xlfn.IFNA(VLOOKUP($B23,KviZDarije8!$A$1:$K$1000, 3, 0), 0)/'TOP SCORES'!I$2,0)</f>
        <v>0</v>
      </c>
      <c r="L23" s="30">
        <f>IFERROR(100*_xlfn.IFNA(VLOOKUP($B23,[1]KviZDarije9!$A$1:$K$1000, 3, 0), 0)/'TOP SCORES'!J$2,0)</f>
        <v>0</v>
      </c>
      <c r="M23" s="30">
        <f>IFERROR(100*_xlfn.IFNA(VLOOKUP($B23,[2]KviZDarije10!$A$1:$K$1000, 3, 0), 0)/'TOP SCORES'!K$2,0)</f>
        <v>0</v>
      </c>
    </row>
    <row r="24" spans="1:15">
      <c r="A24" s="33">
        <f t="shared" ca="1" si="0"/>
        <v>23</v>
      </c>
      <c r="B24" s="24" t="s">
        <v>49</v>
      </c>
      <c r="C24" s="31" cm="1">
        <f t="array" aca="1" ref="C24" ca="1">SUM(LARGE(D24:M24,ROW(INDIRECT("1:6"))))</f>
        <v>390.84249084249086</v>
      </c>
      <c r="D24" s="30">
        <f>IFERROR(100*_xlfn.IFNA(VLOOKUP($B24,KviZDarije1!$A$1:$K$1000, 3, 0), 0)/'TOP SCORES'!B$2,0)</f>
        <v>38.46153846153846</v>
      </c>
      <c r="E24" s="30">
        <f>IFERROR(100*_xlfn.IFNA(VLOOKUP($B24,KviZDarije2!$A$1:$K$1000, 3, 0), 0)/'TOP SCORES'!C$2,0)</f>
        <v>66.666666666666671</v>
      </c>
      <c r="F24" s="30">
        <f>IFERROR(100*_xlfn.IFNA(VLOOKUP($B24,KviZDarije3!$A$1:$K$1000, 3, 0), 0)/'TOP SCORES'!D$2,0)</f>
        <v>35.714285714285715</v>
      </c>
      <c r="G24" s="30">
        <f>IFERROR(100*_xlfn.IFNA(VLOOKUP($B24,KviZDarije4!$A$1:$K$1000, 3, 0), 0)/'TOP SCORES'!E$2,0)</f>
        <v>57.142857142857146</v>
      </c>
      <c r="H24" s="30">
        <f>IFERROR(100*_xlfn.IFNA(VLOOKUP($B24,KviZDarije5!$A$1:$K$1000, 3, 0), 0)/'TOP SCORES'!F$2,0)</f>
        <v>85.714285714285708</v>
      </c>
      <c r="I24" s="30">
        <f>IFERROR(100*_xlfn.IFNA(VLOOKUP($B24,KviZDarije6!$A$1:$K$1000, 3, 0), 0)/'TOP SCORES'!G$2,0)</f>
        <v>64.285714285714292</v>
      </c>
      <c r="J24" s="30">
        <f>IFERROR(100*_xlfn.IFNA(VLOOKUP($B24,KviZDarije7!$A$1:$K$1000, 3, 0), 0)/'TOP SCORES'!H$2,0)</f>
        <v>78.571428571428569</v>
      </c>
      <c r="K24" s="30">
        <f>IFERROR(100*_xlfn.IFNA(VLOOKUP($B24,KviZDarije8!$A$1:$K$1000, 3, 0), 0)/'TOP SCORES'!I$2,0)</f>
        <v>0</v>
      </c>
      <c r="L24" s="30">
        <f>IFERROR(100*_xlfn.IFNA(VLOOKUP($B24,[1]KviZDarije9!$A$1:$K$1000, 3, 0), 0)/'TOP SCORES'!J$2,0)</f>
        <v>0</v>
      </c>
      <c r="M24" s="30">
        <f>IFERROR(100*_xlfn.IFNA(VLOOKUP($B24,[2]KviZDarije10!$A$1:$K$1000, 3, 0), 0)/'TOP SCORES'!K$2,0)</f>
        <v>0</v>
      </c>
    </row>
    <row r="25" spans="1:15">
      <c r="A25" s="33">
        <f t="shared" ca="1" si="0"/>
        <v>24</v>
      </c>
      <c r="B25" s="28" t="s">
        <v>129</v>
      </c>
      <c r="C25" s="31" cm="1">
        <f t="array" aca="1" ref="C25" ca="1">SUM(LARGE(D25:M25,ROW(INDIRECT("1:6"))))</f>
        <v>390.10989010989016</v>
      </c>
      <c r="D25" s="30">
        <f>IFERROR(100*_xlfn.IFNA(VLOOKUP($B25,KviZDarije1!$A$1:$K$1000, 3, 0), 0)/'TOP SCORES'!B$2,0)</f>
        <v>61.53846153846154</v>
      </c>
      <c r="E25" s="30">
        <f>IFERROR(100*_xlfn.IFNA(VLOOKUP($B25,KviZDarije2!$A$1:$K$1000, 3, 0), 0)/'TOP SCORES'!C$2,0)</f>
        <v>33.333333333333336</v>
      </c>
      <c r="F25" s="30">
        <f>IFERROR(100*_xlfn.IFNA(VLOOKUP($B25,KviZDarije3!$A$1:$K$1000, 3, 0), 0)/'TOP SCORES'!D$2,0)</f>
        <v>78.571428571428569</v>
      </c>
      <c r="G25" s="30">
        <f>IFERROR(100*_xlfn.IFNA(VLOOKUP($B25,KviZDarije4!$A$1:$K$1000, 3, 0), 0)/'TOP SCORES'!E$2,0)</f>
        <v>57.142857142857146</v>
      </c>
      <c r="H25" s="30">
        <f>IFERROR(100*_xlfn.IFNA(VLOOKUP($B25,KviZDarije5!$A$1:$K$1000, 3, 0), 0)/'TOP SCORES'!F$2,0)</f>
        <v>64.285714285714292</v>
      </c>
      <c r="I25" s="30">
        <f>IFERROR(100*_xlfn.IFNA(VLOOKUP($B25,KviZDarije6!$A$1:$K$1000, 3, 0), 0)/'TOP SCORES'!G$2,0)</f>
        <v>57.142857142857146</v>
      </c>
      <c r="J25" s="30">
        <f>IFERROR(100*_xlfn.IFNA(VLOOKUP($B25,KviZDarije7!$A$1:$K$1000, 3, 0), 0)/'TOP SCORES'!H$2,0)</f>
        <v>71.428571428571431</v>
      </c>
      <c r="K25" s="30">
        <f>IFERROR(100*_xlfn.IFNA(VLOOKUP($B25,KviZDarije8!$A$1:$K$1000, 3, 0), 0)/'TOP SCORES'!I$2,0)</f>
        <v>0</v>
      </c>
      <c r="L25" s="30">
        <f>IFERROR(100*_xlfn.IFNA(VLOOKUP($B25,[1]KviZDarije9!$A$1:$K$1000, 3, 0), 0)/'TOP SCORES'!J$2,0)</f>
        <v>0</v>
      </c>
      <c r="M25" s="30">
        <f>IFERROR(100*_xlfn.IFNA(VLOOKUP($B25,[2]KviZDarije10!$A$1:$K$1000, 3, 0), 0)/'TOP SCORES'!K$2,0)</f>
        <v>0</v>
      </c>
    </row>
    <row r="26" spans="1:15">
      <c r="A26" s="33">
        <f t="shared" ca="1" si="0"/>
        <v>25</v>
      </c>
      <c r="B26" s="24" t="s">
        <v>83</v>
      </c>
      <c r="C26" s="31" cm="1">
        <f t="array" aca="1" ref="C26" ca="1">SUM(LARGE(D26:M26,ROW(INDIRECT("1:6"))))</f>
        <v>389.28571428571433</v>
      </c>
      <c r="D26" s="30">
        <f>IFERROR(100*_xlfn.IFNA(VLOOKUP($B26,KviZDarije1!$A$1:$K$1000, 3, 0), 0)/'TOP SCORES'!B$2,0)</f>
        <v>46.153846153846153</v>
      </c>
      <c r="E26" s="30">
        <f>IFERROR(100*_xlfn.IFNA(VLOOKUP($B26,KviZDarije2!$A$1:$K$1000, 3, 0), 0)/'TOP SCORES'!C$2,0)</f>
        <v>75</v>
      </c>
      <c r="F26" s="30">
        <f>IFERROR(100*_xlfn.IFNA(VLOOKUP($B26,KviZDarije3!$A$1:$K$1000, 3, 0), 0)/'TOP SCORES'!D$2,0)</f>
        <v>71.428571428571431</v>
      </c>
      <c r="G26" s="30">
        <f>IFERROR(100*_xlfn.IFNA(VLOOKUP($B26,KviZDarije4!$A$1:$K$1000, 3, 0), 0)/'TOP SCORES'!E$2,0)</f>
        <v>71.428571428571431</v>
      </c>
      <c r="H26" s="30">
        <f>IFERROR(100*_xlfn.IFNA(VLOOKUP($B26,KviZDarije5!$A$1:$K$1000, 3, 0), 0)/'TOP SCORES'!F$2,0)</f>
        <v>50</v>
      </c>
      <c r="I26" s="30">
        <f>IFERROR(100*_xlfn.IFNA(VLOOKUP($B26,KviZDarije6!$A$1:$K$1000, 3, 0), 0)/'TOP SCORES'!G$2,0)</f>
        <v>50</v>
      </c>
      <c r="J26" s="30">
        <f>IFERROR(100*_xlfn.IFNA(VLOOKUP($B26,KviZDarije7!$A$1:$K$1000, 3, 0), 0)/'TOP SCORES'!H$2,0)</f>
        <v>71.428571428571431</v>
      </c>
      <c r="K26" s="30">
        <f>IFERROR(100*_xlfn.IFNA(VLOOKUP($B26,KviZDarije8!$A$1:$K$1000, 3, 0), 0)/'TOP SCORES'!I$2,0)</f>
        <v>0</v>
      </c>
      <c r="L26" s="30">
        <f>IFERROR(100*_xlfn.IFNA(VLOOKUP($B26,[1]KviZDarije9!$A$1:$K$1000, 3, 0), 0)/'TOP SCORES'!J$2,0)</f>
        <v>0</v>
      </c>
      <c r="M26" s="30">
        <f>IFERROR(100*_xlfn.IFNA(VLOOKUP($B26,[2]KviZDarije10!$A$1:$K$1000, 3, 0), 0)/'TOP SCORES'!K$2,0)</f>
        <v>0</v>
      </c>
    </row>
    <row r="27" spans="1:15">
      <c r="A27" s="33">
        <f t="shared" ca="1" si="0"/>
        <v>26</v>
      </c>
      <c r="B27" s="24" t="s">
        <v>82</v>
      </c>
      <c r="C27" s="31" cm="1">
        <f t="array" aca="1" ref="C27" ca="1">SUM(LARGE(D27:M27,ROW(INDIRECT("1:6"))))</f>
        <v>388.09523809523807</v>
      </c>
      <c r="D27" s="30">
        <f>IFERROR(100*_xlfn.IFNA(VLOOKUP($B27,KviZDarije1!$A$1:$K$1000, 3, 0), 0)/'TOP SCORES'!B$2,0)</f>
        <v>0</v>
      </c>
      <c r="E27" s="30">
        <f>IFERROR(100*_xlfn.IFNA(VLOOKUP($B27,KviZDarije2!$A$1:$K$1000, 3, 0), 0)/'TOP SCORES'!C$2,0)</f>
        <v>66.666666666666671</v>
      </c>
      <c r="F27" s="30">
        <f>IFERROR(100*_xlfn.IFNA(VLOOKUP($B27,KviZDarije3!$A$1:$K$1000, 3, 0), 0)/'TOP SCORES'!D$2,0)</f>
        <v>78.571428571428569</v>
      </c>
      <c r="G27" s="30">
        <f>IFERROR(100*_xlfn.IFNA(VLOOKUP($B27,KviZDarije4!$A$1:$K$1000, 3, 0), 0)/'TOP SCORES'!E$2,0)</f>
        <v>64.285714285714292</v>
      </c>
      <c r="H27" s="30">
        <f>IFERROR(100*_xlfn.IFNA(VLOOKUP($B27,KviZDarije5!$A$1:$K$1000, 3, 0), 0)/'TOP SCORES'!F$2,0)</f>
        <v>64.285714285714292</v>
      </c>
      <c r="I27" s="30">
        <f>IFERROR(100*_xlfn.IFNA(VLOOKUP($B27,KviZDarije6!$A$1:$K$1000, 3, 0), 0)/'TOP SCORES'!G$2,0)</f>
        <v>50</v>
      </c>
      <c r="J27" s="30">
        <f>IFERROR(100*_xlfn.IFNA(VLOOKUP($B27,KviZDarije7!$A$1:$K$1000, 3, 0), 0)/'TOP SCORES'!H$2,0)</f>
        <v>64.285714285714292</v>
      </c>
      <c r="K27" s="30">
        <f>IFERROR(100*_xlfn.IFNA(VLOOKUP($B27,KviZDarije8!$A$1:$K$1000, 3, 0), 0)/'TOP SCORES'!I$2,0)</f>
        <v>0</v>
      </c>
      <c r="L27" s="30">
        <f>IFERROR(100*_xlfn.IFNA(VLOOKUP($B27,[1]KviZDarije9!$A$1:$K$1000, 3, 0), 0)/'TOP SCORES'!J$2,0)</f>
        <v>0</v>
      </c>
      <c r="M27" s="30">
        <f>IFERROR(100*_xlfn.IFNA(VLOOKUP($B27,[2]KviZDarije10!$A$1:$K$1000, 3, 0), 0)/'TOP SCORES'!K$2,0)</f>
        <v>0</v>
      </c>
    </row>
    <row r="28" spans="1:15">
      <c r="A28" s="33">
        <f t="shared" ca="1" si="0"/>
        <v>27</v>
      </c>
      <c r="B28" s="28" t="s">
        <v>127</v>
      </c>
      <c r="C28" s="31" cm="1">
        <f t="array" aca="1" ref="C28" ca="1">SUM(LARGE(D28:M28,ROW(INDIRECT("1:6"))))</f>
        <v>382.96703296703299</v>
      </c>
      <c r="D28" s="30">
        <f>IFERROR(100*_xlfn.IFNA(VLOOKUP($B28,KviZDarije1!$A$1:$K$1000, 3, 0), 0)/'TOP SCORES'!B$2,0)</f>
        <v>61.53846153846154</v>
      </c>
      <c r="E28" s="30">
        <f>IFERROR(100*_xlfn.IFNA(VLOOKUP($B28,KviZDarije2!$A$1:$K$1000, 3, 0), 0)/'TOP SCORES'!C$2,0)</f>
        <v>50</v>
      </c>
      <c r="F28" s="30">
        <f>IFERROR(100*_xlfn.IFNA(VLOOKUP($B28,KviZDarije3!$A$1:$K$1000, 3, 0), 0)/'TOP SCORES'!D$2,0)</f>
        <v>57.142857142857146</v>
      </c>
      <c r="G28" s="30">
        <f>IFERROR(100*_xlfn.IFNA(VLOOKUP($B28,KviZDarije4!$A$1:$K$1000, 3, 0), 0)/'TOP SCORES'!E$2,0)</f>
        <v>71.428571428571431</v>
      </c>
      <c r="H28" s="30">
        <f>IFERROR(100*_xlfn.IFNA(VLOOKUP($B28,KviZDarije5!$A$1:$K$1000, 3, 0), 0)/'TOP SCORES'!F$2,0)</f>
        <v>64.285714285714292</v>
      </c>
      <c r="I28" s="30">
        <f>IFERROR(100*_xlfn.IFNA(VLOOKUP($B28,KviZDarije6!$A$1:$K$1000, 3, 0), 0)/'TOP SCORES'!G$2,0)</f>
        <v>50</v>
      </c>
      <c r="J28" s="30">
        <f>IFERROR(100*_xlfn.IFNA(VLOOKUP($B28,KviZDarije7!$A$1:$K$1000, 3, 0), 0)/'TOP SCORES'!H$2,0)</f>
        <v>78.571428571428569</v>
      </c>
      <c r="K28" s="30">
        <f>IFERROR(100*_xlfn.IFNA(VLOOKUP($B28,KviZDarije8!$A$1:$K$1000, 3, 0), 0)/'TOP SCORES'!I$2,0)</f>
        <v>0</v>
      </c>
      <c r="L28" s="30">
        <f>IFERROR(100*_xlfn.IFNA(VLOOKUP($B28,[1]KviZDarije9!$A$1:$K$1000, 3, 0), 0)/'TOP SCORES'!J$2,0)</f>
        <v>0</v>
      </c>
      <c r="M28" s="30">
        <f>IFERROR(100*_xlfn.IFNA(VLOOKUP($B28,[2]KviZDarije10!$A$1:$K$1000, 3, 0), 0)/'TOP SCORES'!K$2,0)</f>
        <v>0</v>
      </c>
    </row>
    <row r="29" spans="1:15">
      <c r="A29" s="33">
        <f t="shared" ca="1" si="0"/>
        <v>28</v>
      </c>
      <c r="B29" s="28" t="s">
        <v>179</v>
      </c>
      <c r="C29" s="31" cm="1">
        <f t="array" aca="1" ref="C29" ca="1">SUM(LARGE(D29:M29,ROW(INDIRECT("1:6"))))</f>
        <v>377.1062271062271</v>
      </c>
      <c r="D29" s="30">
        <f>IFERROR(100*_xlfn.IFNA(VLOOKUP($B29,KviZDarije1!$A$1:$K$1000, 3, 0), 0)/'TOP SCORES'!B$2,0)</f>
        <v>46.153846153846153</v>
      </c>
      <c r="E29" s="30">
        <f>IFERROR(100*_xlfn.IFNA(VLOOKUP($B29,KviZDarije2!$A$1:$K$1000, 3, 0), 0)/'TOP SCORES'!C$2,0)</f>
        <v>66.666666666666671</v>
      </c>
      <c r="F29" s="30">
        <f>IFERROR(100*_xlfn.IFNA(VLOOKUP($B29,KviZDarije3!$A$1:$K$1000, 3, 0), 0)/'TOP SCORES'!D$2,0)</f>
        <v>64.285714285714292</v>
      </c>
      <c r="G29" s="30">
        <f>IFERROR(100*_xlfn.IFNA(VLOOKUP($B29,KviZDarije4!$A$1:$K$1000, 3, 0), 0)/'TOP SCORES'!E$2,0)</f>
        <v>57.142857142857146</v>
      </c>
      <c r="H29" s="30">
        <f>IFERROR(100*_xlfn.IFNA(VLOOKUP($B29,KviZDarije5!$A$1:$K$1000, 3, 0), 0)/'TOP SCORES'!F$2,0)</f>
        <v>71.428571428571431</v>
      </c>
      <c r="I29" s="30">
        <f>IFERROR(100*_xlfn.IFNA(VLOOKUP($B29,KviZDarije6!$A$1:$K$1000, 3, 0), 0)/'TOP SCORES'!G$2,0)</f>
        <v>0</v>
      </c>
      <c r="J29" s="30">
        <f>IFERROR(100*_xlfn.IFNA(VLOOKUP($B29,KviZDarije7!$A$1:$K$1000, 3, 0), 0)/'TOP SCORES'!H$2,0)</f>
        <v>71.428571428571431</v>
      </c>
      <c r="K29" s="30">
        <f>IFERROR(100*_xlfn.IFNA(VLOOKUP($B29,KviZDarije8!$A$1:$K$1000, 3, 0), 0)/'TOP SCORES'!I$2,0)</f>
        <v>0</v>
      </c>
      <c r="L29" s="30">
        <f>IFERROR(100*_xlfn.IFNA(VLOOKUP($B29,[1]KviZDarije9!$A$1:$K$1000, 3, 0), 0)/'TOP SCORES'!J$2,0)</f>
        <v>0</v>
      </c>
      <c r="M29" s="30">
        <f>IFERROR(100*_xlfn.IFNA(VLOOKUP($B29,[2]KviZDarije10!$A$1:$K$1000, 3, 0), 0)/'TOP SCORES'!K$2,0)</f>
        <v>0</v>
      </c>
    </row>
    <row r="30" spans="1:15">
      <c r="A30" s="33">
        <f t="shared" ca="1" si="0"/>
        <v>29</v>
      </c>
      <c r="B30" s="24" t="s">
        <v>85</v>
      </c>
      <c r="C30" s="31" cm="1">
        <f t="array" aca="1" ref="C30" ca="1">SUM(LARGE(D30:M30,ROW(INDIRECT("1:6"))))</f>
        <v>374.72527472527474</v>
      </c>
      <c r="D30" s="30">
        <f>IFERROR(100*_xlfn.IFNA(VLOOKUP($B30,KviZDarije1!$A$1:$K$1000, 3, 0), 0)/'TOP SCORES'!B$2,0)</f>
        <v>46.153846153846153</v>
      </c>
      <c r="E30" s="30">
        <f>IFERROR(100*_xlfn.IFNA(VLOOKUP($B30,KviZDarije2!$A$1:$K$1000, 3, 0), 0)/'TOP SCORES'!C$2,0)</f>
        <v>41.666666666666664</v>
      </c>
      <c r="F30" s="30">
        <f>IFERROR(100*_xlfn.IFNA(VLOOKUP($B30,KviZDarije3!$A$1:$K$1000, 3, 0), 0)/'TOP SCORES'!D$2,0)</f>
        <v>71.428571428571431</v>
      </c>
      <c r="G30" s="30">
        <f>IFERROR(100*_xlfn.IFNA(VLOOKUP($B30,KviZDarije4!$A$1:$K$1000, 3, 0), 0)/'TOP SCORES'!E$2,0)</f>
        <v>64.285714285714292</v>
      </c>
      <c r="H30" s="30">
        <f>IFERROR(100*_xlfn.IFNA(VLOOKUP($B30,KviZDarije5!$A$1:$K$1000, 3, 0), 0)/'TOP SCORES'!F$2,0)</f>
        <v>78.571428571428569</v>
      </c>
      <c r="I30" s="30">
        <f>IFERROR(100*_xlfn.IFNA(VLOOKUP($B30,KviZDarije6!$A$1:$K$1000, 3, 0), 0)/'TOP SCORES'!G$2,0)</f>
        <v>57.142857142857146</v>
      </c>
      <c r="J30" s="30">
        <f>IFERROR(100*_xlfn.IFNA(VLOOKUP($B30,KviZDarije7!$A$1:$K$1000, 3, 0), 0)/'TOP SCORES'!H$2,0)</f>
        <v>57.142857142857146</v>
      </c>
      <c r="K30" s="30">
        <f>IFERROR(100*_xlfn.IFNA(VLOOKUP($B30,KviZDarije8!$A$1:$K$1000, 3, 0), 0)/'TOP SCORES'!I$2,0)</f>
        <v>0</v>
      </c>
      <c r="L30" s="30">
        <f>IFERROR(100*_xlfn.IFNA(VLOOKUP($B30,[1]KviZDarije9!$A$1:$K$1000, 3, 0), 0)/'TOP SCORES'!J$2,0)</f>
        <v>0</v>
      </c>
      <c r="M30" s="30">
        <f>IFERROR(100*_xlfn.IFNA(VLOOKUP($B30,[2]KviZDarije10!$A$1:$K$1000, 3, 0), 0)/'TOP SCORES'!K$2,0)</f>
        <v>0</v>
      </c>
    </row>
    <row r="31" spans="1:15">
      <c r="A31" s="33">
        <f t="shared" ca="1" si="0"/>
        <v>30</v>
      </c>
      <c r="B31" s="24" t="s">
        <v>32</v>
      </c>
      <c r="C31" s="31" cm="1">
        <f t="array" aca="1" ref="C31" ca="1">SUM(LARGE(D31:M31,ROW(INDIRECT("1:6"))))</f>
        <v>374.08424908424917</v>
      </c>
      <c r="D31" s="30">
        <f>IFERROR(100*_xlfn.IFNA(VLOOKUP($B31,KviZDarije1!$A$1:$K$1000, 3, 0), 0)/'TOP SCORES'!B$2,0)</f>
        <v>53.846153846153847</v>
      </c>
      <c r="E31" s="30">
        <f>IFERROR(100*_xlfn.IFNA(VLOOKUP($B31,KviZDarije2!$A$1:$K$1000, 3, 0), 0)/'TOP SCORES'!C$2,0)</f>
        <v>41.666666666666664</v>
      </c>
      <c r="F31" s="30">
        <f>IFERROR(100*_xlfn.IFNA(VLOOKUP($B31,KviZDarije3!$A$1:$K$1000, 3, 0), 0)/'TOP SCORES'!D$2,0)</f>
        <v>71.428571428571431</v>
      </c>
      <c r="G31" s="30">
        <f>IFERROR(100*_xlfn.IFNA(VLOOKUP($B31,KviZDarije4!$A$1:$K$1000, 3, 0), 0)/'TOP SCORES'!E$2,0)</f>
        <v>57.142857142857146</v>
      </c>
      <c r="H31" s="30">
        <f>IFERROR(100*_xlfn.IFNA(VLOOKUP($B31,KviZDarije5!$A$1:$K$1000, 3, 0), 0)/'TOP SCORES'!F$2,0)</f>
        <v>85.714285714285708</v>
      </c>
      <c r="I31" s="30">
        <f>IFERROR(100*_xlfn.IFNA(VLOOKUP($B31,KviZDarije6!$A$1:$K$1000, 3, 0), 0)/'TOP SCORES'!G$2,0)</f>
        <v>35.714285714285715</v>
      </c>
      <c r="J31" s="30">
        <f>IFERROR(100*_xlfn.IFNA(VLOOKUP($B31,KviZDarije7!$A$1:$K$1000, 3, 0), 0)/'TOP SCORES'!H$2,0)</f>
        <v>64.285714285714292</v>
      </c>
      <c r="K31" s="30">
        <f>IFERROR(100*_xlfn.IFNA(VLOOKUP($B31,KviZDarije8!$A$1:$K$1000, 3, 0), 0)/'TOP SCORES'!I$2,0)</f>
        <v>0</v>
      </c>
      <c r="L31" s="30">
        <f>IFERROR(100*_xlfn.IFNA(VLOOKUP($B31,[1]KviZDarije9!$A$1:$K$1000, 3, 0), 0)/'TOP SCORES'!J$2,0)</f>
        <v>0</v>
      </c>
      <c r="M31" s="30">
        <f>IFERROR(100*_xlfn.IFNA(VLOOKUP($B31,[2]KviZDarije10!$A$1:$K$1000, 3, 0), 0)/'TOP SCORES'!K$2,0)</f>
        <v>0</v>
      </c>
    </row>
    <row r="32" spans="1:15">
      <c r="A32" s="33">
        <f t="shared" ca="1" si="0"/>
        <v>31</v>
      </c>
      <c r="B32" s="24" t="s">
        <v>114</v>
      </c>
      <c r="C32" s="31" cm="1">
        <f t="array" aca="1" ref="C32" ca="1">SUM(LARGE(D32:M32,ROW(INDIRECT("1:6"))))</f>
        <v>369.87179487179492</v>
      </c>
      <c r="D32" s="30">
        <f>IFERROR(100*_xlfn.IFNA(VLOOKUP($B32,KviZDarije1!$A$1:$K$1000, 3, 0), 0)/'TOP SCORES'!B$2,0)</f>
        <v>61.53846153846154</v>
      </c>
      <c r="E32" s="30">
        <f>IFERROR(100*_xlfn.IFNA(VLOOKUP($B32,KviZDarije2!$A$1:$K$1000, 3, 0), 0)/'TOP SCORES'!C$2,0)</f>
        <v>58.333333333333336</v>
      </c>
      <c r="F32" s="30">
        <f>IFERROR(100*_xlfn.IFNA(VLOOKUP($B32,KviZDarije3!$A$1:$K$1000, 3, 0), 0)/'TOP SCORES'!D$2,0)</f>
        <v>71.428571428571431</v>
      </c>
      <c r="G32" s="30">
        <f>IFERROR(100*_xlfn.IFNA(VLOOKUP($B32,KviZDarije4!$A$1:$K$1000, 3, 0), 0)/'TOP SCORES'!E$2,0)</f>
        <v>57.142857142857146</v>
      </c>
      <c r="H32" s="30">
        <f>IFERROR(100*_xlfn.IFNA(VLOOKUP($B32,KviZDarije5!$A$1:$K$1000, 3, 0), 0)/'TOP SCORES'!F$2,0)</f>
        <v>71.428571428571431</v>
      </c>
      <c r="I32" s="30">
        <f>IFERROR(100*_xlfn.IFNA(VLOOKUP($B32,KviZDarije6!$A$1:$K$1000, 3, 0), 0)/'TOP SCORES'!G$2,0)</f>
        <v>42.857142857142854</v>
      </c>
      <c r="J32" s="30">
        <f>IFERROR(100*_xlfn.IFNA(VLOOKUP($B32,KviZDarije7!$A$1:$K$1000, 3, 0), 0)/'TOP SCORES'!H$2,0)</f>
        <v>50</v>
      </c>
      <c r="K32" s="30">
        <f>IFERROR(100*_xlfn.IFNA(VLOOKUP($B32,KviZDarije8!$A$1:$K$1000, 3, 0), 0)/'TOP SCORES'!I$2,0)</f>
        <v>0</v>
      </c>
      <c r="L32" s="30">
        <f>IFERROR(100*_xlfn.IFNA(VLOOKUP($B32,[1]KviZDarije9!$A$1:$K$1000, 3, 0), 0)/'TOP SCORES'!J$2,0)</f>
        <v>0</v>
      </c>
      <c r="M32" s="30">
        <f>IFERROR(100*_xlfn.IFNA(VLOOKUP($B32,[2]KviZDarije10!$A$1:$K$1000, 3, 0), 0)/'TOP SCORES'!K$2,0)</f>
        <v>0</v>
      </c>
    </row>
    <row r="33" spans="1:13">
      <c r="A33" s="33">
        <f t="shared" ca="1" si="0"/>
        <v>32</v>
      </c>
      <c r="B33" s="24" t="s">
        <v>73</v>
      </c>
      <c r="C33" s="31" cm="1">
        <f t="array" aca="1" ref="C33" ca="1">SUM(LARGE(D33:M33,ROW(INDIRECT("1:6"))))</f>
        <v>368.1318681318682</v>
      </c>
      <c r="D33" s="30">
        <f>IFERROR(100*_xlfn.IFNA(VLOOKUP($B33,KviZDarije1!$A$1:$K$1000, 3, 0), 0)/'TOP SCORES'!B$2,0)</f>
        <v>53.846153846153847</v>
      </c>
      <c r="E33" s="30">
        <f>IFERROR(100*_xlfn.IFNA(VLOOKUP($B33,KviZDarije2!$A$1:$K$1000, 3, 0), 0)/'TOP SCORES'!C$2,0)</f>
        <v>0</v>
      </c>
      <c r="F33" s="30">
        <f>IFERROR(100*_xlfn.IFNA(VLOOKUP($B33,KviZDarije3!$A$1:$K$1000, 3, 0), 0)/'TOP SCORES'!D$2,0)</f>
        <v>71.428571428571431</v>
      </c>
      <c r="G33" s="30">
        <f>IFERROR(100*_xlfn.IFNA(VLOOKUP($B33,KviZDarije4!$A$1:$K$1000, 3, 0), 0)/'TOP SCORES'!E$2,0)</f>
        <v>57.142857142857146</v>
      </c>
      <c r="H33" s="30">
        <f>IFERROR(100*_xlfn.IFNA(VLOOKUP($B33,KviZDarije5!$A$1:$K$1000, 3, 0), 0)/'TOP SCORES'!F$2,0)</f>
        <v>78.571428571428569</v>
      </c>
      <c r="I33" s="30">
        <f>IFERROR(100*_xlfn.IFNA(VLOOKUP($B33,KviZDarije6!$A$1:$K$1000, 3, 0), 0)/'TOP SCORES'!G$2,0)</f>
        <v>35.714285714285715</v>
      </c>
      <c r="J33" s="30">
        <f>IFERROR(100*_xlfn.IFNA(VLOOKUP($B33,KviZDarije7!$A$1:$K$1000, 3, 0), 0)/'TOP SCORES'!H$2,0)</f>
        <v>71.428571428571431</v>
      </c>
      <c r="K33" s="30">
        <f>IFERROR(100*_xlfn.IFNA(VLOOKUP($B33,KviZDarije8!$A$1:$K$1000, 3, 0), 0)/'TOP SCORES'!I$2,0)</f>
        <v>0</v>
      </c>
      <c r="L33" s="30">
        <f>IFERROR(100*_xlfn.IFNA(VLOOKUP($B33,[1]KviZDarije9!$A$1:$K$1000, 3, 0), 0)/'TOP SCORES'!J$2,0)</f>
        <v>0</v>
      </c>
      <c r="M33" s="30">
        <f>IFERROR(100*_xlfn.IFNA(VLOOKUP($B33,[2]KviZDarije10!$A$1:$K$1000, 3, 0), 0)/'TOP SCORES'!K$2,0)</f>
        <v>0</v>
      </c>
    </row>
    <row r="34" spans="1:13">
      <c r="A34" s="33">
        <f t="shared" ca="1" si="0"/>
        <v>33</v>
      </c>
      <c r="B34" s="24" t="s">
        <v>81</v>
      </c>
      <c r="C34" s="31" cm="1">
        <f t="array" aca="1" ref="C34" ca="1">SUM(LARGE(D34:M34,ROW(INDIRECT("1:6"))))</f>
        <v>341.30036630036631</v>
      </c>
      <c r="D34" s="30">
        <f>IFERROR(100*_xlfn.IFNA(VLOOKUP($B34,KviZDarije1!$A$1:$K$1000, 3, 0), 0)/'TOP SCORES'!B$2,0)</f>
        <v>61.53846153846154</v>
      </c>
      <c r="E34" s="30">
        <f>IFERROR(100*_xlfn.IFNA(VLOOKUP($B34,KviZDarije2!$A$1:$K$1000, 3, 0), 0)/'TOP SCORES'!C$2,0)</f>
        <v>58.333333333333336</v>
      </c>
      <c r="F34" s="30">
        <f>IFERROR(100*_xlfn.IFNA(VLOOKUP($B34,KviZDarije3!$A$1:$K$1000, 3, 0), 0)/'TOP SCORES'!D$2,0)</f>
        <v>85.714285714285708</v>
      </c>
      <c r="G34" s="30">
        <f>IFERROR(100*_xlfn.IFNA(VLOOKUP($B34,KviZDarije4!$A$1:$K$1000, 3, 0), 0)/'TOP SCORES'!E$2,0)</f>
        <v>0</v>
      </c>
      <c r="H34" s="30">
        <f>IFERROR(100*_xlfn.IFNA(VLOOKUP($B34,KviZDarije5!$A$1:$K$1000, 3, 0), 0)/'TOP SCORES'!F$2,0)</f>
        <v>64.285714285714292</v>
      </c>
      <c r="I34" s="30">
        <f>IFERROR(100*_xlfn.IFNA(VLOOKUP($B34,KviZDarije6!$A$1:$K$1000, 3, 0), 0)/'TOP SCORES'!G$2,0)</f>
        <v>0</v>
      </c>
      <c r="J34" s="30">
        <f>IFERROR(100*_xlfn.IFNA(VLOOKUP($B34,KviZDarije7!$A$1:$K$1000, 3, 0), 0)/'TOP SCORES'!H$2,0)</f>
        <v>71.428571428571431</v>
      </c>
      <c r="K34" s="30">
        <f>IFERROR(100*_xlfn.IFNA(VLOOKUP($B34,KviZDarije8!$A$1:$K$1000, 3, 0), 0)/'TOP SCORES'!I$2,0)</f>
        <v>0</v>
      </c>
      <c r="L34" s="30">
        <f>IFERROR(100*_xlfn.IFNA(VLOOKUP($B34,[1]KviZDarije9!$A$1:$K$1000, 3, 0), 0)/'TOP SCORES'!J$2,0)</f>
        <v>0</v>
      </c>
      <c r="M34" s="30">
        <f>IFERROR(100*_xlfn.IFNA(VLOOKUP($B34,[2]KviZDarije10!$A$1:$K$1000, 3, 0), 0)/'TOP SCORES'!K$2,0)</f>
        <v>0</v>
      </c>
    </row>
    <row r="35" spans="1:13">
      <c r="A35" s="33">
        <f t="shared" ca="1" si="0"/>
        <v>34</v>
      </c>
      <c r="B35" s="24" t="s">
        <v>25</v>
      </c>
      <c r="C35" s="31" cm="1">
        <f t="array" aca="1" ref="C35" ca="1">SUM(LARGE(D35:M35,ROW(INDIRECT("1:6"))))</f>
        <v>340.84249084249086</v>
      </c>
      <c r="D35" s="30">
        <f>IFERROR(100*_xlfn.IFNA(VLOOKUP($B35,KviZDarije1!$A$1:$K$1000, 3, 0), 0)/'TOP SCORES'!B$2,0)</f>
        <v>38.46153846153846</v>
      </c>
      <c r="E35" s="30">
        <f>IFERROR(100*_xlfn.IFNA(VLOOKUP($B35,KviZDarije2!$A$1:$K$1000, 3, 0), 0)/'TOP SCORES'!C$2,0)</f>
        <v>66.666666666666671</v>
      </c>
      <c r="F35" s="30">
        <f>IFERROR(100*_xlfn.IFNA(VLOOKUP($B35,KviZDarije3!$A$1:$K$1000, 3, 0), 0)/'TOP SCORES'!D$2,0)</f>
        <v>50</v>
      </c>
      <c r="G35" s="30">
        <f>IFERROR(100*_xlfn.IFNA(VLOOKUP($B35,KviZDarije4!$A$1:$K$1000, 3, 0), 0)/'TOP SCORES'!E$2,0)</f>
        <v>64.285714285714292</v>
      </c>
      <c r="H35" s="30">
        <f>IFERROR(100*_xlfn.IFNA(VLOOKUP($B35,KviZDarije5!$A$1:$K$1000, 3, 0), 0)/'TOP SCORES'!F$2,0)</f>
        <v>64.285714285714292</v>
      </c>
      <c r="I35" s="30">
        <f>IFERROR(100*_xlfn.IFNA(VLOOKUP($B35,KviZDarije6!$A$1:$K$1000, 3, 0), 0)/'TOP SCORES'!G$2,0)</f>
        <v>57.142857142857146</v>
      </c>
      <c r="J35" s="30">
        <f>IFERROR(100*_xlfn.IFNA(VLOOKUP($B35,KviZDarije7!$A$1:$K$1000, 3, 0), 0)/'TOP SCORES'!H$2,0)</f>
        <v>35.714285714285715</v>
      </c>
      <c r="K35" s="30">
        <f>IFERROR(100*_xlfn.IFNA(VLOOKUP($B35,KviZDarije8!$A$1:$K$1000, 3, 0), 0)/'TOP SCORES'!I$2,0)</f>
        <v>0</v>
      </c>
      <c r="L35" s="30">
        <f>IFERROR(100*_xlfn.IFNA(VLOOKUP($B35,[1]KviZDarije9!$A$1:$K$1000, 3, 0), 0)/'TOP SCORES'!J$2,0)</f>
        <v>0</v>
      </c>
      <c r="M35" s="30">
        <f>IFERROR(100*_xlfn.IFNA(VLOOKUP($B35,[2]KviZDarije10!$A$1:$K$1000, 3, 0), 0)/'TOP SCORES'!K$2,0)</f>
        <v>0</v>
      </c>
    </row>
    <row r="36" spans="1:13">
      <c r="A36" s="33">
        <f t="shared" ca="1" si="0"/>
        <v>35</v>
      </c>
      <c r="B36" s="24" t="s">
        <v>37</v>
      </c>
      <c r="C36" s="31" cm="1">
        <f t="array" aca="1" ref="C36" ca="1">SUM(LARGE(D36:M36,ROW(INDIRECT("1:6"))))</f>
        <v>340.65934065934067</v>
      </c>
      <c r="D36" s="30">
        <f>IFERROR(100*_xlfn.IFNA(VLOOKUP($B36,KviZDarije1!$A$1:$K$1000, 3, 0), 0)/'TOP SCORES'!B$2,0)</f>
        <v>69.230769230769226</v>
      </c>
      <c r="E36" s="30">
        <f>IFERROR(100*_xlfn.IFNA(VLOOKUP($B36,KviZDarije2!$A$1:$K$1000, 3, 0), 0)/'TOP SCORES'!C$2,0)</f>
        <v>0</v>
      </c>
      <c r="F36" s="30">
        <f>IFERROR(100*_xlfn.IFNA(VLOOKUP($B36,KviZDarije3!$A$1:$K$1000, 3, 0), 0)/'TOP SCORES'!D$2,0)</f>
        <v>78.571428571428569</v>
      </c>
      <c r="G36" s="30">
        <f>IFERROR(100*_xlfn.IFNA(VLOOKUP($B36,KviZDarije4!$A$1:$K$1000, 3, 0), 0)/'TOP SCORES'!E$2,0)</f>
        <v>78.571428571428569</v>
      </c>
      <c r="H36" s="30">
        <f>IFERROR(100*_xlfn.IFNA(VLOOKUP($B36,KviZDarije5!$A$1:$K$1000, 3, 0), 0)/'TOP SCORES'!F$2,0)</f>
        <v>64.285714285714292</v>
      </c>
      <c r="I36" s="30">
        <f>IFERROR(100*_xlfn.IFNA(VLOOKUP($B36,KviZDarije6!$A$1:$K$1000, 3, 0), 0)/'TOP SCORES'!G$2,0)</f>
        <v>50</v>
      </c>
      <c r="J36" s="30">
        <f>IFERROR(100*_xlfn.IFNA(VLOOKUP($B36,KviZDarije7!$A$1:$K$1000, 3, 0), 0)/'TOP SCORES'!H$2,0)</f>
        <v>0</v>
      </c>
      <c r="K36" s="30">
        <f>IFERROR(100*_xlfn.IFNA(VLOOKUP($B36,KviZDarije8!$A$1:$K$1000, 3, 0), 0)/'TOP SCORES'!I$2,0)</f>
        <v>0</v>
      </c>
      <c r="L36" s="30">
        <f>IFERROR(100*_xlfn.IFNA(VLOOKUP($B36,[1]KviZDarije9!$A$1:$K$1000, 3, 0), 0)/'TOP SCORES'!J$2,0)</f>
        <v>0</v>
      </c>
      <c r="M36" s="30">
        <f>IFERROR(100*_xlfn.IFNA(VLOOKUP($B36,[2]KviZDarije10!$A$1:$K$1000, 3, 0), 0)/'TOP SCORES'!K$2,0)</f>
        <v>0</v>
      </c>
    </row>
    <row r="37" spans="1:13">
      <c r="A37" s="33">
        <f t="shared" ca="1" si="0"/>
        <v>36</v>
      </c>
      <c r="B37" s="24" t="s">
        <v>107</v>
      </c>
      <c r="C37" s="31" cm="1">
        <f t="array" aca="1" ref="C37" ca="1">SUM(LARGE(D37:M37,ROW(INDIRECT("1:6"))))</f>
        <v>326.55677655677653</v>
      </c>
      <c r="D37" s="30">
        <f>IFERROR(100*_xlfn.IFNA(VLOOKUP($B37,KviZDarije1!$A$1:$K$1000, 3, 0), 0)/'TOP SCORES'!B$2,0)</f>
        <v>38.46153846153846</v>
      </c>
      <c r="E37" s="30">
        <f>IFERROR(100*_xlfn.IFNA(VLOOKUP($B37,KviZDarije2!$A$1:$K$1000, 3, 0), 0)/'TOP SCORES'!C$2,0)</f>
        <v>66.666666666666671</v>
      </c>
      <c r="F37" s="30">
        <f>IFERROR(100*_xlfn.IFNA(VLOOKUP($B37,KviZDarije3!$A$1:$K$1000, 3, 0), 0)/'TOP SCORES'!D$2,0)</f>
        <v>42.857142857142854</v>
      </c>
      <c r="G37" s="30">
        <f>IFERROR(100*_xlfn.IFNA(VLOOKUP($B37,KviZDarije4!$A$1:$K$1000, 3, 0), 0)/'TOP SCORES'!E$2,0)</f>
        <v>57.142857142857146</v>
      </c>
      <c r="H37" s="30">
        <f>IFERROR(100*_xlfn.IFNA(VLOOKUP($B37,KviZDarije5!$A$1:$K$1000, 3, 0), 0)/'TOP SCORES'!F$2,0)</f>
        <v>64.285714285714292</v>
      </c>
      <c r="I37" s="30">
        <f>IFERROR(100*_xlfn.IFNA(VLOOKUP($B37,KviZDarije6!$A$1:$K$1000, 3, 0), 0)/'TOP SCORES'!G$2,0)</f>
        <v>0</v>
      </c>
      <c r="J37" s="30">
        <f>IFERROR(100*_xlfn.IFNA(VLOOKUP($B37,KviZDarije7!$A$1:$K$1000, 3, 0), 0)/'TOP SCORES'!H$2,0)</f>
        <v>57.142857142857146</v>
      </c>
      <c r="K37" s="30">
        <f>IFERROR(100*_xlfn.IFNA(VLOOKUP($B37,KviZDarije8!$A$1:$K$1000, 3, 0), 0)/'TOP SCORES'!I$2,0)</f>
        <v>0</v>
      </c>
      <c r="L37" s="30">
        <f>IFERROR(100*_xlfn.IFNA(VLOOKUP($B37,[1]KviZDarije9!$A$1:$K$1000, 3, 0), 0)/'TOP SCORES'!J$2,0)</f>
        <v>0</v>
      </c>
      <c r="M37" s="30">
        <f>IFERROR(100*_xlfn.IFNA(VLOOKUP($B37,[2]KviZDarije10!$A$1:$K$1000, 3, 0), 0)/'TOP SCORES'!K$2,0)</f>
        <v>0</v>
      </c>
    </row>
    <row r="38" spans="1:13">
      <c r="A38" s="33">
        <f t="shared" ca="1" si="0"/>
        <v>37</v>
      </c>
      <c r="B38" s="24" t="s">
        <v>30</v>
      </c>
      <c r="C38" s="31" cm="1">
        <f t="array" aca="1" ref="C38" ca="1">SUM(LARGE(D38:M38,ROW(INDIRECT("1:6"))))</f>
        <v>324.72527472527469</v>
      </c>
      <c r="D38" s="30">
        <f>IFERROR(100*_xlfn.IFNA(VLOOKUP($B38,KviZDarije1!$A$1:$K$1000, 3, 0), 0)/'TOP SCORES'!B$2,0)</f>
        <v>46.153846153846153</v>
      </c>
      <c r="E38" s="30">
        <f>IFERROR(100*_xlfn.IFNA(VLOOKUP($B38,KviZDarije2!$A$1:$K$1000, 3, 0), 0)/'TOP SCORES'!C$2,0)</f>
        <v>50</v>
      </c>
      <c r="F38" s="30">
        <f>IFERROR(100*_xlfn.IFNA(VLOOKUP($B38,KviZDarije3!$A$1:$K$1000, 3, 0), 0)/'TOP SCORES'!D$2,0)</f>
        <v>64.285714285714292</v>
      </c>
      <c r="G38" s="30">
        <f>IFERROR(100*_xlfn.IFNA(VLOOKUP($B38,KviZDarije4!$A$1:$K$1000, 3, 0), 0)/'TOP SCORES'!E$2,0)</f>
        <v>57.142857142857146</v>
      </c>
      <c r="H38" s="30">
        <f>IFERROR(100*_xlfn.IFNA(VLOOKUP($B38,KviZDarije5!$A$1:$K$1000, 3, 0), 0)/'TOP SCORES'!F$2,0)</f>
        <v>64.285714285714292</v>
      </c>
      <c r="I38" s="30">
        <f>IFERROR(100*_xlfn.IFNA(VLOOKUP($B38,KviZDarije6!$A$1:$K$1000, 3, 0), 0)/'TOP SCORES'!G$2,0)</f>
        <v>42.857142857142854</v>
      </c>
      <c r="J38" s="30">
        <f>IFERROR(100*_xlfn.IFNA(VLOOKUP($B38,KviZDarije7!$A$1:$K$1000, 3, 0), 0)/'TOP SCORES'!H$2,0)</f>
        <v>0</v>
      </c>
      <c r="K38" s="30">
        <f>IFERROR(100*_xlfn.IFNA(VLOOKUP($B38,KviZDarije8!$A$1:$K$1000, 3, 0), 0)/'TOP SCORES'!I$2,0)</f>
        <v>0</v>
      </c>
      <c r="L38" s="30">
        <f>IFERROR(100*_xlfn.IFNA(VLOOKUP($B38,[1]KviZDarije9!$A$1:$K$1000, 3, 0), 0)/'TOP SCORES'!J$2,0)</f>
        <v>0</v>
      </c>
      <c r="M38" s="30">
        <f>IFERROR(100*_xlfn.IFNA(VLOOKUP($B38,[2]KviZDarije10!$A$1:$K$1000, 3, 0), 0)/'TOP SCORES'!K$2,0)</f>
        <v>0</v>
      </c>
    </row>
    <row r="39" spans="1:13">
      <c r="A39" s="33">
        <f t="shared" ca="1" si="0"/>
        <v>38</v>
      </c>
      <c r="B39" s="24" t="s">
        <v>149</v>
      </c>
      <c r="C39" s="31" cm="1">
        <f t="array" aca="1" ref="C39" ca="1">SUM(LARGE(D39:M39,ROW(INDIRECT("1:6"))))</f>
        <v>323.07692307692309</v>
      </c>
      <c r="D39" s="30">
        <f>IFERROR(100*_xlfn.IFNA(VLOOKUP($B39,KviZDarije1!$A$1:$K$1000, 3, 0), 0)/'TOP SCORES'!B$2,0)</f>
        <v>23.076923076923077</v>
      </c>
      <c r="E39" s="30">
        <f>IFERROR(100*_xlfn.IFNA(VLOOKUP($B39,KviZDarije2!$A$1:$K$1000, 3, 0), 0)/'TOP SCORES'!C$2,0)</f>
        <v>0</v>
      </c>
      <c r="F39" s="30">
        <f>IFERROR(100*_xlfn.IFNA(VLOOKUP($B39,KviZDarije3!$A$1:$K$1000, 3, 0), 0)/'TOP SCORES'!D$2,0)</f>
        <v>71.428571428571431</v>
      </c>
      <c r="G39" s="30">
        <f>IFERROR(100*_xlfn.IFNA(VLOOKUP($B39,KviZDarije4!$A$1:$K$1000, 3, 0), 0)/'TOP SCORES'!E$2,0)</f>
        <v>50</v>
      </c>
      <c r="H39" s="30">
        <f>IFERROR(100*_xlfn.IFNA(VLOOKUP($B39,KviZDarije5!$A$1:$K$1000, 3, 0), 0)/'TOP SCORES'!F$2,0)</f>
        <v>71.428571428571431</v>
      </c>
      <c r="I39" s="30">
        <f>IFERROR(100*_xlfn.IFNA(VLOOKUP($B39,KviZDarije6!$A$1:$K$1000, 3, 0), 0)/'TOP SCORES'!G$2,0)</f>
        <v>28.571428571428573</v>
      </c>
      <c r="J39" s="30">
        <f>IFERROR(100*_xlfn.IFNA(VLOOKUP($B39,KviZDarije7!$A$1:$K$1000, 3, 0), 0)/'TOP SCORES'!H$2,0)</f>
        <v>78.571428571428569</v>
      </c>
      <c r="K39" s="30">
        <f>IFERROR(100*_xlfn.IFNA(VLOOKUP($B39,KviZDarije8!$A$1:$K$1000, 3, 0), 0)/'TOP SCORES'!I$2,0)</f>
        <v>0</v>
      </c>
      <c r="L39" s="30">
        <f>IFERROR(100*_xlfn.IFNA(VLOOKUP($B39,[1]KviZDarije9!$A$1:$K$1000, 3, 0), 0)/'TOP SCORES'!J$2,0)</f>
        <v>0</v>
      </c>
      <c r="M39" s="30">
        <f>IFERROR(100*_xlfn.IFNA(VLOOKUP($B39,[2]KviZDarije10!$A$1:$K$1000, 3, 0), 0)/'TOP SCORES'!K$2,0)</f>
        <v>0</v>
      </c>
    </row>
    <row r="40" spans="1:13">
      <c r="A40" s="33">
        <f t="shared" ca="1" si="0"/>
        <v>39</v>
      </c>
      <c r="B40" s="24" t="s">
        <v>26</v>
      </c>
      <c r="C40" s="31" cm="1">
        <f t="array" aca="1" ref="C40" ca="1">SUM(LARGE(D40:M40,ROW(INDIRECT("1:6"))))</f>
        <v>317.58241758241758</v>
      </c>
      <c r="D40" s="30">
        <f>IFERROR(100*_xlfn.IFNA(VLOOKUP($B40,KviZDarije1!$A$1:$K$1000, 3, 0), 0)/'TOP SCORES'!B$2,0)</f>
        <v>46.153846153846153</v>
      </c>
      <c r="E40" s="30">
        <f>IFERROR(100*_xlfn.IFNA(VLOOKUP($B40,KviZDarije2!$A$1:$K$1000, 3, 0), 0)/'TOP SCORES'!C$2,0)</f>
        <v>50</v>
      </c>
      <c r="F40" s="30">
        <f>IFERROR(100*_xlfn.IFNA(VLOOKUP($B40,KviZDarije3!$A$1:$K$1000, 3, 0), 0)/'TOP SCORES'!D$2,0)</f>
        <v>42.857142857142854</v>
      </c>
      <c r="G40" s="30">
        <f>IFERROR(100*_xlfn.IFNA(VLOOKUP($B40,KviZDarije4!$A$1:$K$1000, 3, 0), 0)/'TOP SCORES'!E$2,0)</f>
        <v>57.142857142857146</v>
      </c>
      <c r="H40" s="30">
        <f>IFERROR(100*_xlfn.IFNA(VLOOKUP($B40,KviZDarije5!$A$1:$K$1000, 3, 0), 0)/'TOP SCORES'!F$2,0)</f>
        <v>57.142857142857146</v>
      </c>
      <c r="I40" s="30">
        <f>IFERROR(100*_xlfn.IFNA(VLOOKUP($B40,KviZDarije6!$A$1:$K$1000, 3, 0), 0)/'TOP SCORES'!G$2,0)</f>
        <v>50</v>
      </c>
      <c r="J40" s="30">
        <f>IFERROR(100*_xlfn.IFNA(VLOOKUP($B40,KviZDarije7!$A$1:$K$1000, 3, 0), 0)/'TOP SCORES'!H$2,0)</f>
        <v>57.142857142857146</v>
      </c>
      <c r="K40" s="30">
        <f>IFERROR(100*_xlfn.IFNA(VLOOKUP($B40,KviZDarije8!$A$1:$K$1000, 3, 0), 0)/'TOP SCORES'!I$2,0)</f>
        <v>0</v>
      </c>
      <c r="L40" s="30">
        <f>IFERROR(100*_xlfn.IFNA(VLOOKUP($B40,[1]KviZDarije9!$A$1:$K$1000, 3, 0), 0)/'TOP SCORES'!J$2,0)</f>
        <v>0</v>
      </c>
      <c r="M40" s="30">
        <f>IFERROR(100*_xlfn.IFNA(VLOOKUP($B40,[2]KviZDarije10!$A$1:$K$1000, 3, 0), 0)/'TOP SCORES'!K$2,0)</f>
        <v>0</v>
      </c>
    </row>
    <row r="41" spans="1:13">
      <c r="A41" s="33">
        <f t="shared" ca="1" si="0"/>
        <v>39</v>
      </c>
      <c r="B41" s="24" t="s">
        <v>67</v>
      </c>
      <c r="C41" s="31" cm="1">
        <f t="array" aca="1" ref="C41" ca="1">SUM(LARGE(D41:M41,ROW(INDIRECT("1:6"))))</f>
        <v>317.58241758241758</v>
      </c>
      <c r="D41" s="30">
        <f>IFERROR(100*_xlfn.IFNA(VLOOKUP($B41,KviZDarije1!$A$1:$K$1000, 3, 0), 0)/'TOP SCORES'!B$2,0)</f>
        <v>46.153846153846153</v>
      </c>
      <c r="E41" s="30">
        <f>IFERROR(100*_xlfn.IFNA(VLOOKUP($B41,KviZDarije2!$A$1:$K$1000, 3, 0), 0)/'TOP SCORES'!C$2,0)</f>
        <v>41.666666666666664</v>
      </c>
      <c r="F41" s="30">
        <f>IFERROR(100*_xlfn.IFNA(VLOOKUP($B41,KviZDarije3!$A$1:$K$1000, 3, 0), 0)/'TOP SCORES'!D$2,0)</f>
        <v>57.142857142857146</v>
      </c>
      <c r="G41" s="30">
        <f>IFERROR(100*_xlfn.IFNA(VLOOKUP($B41,KviZDarije4!$A$1:$K$1000, 3, 0), 0)/'TOP SCORES'!E$2,0)</f>
        <v>42.857142857142854</v>
      </c>
      <c r="H41" s="30">
        <f>IFERROR(100*_xlfn.IFNA(VLOOKUP($B41,KviZDarije5!$A$1:$K$1000, 3, 0), 0)/'TOP SCORES'!F$2,0)</f>
        <v>57.142857142857146</v>
      </c>
      <c r="I41" s="30">
        <f>IFERROR(100*_xlfn.IFNA(VLOOKUP($B41,KviZDarije6!$A$1:$K$1000, 3, 0), 0)/'TOP SCORES'!G$2,0)</f>
        <v>50</v>
      </c>
      <c r="J41" s="30">
        <f>IFERROR(100*_xlfn.IFNA(VLOOKUP($B41,KviZDarije7!$A$1:$K$1000, 3, 0), 0)/'TOP SCORES'!H$2,0)</f>
        <v>64.285714285714292</v>
      </c>
      <c r="K41" s="30">
        <f>IFERROR(100*_xlfn.IFNA(VLOOKUP($B41,KviZDarije8!$A$1:$K$1000, 3, 0), 0)/'TOP SCORES'!I$2,0)</f>
        <v>0</v>
      </c>
      <c r="L41" s="30">
        <f>IFERROR(100*_xlfn.IFNA(VLOOKUP($B41,[1]KviZDarije9!$A$1:$K$1000, 3, 0), 0)/'TOP SCORES'!J$2,0)</f>
        <v>0</v>
      </c>
      <c r="M41" s="30">
        <f>IFERROR(100*_xlfn.IFNA(VLOOKUP($B41,[2]KviZDarije10!$A$1:$K$1000, 3, 0), 0)/'TOP SCORES'!K$2,0)</f>
        <v>0</v>
      </c>
    </row>
    <row r="42" spans="1:13">
      <c r="A42" s="33">
        <f t="shared" ca="1" si="0"/>
        <v>41</v>
      </c>
      <c r="B42" s="24" t="s">
        <v>27</v>
      </c>
      <c r="C42" s="31" cm="1">
        <f t="array" aca="1" ref="C42" ca="1">SUM(LARGE(D42:M42,ROW(INDIRECT("1:6"))))</f>
        <v>316.66666666666663</v>
      </c>
      <c r="D42" s="30">
        <f>IFERROR(100*_xlfn.IFNA(VLOOKUP($B42,KviZDarije1!$A$1:$K$1000, 3, 0), 0)/'TOP SCORES'!B$2,0)</f>
        <v>23.076923076923077</v>
      </c>
      <c r="E42" s="30">
        <f>IFERROR(100*_xlfn.IFNA(VLOOKUP($B42,KviZDarije2!$A$1:$K$1000, 3, 0), 0)/'TOP SCORES'!C$2,0)</f>
        <v>66.666666666666671</v>
      </c>
      <c r="F42" s="30">
        <f>IFERROR(100*_xlfn.IFNA(VLOOKUP($B42,KviZDarije3!$A$1:$K$1000, 3, 0), 0)/'TOP SCORES'!D$2,0)</f>
        <v>42.857142857142854</v>
      </c>
      <c r="G42" s="30">
        <f>IFERROR(100*_xlfn.IFNA(VLOOKUP($B42,KviZDarije4!$A$1:$K$1000, 3, 0), 0)/'TOP SCORES'!E$2,0)</f>
        <v>57.142857142857146</v>
      </c>
      <c r="H42" s="30">
        <f>IFERROR(100*_xlfn.IFNA(VLOOKUP($B42,KviZDarije5!$A$1:$K$1000, 3, 0), 0)/'TOP SCORES'!F$2,0)</f>
        <v>64.285714285714292</v>
      </c>
      <c r="I42" s="30">
        <f>IFERROR(100*_xlfn.IFNA(VLOOKUP($B42,KviZDarije6!$A$1:$K$1000, 3, 0), 0)/'TOP SCORES'!G$2,0)</f>
        <v>28.571428571428573</v>
      </c>
      <c r="J42" s="30">
        <f>IFERROR(100*_xlfn.IFNA(VLOOKUP($B42,KviZDarije7!$A$1:$K$1000, 3, 0), 0)/'TOP SCORES'!H$2,0)</f>
        <v>57.142857142857146</v>
      </c>
      <c r="K42" s="30">
        <f>IFERROR(100*_xlfn.IFNA(VLOOKUP($B42,KviZDarije8!$A$1:$K$1000, 3, 0), 0)/'TOP SCORES'!I$2,0)</f>
        <v>0</v>
      </c>
      <c r="L42" s="30">
        <f>IFERROR(100*_xlfn.IFNA(VLOOKUP($B42,[1]KviZDarije9!$A$1:$K$1000, 3, 0), 0)/'TOP SCORES'!J$2,0)</f>
        <v>0</v>
      </c>
      <c r="M42" s="30">
        <f>IFERROR(100*_xlfn.IFNA(VLOOKUP($B42,[2]KviZDarije10!$A$1:$K$1000, 3, 0), 0)/'TOP SCORES'!K$2,0)</f>
        <v>0</v>
      </c>
    </row>
    <row r="43" spans="1:13">
      <c r="A43" s="33">
        <f t="shared" ca="1" si="0"/>
        <v>42</v>
      </c>
      <c r="B43" s="24" t="s">
        <v>63</v>
      </c>
      <c r="C43" s="31" cm="1">
        <f t="array" aca="1" ref="C43" ca="1">SUM(LARGE(D43:M43,ROW(INDIRECT("1:6"))))</f>
        <v>316.4835164835165</v>
      </c>
      <c r="D43" s="30">
        <f>IFERROR(100*_xlfn.IFNA(VLOOKUP($B43,KviZDarije1!$A$1:$K$1000, 3, 0), 0)/'TOP SCORES'!B$2,0)</f>
        <v>30.76923076923077</v>
      </c>
      <c r="E43" s="30">
        <f>IFERROR(100*_xlfn.IFNA(VLOOKUP($B43,KviZDarije2!$A$1:$K$1000, 3, 0), 0)/'TOP SCORES'!C$2,0)</f>
        <v>50</v>
      </c>
      <c r="F43" s="30">
        <f>IFERROR(100*_xlfn.IFNA(VLOOKUP($B43,KviZDarije3!$A$1:$K$1000, 3, 0), 0)/'TOP SCORES'!D$2,0)</f>
        <v>71.428571428571431</v>
      </c>
      <c r="G43" s="30">
        <f>IFERROR(100*_xlfn.IFNA(VLOOKUP($B43,KviZDarije4!$A$1:$K$1000, 3, 0), 0)/'TOP SCORES'!E$2,0)</f>
        <v>57.142857142857146</v>
      </c>
      <c r="H43" s="30">
        <f>IFERROR(100*_xlfn.IFNA(VLOOKUP($B43,KviZDarije5!$A$1:$K$1000, 3, 0), 0)/'TOP SCORES'!F$2,0)</f>
        <v>0</v>
      </c>
      <c r="I43" s="30">
        <f>IFERROR(100*_xlfn.IFNA(VLOOKUP($B43,KviZDarije6!$A$1:$K$1000, 3, 0), 0)/'TOP SCORES'!G$2,0)</f>
        <v>71.428571428571431</v>
      </c>
      <c r="J43" s="30">
        <f>IFERROR(100*_xlfn.IFNA(VLOOKUP($B43,KviZDarije7!$A$1:$K$1000, 3, 0), 0)/'TOP SCORES'!H$2,0)</f>
        <v>35.714285714285715</v>
      </c>
      <c r="K43" s="30">
        <f>IFERROR(100*_xlfn.IFNA(VLOOKUP($B43,KviZDarije8!$A$1:$K$1000, 3, 0), 0)/'TOP SCORES'!I$2,0)</f>
        <v>0</v>
      </c>
      <c r="L43" s="30">
        <f>IFERROR(100*_xlfn.IFNA(VLOOKUP($B43,[1]KviZDarije9!$A$1:$K$1000, 3, 0), 0)/'TOP SCORES'!J$2,0)</f>
        <v>0</v>
      </c>
      <c r="M43" s="30">
        <f>IFERROR(100*_xlfn.IFNA(VLOOKUP($B43,[2]KviZDarije10!$A$1:$K$1000, 3, 0), 0)/'TOP SCORES'!K$2,0)</f>
        <v>0</v>
      </c>
    </row>
    <row r="44" spans="1:13">
      <c r="A44" s="33">
        <f t="shared" ca="1" si="0"/>
        <v>43</v>
      </c>
      <c r="B44" s="24" t="s">
        <v>20</v>
      </c>
      <c r="C44" s="31" cm="1">
        <f t="array" aca="1" ref="C44" ca="1">SUM(LARGE(D44:M44,ROW(INDIRECT("1:6"))))</f>
        <v>314.28571428571428</v>
      </c>
      <c r="D44" s="30">
        <f>IFERROR(100*_xlfn.IFNA(VLOOKUP($B44,KviZDarije1!$A$1:$K$1000, 3, 0), 0)/'TOP SCORES'!B$2,0)</f>
        <v>0</v>
      </c>
      <c r="E44" s="30">
        <f>IFERROR(100*_xlfn.IFNA(VLOOKUP($B44,KviZDarije2!$A$1:$K$1000, 3, 0), 0)/'TOP SCORES'!C$2,0)</f>
        <v>50</v>
      </c>
      <c r="F44" s="30">
        <f>IFERROR(100*_xlfn.IFNA(VLOOKUP($B44,KviZDarije3!$A$1:$K$1000, 3, 0), 0)/'TOP SCORES'!D$2,0)</f>
        <v>50</v>
      </c>
      <c r="G44" s="30">
        <f>IFERROR(100*_xlfn.IFNA(VLOOKUP($B44,KviZDarije4!$A$1:$K$1000, 3, 0), 0)/'TOP SCORES'!E$2,0)</f>
        <v>57.142857142857146</v>
      </c>
      <c r="H44" s="30">
        <f>IFERROR(100*_xlfn.IFNA(VLOOKUP($B44,KviZDarije5!$A$1:$K$1000, 3, 0), 0)/'TOP SCORES'!F$2,0)</f>
        <v>50</v>
      </c>
      <c r="I44" s="30">
        <f>IFERROR(100*_xlfn.IFNA(VLOOKUP($B44,KviZDarije6!$A$1:$K$1000, 3, 0), 0)/'TOP SCORES'!G$2,0)</f>
        <v>42.857142857142854</v>
      </c>
      <c r="J44" s="30">
        <f>IFERROR(100*_xlfn.IFNA(VLOOKUP($B44,KviZDarije7!$A$1:$K$1000, 3, 0), 0)/'TOP SCORES'!H$2,0)</f>
        <v>64.285714285714292</v>
      </c>
      <c r="K44" s="30">
        <f>IFERROR(100*_xlfn.IFNA(VLOOKUP($B44,KviZDarije8!$A$1:$K$1000, 3, 0), 0)/'TOP SCORES'!I$2,0)</f>
        <v>0</v>
      </c>
      <c r="L44" s="30">
        <f>IFERROR(100*_xlfn.IFNA(VLOOKUP($B44,[1]KviZDarije9!$A$1:$K$1000, 3, 0), 0)/'TOP SCORES'!J$2,0)</f>
        <v>0</v>
      </c>
      <c r="M44" s="30">
        <f>IFERROR(100*_xlfn.IFNA(VLOOKUP($B44,[2]KviZDarije10!$A$1:$K$1000, 3, 0), 0)/'TOP SCORES'!K$2,0)</f>
        <v>0</v>
      </c>
    </row>
    <row r="45" spans="1:13">
      <c r="A45" s="33">
        <f t="shared" ca="1" si="0"/>
        <v>44</v>
      </c>
      <c r="B45" s="24" t="s">
        <v>96</v>
      </c>
      <c r="C45" s="31" cm="1">
        <f t="array" aca="1" ref="C45" ca="1">SUM(LARGE(D45:M45,ROW(INDIRECT("1:6"))))</f>
        <v>313.36996336996339</v>
      </c>
      <c r="D45" s="30">
        <f>IFERROR(100*_xlfn.IFNA(VLOOKUP($B45,KviZDarije1!$A$1:$K$1000, 3, 0), 0)/'TOP SCORES'!B$2,0)</f>
        <v>53.846153846153847</v>
      </c>
      <c r="E45" s="30">
        <f>IFERROR(100*_xlfn.IFNA(VLOOKUP($B45,KviZDarije2!$A$1:$K$1000, 3, 0), 0)/'TOP SCORES'!C$2,0)</f>
        <v>66.666666666666671</v>
      </c>
      <c r="F45" s="30">
        <f>IFERROR(100*_xlfn.IFNA(VLOOKUP($B45,KviZDarije3!$A$1:$K$1000, 3, 0), 0)/'TOP SCORES'!D$2,0)</f>
        <v>57.142857142857146</v>
      </c>
      <c r="G45" s="30">
        <f>IFERROR(100*_xlfn.IFNA(VLOOKUP($B45,KviZDarije4!$A$1:$K$1000, 3, 0), 0)/'TOP SCORES'!E$2,0)</f>
        <v>57.142857142857146</v>
      </c>
      <c r="H45" s="30">
        <f>IFERROR(100*_xlfn.IFNA(VLOOKUP($B45,KviZDarije5!$A$1:$K$1000, 3, 0), 0)/'TOP SCORES'!F$2,0)</f>
        <v>78.571428571428569</v>
      </c>
      <c r="I45" s="30">
        <f>IFERROR(100*_xlfn.IFNA(VLOOKUP($B45,KviZDarije6!$A$1:$K$1000, 3, 0), 0)/'TOP SCORES'!G$2,0)</f>
        <v>0</v>
      </c>
      <c r="J45" s="30">
        <f>IFERROR(100*_xlfn.IFNA(VLOOKUP($B45,KviZDarije7!$A$1:$K$1000, 3, 0), 0)/'TOP SCORES'!H$2,0)</f>
        <v>0</v>
      </c>
      <c r="K45" s="30">
        <f>IFERROR(100*_xlfn.IFNA(VLOOKUP($B45,KviZDarije8!$A$1:$K$1000, 3, 0), 0)/'TOP SCORES'!I$2,0)</f>
        <v>0</v>
      </c>
      <c r="L45" s="30">
        <f>IFERROR(100*_xlfn.IFNA(VLOOKUP($B45,[1]KviZDarije9!$A$1:$K$1000, 3, 0), 0)/'TOP SCORES'!J$2,0)</f>
        <v>0</v>
      </c>
      <c r="M45" s="30">
        <f>IFERROR(100*_xlfn.IFNA(VLOOKUP($B45,[2]KviZDarije10!$A$1:$K$1000, 3, 0), 0)/'TOP SCORES'!K$2,0)</f>
        <v>0</v>
      </c>
    </row>
    <row r="46" spans="1:13">
      <c r="A46" s="33">
        <f t="shared" ca="1" si="0"/>
        <v>45</v>
      </c>
      <c r="B46" s="28" t="s">
        <v>128</v>
      </c>
      <c r="C46" s="31" cm="1">
        <f t="array" aca="1" ref="C46" ca="1">SUM(LARGE(D46:M46,ROW(INDIRECT("1:6"))))</f>
        <v>310.43956043956041</v>
      </c>
      <c r="D46" s="30">
        <f>IFERROR(100*_xlfn.IFNA(VLOOKUP($B46,KviZDarije1!$A$1:$K$1000, 3, 0), 0)/'TOP SCORES'!B$2,0)</f>
        <v>46.153846153846153</v>
      </c>
      <c r="E46" s="30">
        <f>IFERROR(100*_xlfn.IFNA(VLOOKUP($B46,KviZDarije2!$A$1:$K$1000, 3, 0), 0)/'TOP SCORES'!C$2,0)</f>
        <v>50</v>
      </c>
      <c r="F46" s="30">
        <f>IFERROR(100*_xlfn.IFNA(VLOOKUP($B46,KviZDarije3!$A$1:$K$1000, 3, 0), 0)/'TOP SCORES'!D$2,0)</f>
        <v>28.571428571428573</v>
      </c>
      <c r="G46" s="30">
        <f>IFERROR(100*_xlfn.IFNA(VLOOKUP($B46,KviZDarije4!$A$1:$K$1000, 3, 0), 0)/'TOP SCORES'!E$2,0)</f>
        <v>57.142857142857146</v>
      </c>
      <c r="H46" s="30">
        <f>IFERROR(100*_xlfn.IFNA(VLOOKUP($B46,KviZDarije5!$A$1:$K$1000, 3, 0), 0)/'TOP SCORES'!F$2,0)</f>
        <v>64.285714285714292</v>
      </c>
      <c r="I46" s="30">
        <f>IFERROR(100*_xlfn.IFNA(VLOOKUP($B46,KviZDarije6!$A$1:$K$1000, 3, 0), 0)/'TOP SCORES'!G$2,0)</f>
        <v>42.857142857142854</v>
      </c>
      <c r="J46" s="30">
        <f>IFERROR(100*_xlfn.IFNA(VLOOKUP($B46,KviZDarije7!$A$1:$K$1000, 3, 0), 0)/'TOP SCORES'!H$2,0)</f>
        <v>50</v>
      </c>
      <c r="K46" s="30">
        <f>IFERROR(100*_xlfn.IFNA(VLOOKUP($B46,KviZDarije8!$A$1:$K$1000, 3, 0), 0)/'TOP SCORES'!I$2,0)</f>
        <v>0</v>
      </c>
      <c r="L46" s="30">
        <f>IFERROR(100*_xlfn.IFNA(VLOOKUP($B46,[1]KviZDarije9!$A$1:$K$1000, 3, 0), 0)/'TOP SCORES'!J$2,0)</f>
        <v>0</v>
      </c>
      <c r="M46" s="30">
        <f>IFERROR(100*_xlfn.IFNA(VLOOKUP($B46,[2]KviZDarije10!$A$1:$K$1000, 3, 0), 0)/'TOP SCORES'!K$2,0)</f>
        <v>0</v>
      </c>
    </row>
    <row r="47" spans="1:13">
      <c r="A47" s="33">
        <f t="shared" ca="1" si="0"/>
        <v>46</v>
      </c>
      <c r="B47" s="28" t="s">
        <v>157</v>
      </c>
      <c r="C47" s="31" cm="1">
        <f t="array" aca="1" ref="C47" ca="1">SUM(LARGE(D47:M47,ROW(INDIRECT("1:6"))))</f>
        <v>309.70695970695965</v>
      </c>
      <c r="D47" s="30">
        <f>IFERROR(100*_xlfn.IFNA(VLOOKUP($B47,KviZDarije1!$A$1:$K$1000, 3, 0), 0)/'TOP SCORES'!B$2,0)</f>
        <v>69.230769230769226</v>
      </c>
      <c r="E47" s="30">
        <f>IFERROR(100*_xlfn.IFNA(VLOOKUP($B47,KviZDarije2!$A$1:$K$1000, 3, 0), 0)/'TOP SCORES'!C$2,0)</f>
        <v>83.333333333333329</v>
      </c>
      <c r="F47" s="30">
        <f>IFERROR(100*_xlfn.IFNA(VLOOKUP($B47,KviZDarije3!$A$1:$K$1000, 3, 0), 0)/'TOP SCORES'!D$2,0)</f>
        <v>0</v>
      </c>
      <c r="G47" s="30">
        <f>IFERROR(100*_xlfn.IFNA(VLOOKUP($B47,KviZDarije4!$A$1:$K$1000, 3, 0), 0)/'TOP SCORES'!E$2,0)</f>
        <v>50</v>
      </c>
      <c r="H47" s="30">
        <f>IFERROR(100*_xlfn.IFNA(VLOOKUP($B47,KviZDarije5!$A$1:$K$1000, 3, 0), 0)/'TOP SCORES'!F$2,0)</f>
        <v>0</v>
      </c>
      <c r="I47" s="30">
        <f>IFERROR(100*_xlfn.IFNA(VLOOKUP($B47,KviZDarije6!$A$1:$K$1000, 3, 0), 0)/'TOP SCORES'!G$2,0)</f>
        <v>50</v>
      </c>
      <c r="J47" s="30">
        <f>IFERROR(100*_xlfn.IFNA(VLOOKUP($B47,KviZDarije7!$A$1:$K$1000, 3, 0), 0)/'TOP SCORES'!H$2,0)</f>
        <v>57.142857142857146</v>
      </c>
      <c r="K47" s="30">
        <f>IFERROR(100*_xlfn.IFNA(VLOOKUP($B47,KviZDarije8!$A$1:$K$1000, 3, 0), 0)/'TOP SCORES'!I$2,0)</f>
        <v>0</v>
      </c>
      <c r="L47" s="30">
        <f>IFERROR(100*_xlfn.IFNA(VLOOKUP($B47,[1]KviZDarije9!$A$1:$K$1000, 3, 0), 0)/'TOP SCORES'!J$2,0)</f>
        <v>0</v>
      </c>
      <c r="M47" s="30">
        <f>IFERROR(100*_xlfn.IFNA(VLOOKUP($B47,[2]KviZDarije10!$A$1:$K$1000, 3, 0), 0)/'TOP SCORES'!K$2,0)</f>
        <v>0</v>
      </c>
    </row>
    <row r="48" spans="1:13">
      <c r="A48" s="33">
        <f t="shared" ca="1" si="0"/>
        <v>47</v>
      </c>
      <c r="B48" s="24" t="s">
        <v>115</v>
      </c>
      <c r="C48" s="31" cm="1">
        <f t="array" aca="1" ref="C48" ca="1">SUM(LARGE(D48:M48,ROW(INDIRECT("1:6"))))</f>
        <v>307.14285714285717</v>
      </c>
      <c r="D48" s="30">
        <f>IFERROR(100*_xlfn.IFNA(VLOOKUP($B48,KviZDarije1!$A$1:$K$1000, 3, 0), 0)/'TOP SCORES'!B$2,0)</f>
        <v>30.76923076923077</v>
      </c>
      <c r="E48" s="30">
        <f>IFERROR(100*_xlfn.IFNA(VLOOKUP($B48,KviZDarije2!$A$1:$K$1000, 3, 0), 0)/'TOP SCORES'!C$2,0)</f>
        <v>50</v>
      </c>
      <c r="F48" s="30">
        <f>IFERROR(100*_xlfn.IFNA(VLOOKUP($B48,KviZDarije3!$A$1:$K$1000, 3, 0), 0)/'TOP SCORES'!D$2,0)</f>
        <v>64.285714285714292</v>
      </c>
      <c r="G48" s="30">
        <f>IFERROR(100*_xlfn.IFNA(VLOOKUP($B48,KviZDarije4!$A$1:$K$1000, 3, 0), 0)/'TOP SCORES'!E$2,0)</f>
        <v>57.142857142857146</v>
      </c>
      <c r="H48" s="30">
        <f>IFERROR(100*_xlfn.IFNA(VLOOKUP($B48,KviZDarije5!$A$1:$K$1000, 3, 0), 0)/'TOP SCORES'!F$2,0)</f>
        <v>50</v>
      </c>
      <c r="I48" s="30">
        <f>IFERROR(100*_xlfn.IFNA(VLOOKUP($B48,KviZDarije6!$A$1:$K$1000, 3, 0), 0)/'TOP SCORES'!G$2,0)</f>
        <v>35.714285714285715</v>
      </c>
      <c r="J48" s="30">
        <f>IFERROR(100*_xlfn.IFNA(VLOOKUP($B48,KviZDarije7!$A$1:$K$1000, 3, 0), 0)/'TOP SCORES'!H$2,0)</f>
        <v>50</v>
      </c>
      <c r="K48" s="30">
        <f>IFERROR(100*_xlfn.IFNA(VLOOKUP($B48,KviZDarije8!$A$1:$K$1000, 3, 0), 0)/'TOP SCORES'!I$2,0)</f>
        <v>0</v>
      </c>
      <c r="L48" s="30">
        <f>IFERROR(100*_xlfn.IFNA(VLOOKUP($B48,[1]KviZDarije9!$A$1:$K$1000, 3, 0), 0)/'TOP SCORES'!J$2,0)</f>
        <v>0</v>
      </c>
      <c r="M48" s="30">
        <f>IFERROR(100*_xlfn.IFNA(VLOOKUP($B48,[2]KviZDarije10!$A$1:$K$1000, 3, 0), 0)/'TOP SCORES'!K$2,0)</f>
        <v>0</v>
      </c>
    </row>
    <row r="49" spans="1:13">
      <c r="A49" s="33">
        <f t="shared" ca="1" si="0"/>
        <v>48</v>
      </c>
      <c r="B49" s="24" t="s">
        <v>23</v>
      </c>
      <c r="C49" s="31" cm="1">
        <f t="array" aca="1" ref="C49" ca="1">SUM(LARGE(D49:M49,ROW(INDIRECT("1:6"))))</f>
        <v>307.14285714285711</v>
      </c>
      <c r="D49" s="30">
        <f>IFERROR(100*_xlfn.IFNA(VLOOKUP($B49,KviZDarije1!$A$1:$K$1000, 3, 0), 0)/'TOP SCORES'!B$2,0)</f>
        <v>38.46153846153846</v>
      </c>
      <c r="E49" s="30">
        <f>IFERROR(100*_xlfn.IFNA(VLOOKUP($B49,KviZDarije2!$A$1:$K$1000, 3, 0), 0)/'TOP SCORES'!C$2,0)</f>
        <v>50</v>
      </c>
      <c r="F49" s="30">
        <f>IFERROR(100*_xlfn.IFNA(VLOOKUP($B49,KviZDarije3!$A$1:$K$1000, 3, 0), 0)/'TOP SCORES'!D$2,0)</f>
        <v>42.857142857142854</v>
      </c>
      <c r="G49" s="30">
        <f>IFERROR(100*_xlfn.IFNA(VLOOKUP($B49,KviZDarije4!$A$1:$K$1000, 3, 0), 0)/'TOP SCORES'!E$2,0)</f>
        <v>42.857142857142854</v>
      </c>
      <c r="H49" s="30">
        <f>IFERROR(100*_xlfn.IFNA(VLOOKUP($B49,KviZDarije5!$A$1:$K$1000, 3, 0), 0)/'TOP SCORES'!F$2,0)</f>
        <v>64.285714285714292</v>
      </c>
      <c r="I49" s="30">
        <f>IFERROR(100*_xlfn.IFNA(VLOOKUP($B49,KviZDarije6!$A$1:$K$1000, 3, 0), 0)/'TOP SCORES'!G$2,0)</f>
        <v>57.142857142857146</v>
      </c>
      <c r="J49" s="30">
        <f>IFERROR(100*_xlfn.IFNA(VLOOKUP($B49,KviZDarije7!$A$1:$K$1000, 3, 0), 0)/'TOP SCORES'!H$2,0)</f>
        <v>50</v>
      </c>
      <c r="K49" s="30">
        <f>IFERROR(100*_xlfn.IFNA(VLOOKUP($B49,KviZDarije8!$A$1:$K$1000, 3, 0), 0)/'TOP SCORES'!I$2,0)</f>
        <v>0</v>
      </c>
      <c r="L49" s="30">
        <f>IFERROR(100*_xlfn.IFNA(VLOOKUP($B49,[1]KviZDarije9!$A$1:$K$1000, 3, 0), 0)/'TOP SCORES'!J$2,0)</f>
        <v>0</v>
      </c>
      <c r="M49" s="30">
        <f>IFERROR(100*_xlfn.IFNA(VLOOKUP($B49,[2]KviZDarije10!$A$1:$K$1000, 3, 0), 0)/'TOP SCORES'!K$2,0)</f>
        <v>0</v>
      </c>
    </row>
    <row r="50" spans="1:13">
      <c r="A50" s="33">
        <f t="shared" ca="1" si="0"/>
        <v>49</v>
      </c>
      <c r="B50" s="24" t="s">
        <v>68</v>
      </c>
      <c r="C50" s="31" cm="1">
        <f t="array" aca="1" ref="C50" ca="1">SUM(LARGE(D50:M50,ROW(INDIRECT("1:6"))))</f>
        <v>306.22710622710628</v>
      </c>
      <c r="D50" s="30">
        <f>IFERROR(100*_xlfn.IFNA(VLOOKUP($B50,KviZDarije1!$A$1:$K$1000, 3, 0), 0)/'TOP SCORES'!B$2,0)</f>
        <v>53.846153846153847</v>
      </c>
      <c r="E50" s="30">
        <f>IFERROR(100*_xlfn.IFNA(VLOOKUP($B50,KviZDarije2!$A$1:$K$1000, 3, 0), 0)/'TOP SCORES'!C$2,0)</f>
        <v>66.666666666666671</v>
      </c>
      <c r="F50" s="30">
        <f>IFERROR(100*_xlfn.IFNA(VLOOKUP($B50,KviZDarije3!$A$1:$K$1000, 3, 0), 0)/'TOP SCORES'!D$2,0)</f>
        <v>0</v>
      </c>
      <c r="G50" s="30">
        <f>IFERROR(100*_xlfn.IFNA(VLOOKUP($B50,KviZDarije4!$A$1:$K$1000, 3, 0), 0)/'TOP SCORES'!E$2,0)</f>
        <v>64.285714285714292</v>
      </c>
      <c r="H50" s="30">
        <f>IFERROR(100*_xlfn.IFNA(VLOOKUP($B50,KviZDarije5!$A$1:$K$1000, 3, 0), 0)/'TOP SCORES'!F$2,0)</f>
        <v>85.714285714285708</v>
      </c>
      <c r="I50" s="30">
        <f>IFERROR(100*_xlfn.IFNA(VLOOKUP($B50,KviZDarije6!$A$1:$K$1000, 3, 0), 0)/'TOP SCORES'!G$2,0)</f>
        <v>35.714285714285715</v>
      </c>
      <c r="J50" s="30">
        <f>IFERROR(100*_xlfn.IFNA(VLOOKUP($B50,KviZDarije7!$A$1:$K$1000, 3, 0), 0)/'TOP SCORES'!H$2,0)</f>
        <v>0</v>
      </c>
      <c r="K50" s="30">
        <f>IFERROR(100*_xlfn.IFNA(VLOOKUP($B50,KviZDarije8!$A$1:$K$1000, 3, 0), 0)/'TOP SCORES'!I$2,0)</f>
        <v>0</v>
      </c>
      <c r="L50" s="30">
        <f>IFERROR(100*_xlfn.IFNA(VLOOKUP($B50,[1]KviZDarije9!$A$1:$K$1000, 3, 0), 0)/'TOP SCORES'!J$2,0)</f>
        <v>0</v>
      </c>
      <c r="M50" s="30">
        <f>IFERROR(100*_xlfn.IFNA(VLOOKUP($B50,[2]KviZDarije10!$A$1:$K$1000, 3, 0), 0)/'TOP SCORES'!K$2,0)</f>
        <v>0</v>
      </c>
    </row>
    <row r="51" spans="1:13">
      <c r="A51" s="33">
        <f t="shared" ca="1" si="0"/>
        <v>50</v>
      </c>
      <c r="B51" s="24" t="s">
        <v>57</v>
      </c>
      <c r="C51" s="31" cm="1">
        <f t="array" aca="1" ref="C51" ca="1">SUM(LARGE(D51:M51,ROW(INDIRECT("1:6"))))</f>
        <v>297.8937728937729</v>
      </c>
      <c r="D51" s="30">
        <f>IFERROR(100*_xlfn.IFNA(VLOOKUP($B51,KviZDarije1!$A$1:$K$1000, 3, 0), 0)/'TOP SCORES'!B$2,0)</f>
        <v>53.846153846153847</v>
      </c>
      <c r="E51" s="30">
        <f>IFERROR(100*_xlfn.IFNA(VLOOKUP($B51,KviZDarije2!$A$1:$K$1000, 3, 0), 0)/'TOP SCORES'!C$2,0)</f>
        <v>58.333333333333336</v>
      </c>
      <c r="F51" s="30">
        <f>IFERROR(100*_xlfn.IFNA(VLOOKUP($B51,KviZDarije3!$A$1:$K$1000, 3, 0), 0)/'TOP SCORES'!D$2,0)</f>
        <v>42.857142857142854</v>
      </c>
      <c r="G51" s="30">
        <f>IFERROR(100*_xlfn.IFNA(VLOOKUP($B51,KviZDarije4!$A$1:$K$1000, 3, 0), 0)/'TOP SCORES'!E$2,0)</f>
        <v>42.857142857142854</v>
      </c>
      <c r="H51" s="30">
        <f>IFERROR(100*_xlfn.IFNA(VLOOKUP($B51,KviZDarije5!$A$1:$K$1000, 3, 0), 0)/'TOP SCORES'!F$2,0)</f>
        <v>35.714285714285715</v>
      </c>
      <c r="I51" s="30">
        <f>IFERROR(100*_xlfn.IFNA(VLOOKUP($B51,KviZDarije6!$A$1:$K$1000, 3, 0), 0)/'TOP SCORES'!G$2,0)</f>
        <v>50</v>
      </c>
      <c r="J51" s="30">
        <f>IFERROR(100*_xlfn.IFNA(VLOOKUP($B51,KviZDarije7!$A$1:$K$1000, 3, 0), 0)/'TOP SCORES'!H$2,0)</f>
        <v>50</v>
      </c>
      <c r="K51" s="30">
        <f>IFERROR(100*_xlfn.IFNA(VLOOKUP($B51,KviZDarije8!$A$1:$K$1000, 3, 0), 0)/'TOP SCORES'!I$2,0)</f>
        <v>0</v>
      </c>
      <c r="L51" s="30">
        <f>IFERROR(100*_xlfn.IFNA(VLOOKUP($B51,[1]KviZDarije9!$A$1:$K$1000, 3, 0), 0)/'TOP SCORES'!J$2,0)</f>
        <v>0</v>
      </c>
      <c r="M51" s="30">
        <f>IFERROR(100*_xlfn.IFNA(VLOOKUP($B51,[2]KviZDarije10!$A$1:$K$1000, 3, 0), 0)/'TOP SCORES'!K$2,0)</f>
        <v>0</v>
      </c>
    </row>
    <row r="52" spans="1:13">
      <c r="A52" s="33">
        <f t="shared" ca="1" si="0"/>
        <v>51</v>
      </c>
      <c r="B52" s="24" t="s">
        <v>48</v>
      </c>
      <c r="C52" s="31" cm="1">
        <f t="array" aca="1" ref="C52" ca="1">SUM(LARGE(D52:M52,ROW(INDIRECT("1:6"))))</f>
        <v>297.61904761904759</v>
      </c>
      <c r="D52" s="30">
        <f>IFERROR(100*_xlfn.IFNA(VLOOKUP($B52,KviZDarije1!$A$1:$K$1000, 3, 0), 0)/'TOP SCORES'!B$2,0)</f>
        <v>0</v>
      </c>
      <c r="E52" s="30">
        <f>IFERROR(100*_xlfn.IFNA(VLOOKUP($B52,KviZDarije2!$A$1:$K$1000, 3, 0), 0)/'TOP SCORES'!C$2,0)</f>
        <v>83.333333333333329</v>
      </c>
      <c r="F52" s="30">
        <f>IFERROR(100*_xlfn.IFNA(VLOOKUP($B52,KviZDarije3!$A$1:$K$1000, 3, 0), 0)/'TOP SCORES'!D$2,0)</f>
        <v>42.857142857142854</v>
      </c>
      <c r="G52" s="30">
        <f>IFERROR(100*_xlfn.IFNA(VLOOKUP($B52,KviZDarije4!$A$1:$K$1000, 3, 0), 0)/'TOP SCORES'!E$2,0)</f>
        <v>50</v>
      </c>
      <c r="H52" s="30">
        <f>IFERROR(100*_xlfn.IFNA(VLOOKUP($B52,KviZDarije5!$A$1:$K$1000, 3, 0), 0)/'TOP SCORES'!F$2,0)</f>
        <v>35.714285714285715</v>
      </c>
      <c r="I52" s="30">
        <f>IFERROR(100*_xlfn.IFNA(VLOOKUP($B52,KviZDarije6!$A$1:$K$1000, 3, 0), 0)/'TOP SCORES'!G$2,0)</f>
        <v>35.714285714285715</v>
      </c>
      <c r="J52" s="30">
        <f>IFERROR(100*_xlfn.IFNA(VLOOKUP($B52,KviZDarije7!$A$1:$K$1000, 3, 0), 0)/'TOP SCORES'!H$2,0)</f>
        <v>50</v>
      </c>
      <c r="K52" s="30">
        <f>IFERROR(100*_xlfn.IFNA(VLOOKUP($B52,KviZDarije8!$A$1:$K$1000, 3, 0), 0)/'TOP SCORES'!I$2,0)</f>
        <v>0</v>
      </c>
      <c r="L52" s="30">
        <f>IFERROR(100*_xlfn.IFNA(VLOOKUP($B52,[1]KviZDarije9!$A$1:$K$1000, 3, 0), 0)/'TOP SCORES'!J$2,0)</f>
        <v>0</v>
      </c>
      <c r="M52" s="30">
        <f>IFERROR(100*_xlfn.IFNA(VLOOKUP($B52,[2]KviZDarije10!$A$1:$K$1000, 3, 0), 0)/'TOP SCORES'!K$2,0)</f>
        <v>0</v>
      </c>
    </row>
    <row r="53" spans="1:13">
      <c r="A53" s="33">
        <f t="shared" ca="1" si="0"/>
        <v>52</v>
      </c>
      <c r="B53" s="24" t="s">
        <v>39</v>
      </c>
      <c r="C53" s="31" cm="1">
        <f t="array" aca="1" ref="C53" ca="1">SUM(LARGE(D53:M53,ROW(INDIRECT("1:6"))))</f>
        <v>295.60439560439556</v>
      </c>
      <c r="D53" s="30">
        <f>IFERROR(100*_xlfn.IFNA(VLOOKUP($B53,KviZDarije1!$A$1:$K$1000, 3, 0), 0)/'TOP SCORES'!B$2,0)</f>
        <v>38.46153846153846</v>
      </c>
      <c r="E53" s="30">
        <f>IFERROR(100*_xlfn.IFNA(VLOOKUP($B53,KviZDarije2!$A$1:$K$1000, 3, 0), 0)/'TOP SCORES'!C$2,0)</f>
        <v>0</v>
      </c>
      <c r="F53" s="30">
        <f>IFERROR(100*_xlfn.IFNA(VLOOKUP($B53,KviZDarije3!$A$1:$K$1000, 3, 0), 0)/'TOP SCORES'!D$2,0)</f>
        <v>42.857142857142854</v>
      </c>
      <c r="G53" s="30">
        <f>IFERROR(100*_xlfn.IFNA(VLOOKUP($B53,KviZDarije4!$A$1:$K$1000, 3, 0), 0)/'TOP SCORES'!E$2,0)</f>
        <v>50</v>
      </c>
      <c r="H53" s="30">
        <f>IFERROR(100*_xlfn.IFNA(VLOOKUP($B53,KviZDarije5!$A$1:$K$1000, 3, 0), 0)/'TOP SCORES'!F$2,0)</f>
        <v>57.142857142857146</v>
      </c>
      <c r="I53" s="30">
        <f>IFERROR(100*_xlfn.IFNA(VLOOKUP($B53,KviZDarije6!$A$1:$K$1000, 3, 0), 0)/'TOP SCORES'!G$2,0)</f>
        <v>50</v>
      </c>
      <c r="J53" s="30">
        <f>IFERROR(100*_xlfn.IFNA(VLOOKUP($B53,KviZDarije7!$A$1:$K$1000, 3, 0), 0)/'TOP SCORES'!H$2,0)</f>
        <v>57.142857142857146</v>
      </c>
      <c r="K53" s="30">
        <f>IFERROR(100*_xlfn.IFNA(VLOOKUP($B53,KviZDarije8!$A$1:$K$1000, 3, 0), 0)/'TOP SCORES'!I$2,0)</f>
        <v>0</v>
      </c>
      <c r="L53" s="30">
        <f>IFERROR(100*_xlfn.IFNA(VLOOKUP($B53,[1]KviZDarije9!$A$1:$K$1000, 3, 0), 0)/'TOP SCORES'!J$2,0)</f>
        <v>0</v>
      </c>
      <c r="M53" s="30">
        <f>IFERROR(100*_xlfn.IFNA(VLOOKUP($B53,[2]KviZDarije10!$A$1:$K$1000, 3, 0), 0)/'TOP SCORES'!K$2,0)</f>
        <v>0</v>
      </c>
    </row>
    <row r="54" spans="1:13">
      <c r="A54" s="33">
        <f t="shared" ca="1" si="0"/>
        <v>53</v>
      </c>
      <c r="B54" s="28" t="s">
        <v>124</v>
      </c>
      <c r="C54" s="31" cm="1">
        <f t="array" aca="1" ref="C54" ca="1">SUM(LARGE(D54:M54,ROW(INDIRECT("1:6"))))</f>
        <v>286.8131868131868</v>
      </c>
      <c r="D54" s="30">
        <f>IFERROR(100*_xlfn.IFNA(VLOOKUP($B54,KviZDarije1!$A$1:$K$1000, 3, 0), 0)/'TOP SCORES'!B$2,0)</f>
        <v>15.384615384615385</v>
      </c>
      <c r="E54" s="30">
        <f>IFERROR(100*_xlfn.IFNA(VLOOKUP($B54,KviZDarije2!$A$1:$K$1000, 3, 0), 0)/'TOP SCORES'!C$2,0)</f>
        <v>0</v>
      </c>
      <c r="F54" s="30">
        <f>IFERROR(100*_xlfn.IFNA(VLOOKUP($B54,KviZDarije3!$A$1:$K$1000, 3, 0), 0)/'TOP SCORES'!D$2,0)</f>
        <v>92.857142857142861</v>
      </c>
      <c r="G54" s="30">
        <f>IFERROR(100*_xlfn.IFNA(VLOOKUP($B54,KviZDarije4!$A$1:$K$1000, 3, 0), 0)/'TOP SCORES'!E$2,0)</f>
        <v>64.285714285714292</v>
      </c>
      <c r="H54" s="30">
        <f>IFERROR(100*_xlfn.IFNA(VLOOKUP($B54,KviZDarije5!$A$1:$K$1000, 3, 0), 0)/'TOP SCORES'!F$2,0)</f>
        <v>57.142857142857146</v>
      </c>
      <c r="I54" s="30">
        <f>IFERROR(100*_xlfn.IFNA(VLOOKUP($B54,KviZDarije6!$A$1:$K$1000, 3, 0), 0)/'TOP SCORES'!G$2,0)</f>
        <v>28.571428571428573</v>
      </c>
      <c r="J54" s="30">
        <f>IFERROR(100*_xlfn.IFNA(VLOOKUP($B54,KviZDarije7!$A$1:$K$1000, 3, 0), 0)/'TOP SCORES'!H$2,0)</f>
        <v>28.571428571428573</v>
      </c>
      <c r="K54" s="30">
        <f>IFERROR(100*_xlfn.IFNA(VLOOKUP($B54,KviZDarije8!$A$1:$K$1000, 3, 0), 0)/'TOP SCORES'!I$2,0)</f>
        <v>0</v>
      </c>
      <c r="L54" s="30">
        <f>IFERROR(100*_xlfn.IFNA(VLOOKUP($B54,[1]KviZDarije9!$A$1:$K$1000, 3, 0), 0)/'TOP SCORES'!J$2,0)</f>
        <v>0</v>
      </c>
      <c r="M54" s="30">
        <f>IFERROR(100*_xlfn.IFNA(VLOOKUP($B54,[2]KviZDarije10!$A$1:$K$1000, 3, 0), 0)/'TOP SCORES'!K$2,0)</f>
        <v>0</v>
      </c>
    </row>
    <row r="55" spans="1:13">
      <c r="A55" s="33">
        <f t="shared" ca="1" si="0"/>
        <v>54</v>
      </c>
      <c r="B55" s="24" t="s">
        <v>116</v>
      </c>
      <c r="C55" s="31" cm="1">
        <f t="array" aca="1" ref="C55" ca="1">SUM(LARGE(D55:M55,ROW(INDIRECT("1:6"))))</f>
        <v>282.41758241758242</v>
      </c>
      <c r="D55" s="30">
        <f>IFERROR(100*_xlfn.IFNA(VLOOKUP($B55,KviZDarije1!$A$1:$K$1000, 3, 0), 0)/'TOP SCORES'!B$2,0)</f>
        <v>53.846153846153847</v>
      </c>
      <c r="E55" s="30">
        <f>IFERROR(100*_xlfn.IFNA(VLOOKUP($B55,KviZDarije2!$A$1:$K$1000, 3, 0), 0)/'TOP SCORES'!C$2,0)</f>
        <v>0</v>
      </c>
      <c r="F55" s="30">
        <f>IFERROR(100*_xlfn.IFNA(VLOOKUP($B55,KviZDarije3!$A$1:$K$1000, 3, 0), 0)/'TOP SCORES'!D$2,0)</f>
        <v>64.285714285714292</v>
      </c>
      <c r="G55" s="30">
        <f>IFERROR(100*_xlfn.IFNA(VLOOKUP($B55,KviZDarije4!$A$1:$K$1000, 3, 0), 0)/'TOP SCORES'!E$2,0)</f>
        <v>0</v>
      </c>
      <c r="H55" s="30">
        <f>IFERROR(100*_xlfn.IFNA(VLOOKUP($B55,KviZDarije5!$A$1:$K$1000, 3, 0), 0)/'TOP SCORES'!F$2,0)</f>
        <v>78.571428571428569</v>
      </c>
      <c r="I55" s="30">
        <f>IFERROR(100*_xlfn.IFNA(VLOOKUP($B55,KviZDarije6!$A$1:$K$1000, 3, 0), 0)/'TOP SCORES'!G$2,0)</f>
        <v>85.714285714285708</v>
      </c>
      <c r="J55" s="30">
        <f>IFERROR(100*_xlfn.IFNA(VLOOKUP($B55,KviZDarije7!$A$1:$K$1000, 3, 0), 0)/'TOP SCORES'!H$2,0)</f>
        <v>0</v>
      </c>
      <c r="K55" s="30">
        <f>IFERROR(100*_xlfn.IFNA(VLOOKUP($B55,KviZDarije8!$A$1:$K$1000, 3, 0), 0)/'TOP SCORES'!I$2,0)</f>
        <v>0</v>
      </c>
      <c r="L55" s="30">
        <f>IFERROR(100*_xlfn.IFNA(VLOOKUP($B55,[1]KviZDarije9!$A$1:$K$1000, 3, 0), 0)/'TOP SCORES'!J$2,0)</f>
        <v>0</v>
      </c>
      <c r="M55" s="30">
        <f>IFERROR(100*_xlfn.IFNA(VLOOKUP($B55,[2]KviZDarije10!$A$1:$K$1000, 3, 0), 0)/'TOP SCORES'!K$2,0)</f>
        <v>0</v>
      </c>
    </row>
    <row r="56" spans="1:13">
      <c r="A56" s="33">
        <f t="shared" ca="1" si="0"/>
        <v>55</v>
      </c>
      <c r="B56" s="28" t="s">
        <v>168</v>
      </c>
      <c r="C56" s="31" cm="1">
        <f t="array" aca="1" ref="C56" ca="1">SUM(LARGE(D56:M56,ROW(INDIRECT("1:6"))))</f>
        <v>279.39560439560438</v>
      </c>
      <c r="D56" s="30">
        <f>IFERROR(100*_xlfn.IFNA(VLOOKUP($B56,KviZDarije1!$A$1:$K$1000, 3, 0), 0)/'TOP SCORES'!B$2,0)</f>
        <v>61.53846153846154</v>
      </c>
      <c r="E56" s="30">
        <f>IFERROR(100*_xlfn.IFNA(VLOOKUP($B56,KviZDarije2!$A$1:$K$1000, 3, 0), 0)/'TOP SCORES'!C$2,0)</f>
        <v>75</v>
      </c>
      <c r="F56" s="30">
        <f>IFERROR(100*_xlfn.IFNA(VLOOKUP($B56,KviZDarije3!$A$1:$K$1000, 3, 0), 0)/'TOP SCORES'!D$2,0)</f>
        <v>78.571428571428569</v>
      </c>
      <c r="G56" s="30">
        <f>IFERROR(100*_xlfn.IFNA(VLOOKUP($B56,KviZDarije4!$A$1:$K$1000, 3, 0), 0)/'TOP SCORES'!E$2,0)</f>
        <v>64.285714285714292</v>
      </c>
      <c r="H56" s="30">
        <f>IFERROR(100*_xlfn.IFNA(VLOOKUP($B56,KviZDarije5!$A$1:$K$1000, 3, 0), 0)/'TOP SCORES'!F$2,0)</f>
        <v>0</v>
      </c>
      <c r="I56" s="30">
        <f>IFERROR(100*_xlfn.IFNA(VLOOKUP($B56,KviZDarije6!$A$1:$K$1000, 3, 0), 0)/'TOP SCORES'!G$2,0)</f>
        <v>0</v>
      </c>
      <c r="J56" s="30">
        <f>IFERROR(100*_xlfn.IFNA(VLOOKUP($B56,KviZDarije7!$A$1:$K$1000, 3, 0), 0)/'TOP SCORES'!H$2,0)</f>
        <v>0</v>
      </c>
      <c r="K56" s="30">
        <f>IFERROR(100*_xlfn.IFNA(VLOOKUP($B56,KviZDarije8!$A$1:$K$1000, 3, 0), 0)/'TOP SCORES'!I$2,0)</f>
        <v>0</v>
      </c>
      <c r="L56" s="30">
        <f>IFERROR(100*_xlfn.IFNA(VLOOKUP($B56,[1]KviZDarije9!$A$1:$K$1000, 3, 0), 0)/'TOP SCORES'!J$2,0)</f>
        <v>0</v>
      </c>
      <c r="M56" s="30">
        <f>IFERROR(100*_xlfn.IFNA(VLOOKUP($B56,[2]KviZDarije10!$A$1:$K$1000, 3, 0), 0)/'TOP SCORES'!K$2,0)</f>
        <v>0</v>
      </c>
    </row>
    <row r="57" spans="1:13">
      <c r="A57" s="33">
        <f t="shared" ca="1" si="0"/>
        <v>56</v>
      </c>
      <c r="B57" s="24" t="s">
        <v>150</v>
      </c>
      <c r="C57" s="31" cm="1">
        <f t="array" aca="1" ref="C57" ca="1">SUM(LARGE(D57:M57,ROW(INDIRECT("1:6"))))</f>
        <v>276.46520146520146</v>
      </c>
      <c r="D57" s="30">
        <f>IFERROR(100*_xlfn.IFNA(VLOOKUP($B57,KviZDarije1!$A$1:$K$1000, 3, 0), 0)/'TOP SCORES'!B$2,0)</f>
        <v>53.846153846153847</v>
      </c>
      <c r="E57" s="30">
        <f>IFERROR(100*_xlfn.IFNA(VLOOKUP($B57,KviZDarije2!$A$1:$K$1000, 3, 0), 0)/'TOP SCORES'!C$2,0)</f>
        <v>58.333333333333336</v>
      </c>
      <c r="F57" s="30">
        <f>IFERROR(100*_xlfn.IFNA(VLOOKUP($B57,KviZDarije3!$A$1:$K$1000, 3, 0), 0)/'TOP SCORES'!D$2,0)</f>
        <v>28.571428571428573</v>
      </c>
      <c r="G57" s="30">
        <f>IFERROR(100*_xlfn.IFNA(VLOOKUP($B57,KviZDarije4!$A$1:$K$1000, 3, 0), 0)/'TOP SCORES'!E$2,0)</f>
        <v>35.714285714285715</v>
      </c>
      <c r="H57" s="30">
        <f>IFERROR(100*_xlfn.IFNA(VLOOKUP($B57,KviZDarije5!$A$1:$K$1000, 3, 0), 0)/'TOP SCORES'!F$2,0)</f>
        <v>42.857142857142854</v>
      </c>
      <c r="I57" s="30">
        <f>IFERROR(100*_xlfn.IFNA(VLOOKUP($B57,KviZDarije6!$A$1:$K$1000, 3, 0), 0)/'TOP SCORES'!G$2,0)</f>
        <v>21.428571428571427</v>
      </c>
      <c r="J57" s="30">
        <f>IFERROR(100*_xlfn.IFNA(VLOOKUP($B57,KviZDarije7!$A$1:$K$1000, 3, 0), 0)/'TOP SCORES'!H$2,0)</f>
        <v>57.142857142857146</v>
      </c>
      <c r="K57" s="30">
        <f>IFERROR(100*_xlfn.IFNA(VLOOKUP($B57,KviZDarije8!$A$1:$K$1000, 3, 0), 0)/'TOP SCORES'!I$2,0)</f>
        <v>0</v>
      </c>
      <c r="L57" s="30">
        <f>IFERROR(100*_xlfn.IFNA(VLOOKUP($B57,[1]KviZDarije9!$A$1:$K$1000, 3, 0), 0)/'TOP SCORES'!J$2,0)</f>
        <v>0</v>
      </c>
      <c r="M57" s="30">
        <f>IFERROR(100*_xlfn.IFNA(VLOOKUP($B57,[2]KviZDarije10!$A$1:$K$1000, 3, 0), 0)/'TOP SCORES'!K$2,0)</f>
        <v>0</v>
      </c>
    </row>
    <row r="58" spans="1:13">
      <c r="A58" s="33">
        <f t="shared" ca="1" si="0"/>
        <v>57</v>
      </c>
      <c r="B58" s="24" t="s">
        <v>22</v>
      </c>
      <c r="C58" s="31" cm="1">
        <f t="array" aca="1" ref="C58" ca="1">SUM(LARGE(D58:M58,ROW(INDIRECT("1:6"))))</f>
        <v>273.53479853479854</v>
      </c>
      <c r="D58" s="30">
        <f>IFERROR(100*_xlfn.IFNA(VLOOKUP($B58,KviZDarije1!$A$1:$K$1000, 3, 0), 0)/'TOP SCORES'!B$2,0)</f>
        <v>46.153846153846153</v>
      </c>
      <c r="E58" s="30">
        <f>IFERROR(100*_xlfn.IFNA(VLOOKUP($B58,KviZDarije2!$A$1:$K$1000, 3, 0), 0)/'TOP SCORES'!C$2,0)</f>
        <v>41.666666666666664</v>
      </c>
      <c r="F58" s="30">
        <f>IFERROR(100*_xlfn.IFNA(VLOOKUP($B58,KviZDarije3!$A$1:$K$1000, 3, 0), 0)/'TOP SCORES'!D$2,0)</f>
        <v>0</v>
      </c>
      <c r="G58" s="30">
        <f>IFERROR(100*_xlfn.IFNA(VLOOKUP($B58,KviZDarije4!$A$1:$K$1000, 3, 0), 0)/'TOP SCORES'!E$2,0)</f>
        <v>0</v>
      </c>
      <c r="H58" s="30">
        <f>IFERROR(100*_xlfn.IFNA(VLOOKUP($B58,KviZDarije5!$A$1:$K$1000, 3, 0), 0)/'TOP SCORES'!F$2,0)</f>
        <v>78.571428571428569</v>
      </c>
      <c r="I58" s="30">
        <f>IFERROR(100*_xlfn.IFNA(VLOOKUP($B58,KviZDarije6!$A$1:$K$1000, 3, 0), 0)/'TOP SCORES'!G$2,0)</f>
        <v>50</v>
      </c>
      <c r="J58" s="30">
        <f>IFERROR(100*_xlfn.IFNA(VLOOKUP($B58,KviZDarije7!$A$1:$K$1000, 3, 0), 0)/'TOP SCORES'!H$2,0)</f>
        <v>57.142857142857146</v>
      </c>
      <c r="K58" s="30">
        <f>IFERROR(100*_xlfn.IFNA(VLOOKUP($B58,KviZDarije8!$A$1:$K$1000, 3, 0), 0)/'TOP SCORES'!I$2,0)</f>
        <v>0</v>
      </c>
      <c r="L58" s="30">
        <f>IFERROR(100*_xlfn.IFNA(VLOOKUP($B58,[1]KviZDarije9!$A$1:$K$1000, 3, 0), 0)/'TOP SCORES'!J$2,0)</f>
        <v>0</v>
      </c>
      <c r="M58" s="30">
        <f>IFERROR(100*_xlfn.IFNA(VLOOKUP($B58,[2]KviZDarije10!$A$1:$K$1000, 3, 0), 0)/'TOP SCORES'!K$2,0)</f>
        <v>0</v>
      </c>
    </row>
    <row r="59" spans="1:13">
      <c r="A59" s="33">
        <f t="shared" ca="1" si="0"/>
        <v>58</v>
      </c>
      <c r="B59" s="24" t="s">
        <v>36</v>
      </c>
      <c r="C59" s="31" cm="1">
        <f t="array" aca="1" ref="C59" ca="1">SUM(LARGE(D59:M59,ROW(INDIRECT("1:6"))))</f>
        <v>270.60439560439562</v>
      </c>
      <c r="D59" s="30">
        <f>IFERROR(100*_xlfn.IFNA(VLOOKUP($B59,KviZDarije1!$A$1:$K$1000, 3, 0), 0)/'TOP SCORES'!B$2,0)</f>
        <v>38.46153846153846</v>
      </c>
      <c r="E59" s="30">
        <f>IFERROR(100*_xlfn.IFNA(VLOOKUP($B59,KviZDarije2!$A$1:$K$1000, 3, 0), 0)/'TOP SCORES'!C$2,0)</f>
        <v>25</v>
      </c>
      <c r="F59" s="30">
        <f>IFERROR(100*_xlfn.IFNA(VLOOKUP($B59,KviZDarije3!$A$1:$K$1000, 3, 0), 0)/'TOP SCORES'!D$2,0)</f>
        <v>57.142857142857146</v>
      </c>
      <c r="G59" s="30">
        <f>IFERROR(100*_xlfn.IFNA(VLOOKUP($B59,KviZDarije4!$A$1:$K$1000, 3, 0), 0)/'TOP SCORES'!E$2,0)</f>
        <v>57.142857142857146</v>
      </c>
      <c r="H59" s="30">
        <f>IFERROR(100*_xlfn.IFNA(VLOOKUP($B59,KviZDarije5!$A$1:$K$1000, 3, 0), 0)/'TOP SCORES'!F$2,0)</f>
        <v>35.714285714285715</v>
      </c>
      <c r="I59" s="30">
        <f>IFERROR(100*_xlfn.IFNA(VLOOKUP($B59,KviZDarije6!$A$1:$K$1000, 3, 0), 0)/'TOP SCORES'!G$2,0)</f>
        <v>0</v>
      </c>
      <c r="J59" s="30">
        <f>IFERROR(100*_xlfn.IFNA(VLOOKUP($B59,KviZDarije7!$A$1:$K$1000, 3, 0), 0)/'TOP SCORES'!H$2,0)</f>
        <v>57.142857142857146</v>
      </c>
      <c r="K59" s="30">
        <f>IFERROR(100*_xlfn.IFNA(VLOOKUP($B59,KviZDarije8!$A$1:$K$1000, 3, 0), 0)/'TOP SCORES'!I$2,0)</f>
        <v>0</v>
      </c>
      <c r="L59" s="30">
        <f>IFERROR(100*_xlfn.IFNA(VLOOKUP($B59,[1]KviZDarije9!$A$1:$K$1000, 3, 0), 0)/'TOP SCORES'!J$2,0)</f>
        <v>0</v>
      </c>
      <c r="M59" s="30">
        <f>IFERROR(100*_xlfn.IFNA(VLOOKUP($B59,[2]KviZDarije10!$A$1:$K$1000, 3, 0), 0)/'TOP SCORES'!K$2,0)</f>
        <v>0</v>
      </c>
    </row>
    <row r="60" spans="1:13">
      <c r="A60" s="33">
        <f t="shared" ca="1" si="0"/>
        <v>59</v>
      </c>
      <c r="B60" s="24" t="s">
        <v>35</v>
      </c>
      <c r="C60" s="31" cm="1">
        <f t="array" aca="1" ref="C60" ca="1">SUM(LARGE(D60:M60,ROW(INDIRECT("1:6"))))</f>
        <v>270.23809523809524</v>
      </c>
      <c r="D60" s="30">
        <f>IFERROR(100*_xlfn.IFNA(VLOOKUP($B60,KviZDarije1!$A$1:$K$1000, 3, 0), 0)/'TOP SCORES'!B$2,0)</f>
        <v>30.76923076923077</v>
      </c>
      <c r="E60" s="30">
        <f>IFERROR(100*_xlfn.IFNA(VLOOKUP($B60,KviZDarije2!$A$1:$K$1000, 3, 0), 0)/'TOP SCORES'!C$2,0)</f>
        <v>41.666666666666664</v>
      </c>
      <c r="F60" s="30">
        <f>IFERROR(100*_xlfn.IFNA(VLOOKUP($B60,KviZDarije3!$A$1:$K$1000, 3, 0), 0)/'TOP SCORES'!D$2,0)</f>
        <v>57.142857142857146</v>
      </c>
      <c r="G60" s="30">
        <f>IFERROR(100*_xlfn.IFNA(VLOOKUP($B60,KviZDarije4!$A$1:$K$1000, 3, 0), 0)/'TOP SCORES'!E$2,0)</f>
        <v>42.857142857142854</v>
      </c>
      <c r="H60" s="30">
        <f>IFERROR(100*_xlfn.IFNA(VLOOKUP($B60,KviZDarije5!$A$1:$K$1000, 3, 0), 0)/'TOP SCORES'!F$2,0)</f>
        <v>42.857142857142854</v>
      </c>
      <c r="I60" s="30">
        <f>IFERROR(100*_xlfn.IFNA(VLOOKUP($B60,KviZDarije6!$A$1:$K$1000, 3, 0), 0)/'TOP SCORES'!G$2,0)</f>
        <v>35.714285714285715</v>
      </c>
      <c r="J60" s="30">
        <f>IFERROR(100*_xlfn.IFNA(VLOOKUP($B60,KviZDarije7!$A$1:$K$1000, 3, 0), 0)/'TOP SCORES'!H$2,0)</f>
        <v>50</v>
      </c>
      <c r="K60" s="30">
        <f>IFERROR(100*_xlfn.IFNA(VLOOKUP($B60,KviZDarije8!$A$1:$K$1000, 3, 0), 0)/'TOP SCORES'!I$2,0)</f>
        <v>0</v>
      </c>
      <c r="L60" s="30">
        <f>IFERROR(100*_xlfn.IFNA(VLOOKUP($B60,[1]KviZDarije9!$A$1:$K$1000, 3, 0), 0)/'TOP SCORES'!J$2,0)</f>
        <v>0</v>
      </c>
      <c r="M60" s="30">
        <f>IFERROR(100*_xlfn.IFNA(VLOOKUP($B60,[2]KviZDarije10!$A$1:$K$1000, 3, 0), 0)/'TOP SCORES'!K$2,0)</f>
        <v>0</v>
      </c>
    </row>
    <row r="61" spans="1:13">
      <c r="A61" s="33">
        <f t="shared" ca="1" si="0"/>
        <v>60</v>
      </c>
      <c r="B61" s="24" t="s">
        <v>24</v>
      </c>
      <c r="C61" s="31" cm="1">
        <f t="array" aca="1" ref="C61" ca="1">SUM(LARGE(D61:M61,ROW(INDIRECT("1:6"))))</f>
        <v>268.68131868131866</v>
      </c>
      <c r="D61" s="30">
        <f>IFERROR(100*_xlfn.IFNA(VLOOKUP($B61,KviZDarije1!$A$1:$K$1000, 3, 0), 0)/'TOP SCORES'!B$2,0)</f>
        <v>61.53846153846154</v>
      </c>
      <c r="E61" s="30">
        <f>IFERROR(100*_xlfn.IFNA(VLOOKUP($B61,KviZDarije2!$A$1:$K$1000, 3, 0), 0)/'TOP SCORES'!C$2,0)</f>
        <v>50</v>
      </c>
      <c r="F61" s="30">
        <f>IFERROR(100*_xlfn.IFNA(VLOOKUP($B61,KviZDarije3!$A$1:$K$1000, 3, 0), 0)/'TOP SCORES'!D$2,0)</f>
        <v>0</v>
      </c>
      <c r="G61" s="30">
        <f>IFERROR(100*_xlfn.IFNA(VLOOKUP($B61,KviZDarije4!$A$1:$K$1000, 3, 0), 0)/'TOP SCORES'!E$2,0)</f>
        <v>0</v>
      </c>
      <c r="H61" s="30">
        <f>IFERROR(100*_xlfn.IFNA(VLOOKUP($B61,KviZDarije5!$A$1:$K$1000, 3, 0), 0)/'TOP SCORES'!F$2,0)</f>
        <v>50</v>
      </c>
      <c r="I61" s="30">
        <f>IFERROR(100*_xlfn.IFNA(VLOOKUP($B61,KviZDarije6!$A$1:$K$1000, 3, 0), 0)/'TOP SCORES'!G$2,0)</f>
        <v>57.142857142857146</v>
      </c>
      <c r="J61" s="30">
        <f>IFERROR(100*_xlfn.IFNA(VLOOKUP($B61,KviZDarije7!$A$1:$K$1000, 3, 0), 0)/'TOP SCORES'!H$2,0)</f>
        <v>50</v>
      </c>
      <c r="K61" s="30">
        <f>IFERROR(100*_xlfn.IFNA(VLOOKUP($B61,KviZDarije8!$A$1:$K$1000, 3, 0), 0)/'TOP SCORES'!I$2,0)</f>
        <v>0</v>
      </c>
      <c r="L61" s="30">
        <f>IFERROR(100*_xlfn.IFNA(VLOOKUP($B61,[1]KviZDarije9!$A$1:$K$1000, 3, 0), 0)/'TOP SCORES'!J$2,0)</f>
        <v>0</v>
      </c>
      <c r="M61" s="30">
        <f>IFERROR(100*_xlfn.IFNA(VLOOKUP($B61,[2]KviZDarije10!$A$1:$K$1000, 3, 0), 0)/'TOP SCORES'!K$2,0)</f>
        <v>0</v>
      </c>
    </row>
    <row r="62" spans="1:13">
      <c r="A62" s="33">
        <f t="shared" ca="1" si="0"/>
        <v>61</v>
      </c>
      <c r="B62" s="28" t="s">
        <v>169</v>
      </c>
      <c r="C62" s="31" cm="1">
        <f t="array" aca="1" ref="C62" ca="1">SUM(LARGE(D62:M62,ROW(INDIRECT("1:6"))))</f>
        <v>264.65201465201466</v>
      </c>
      <c r="D62" s="30">
        <f>IFERROR(100*_xlfn.IFNA(VLOOKUP($B62,KviZDarije1!$A$1:$K$1000, 3, 0), 0)/'TOP SCORES'!B$2,0)</f>
        <v>38.46153846153846</v>
      </c>
      <c r="E62" s="30">
        <f>IFERROR(100*_xlfn.IFNA(VLOOKUP($B62,KviZDarije2!$A$1:$K$1000, 3, 0), 0)/'TOP SCORES'!C$2,0)</f>
        <v>33.333333333333336</v>
      </c>
      <c r="F62" s="30">
        <f>IFERROR(100*_xlfn.IFNA(VLOOKUP($B62,KviZDarije3!$A$1:$K$1000, 3, 0), 0)/'TOP SCORES'!D$2,0)</f>
        <v>42.857142857142854</v>
      </c>
      <c r="G62" s="30">
        <f>IFERROR(100*_xlfn.IFNA(VLOOKUP($B62,KviZDarije4!$A$1:$K$1000, 3, 0), 0)/'TOP SCORES'!E$2,0)</f>
        <v>50</v>
      </c>
      <c r="H62" s="30">
        <f>IFERROR(100*_xlfn.IFNA(VLOOKUP($B62,KviZDarije5!$A$1:$K$1000, 3, 0), 0)/'TOP SCORES'!F$2,0)</f>
        <v>57.142857142857146</v>
      </c>
      <c r="I62" s="30">
        <f>IFERROR(100*_xlfn.IFNA(VLOOKUP($B62,KviZDarije6!$A$1:$K$1000, 3, 0), 0)/'TOP SCORES'!G$2,0)</f>
        <v>0</v>
      </c>
      <c r="J62" s="30">
        <f>IFERROR(100*_xlfn.IFNA(VLOOKUP($B62,KviZDarije7!$A$1:$K$1000, 3, 0), 0)/'TOP SCORES'!H$2,0)</f>
        <v>42.857142857142854</v>
      </c>
      <c r="K62" s="30">
        <f>IFERROR(100*_xlfn.IFNA(VLOOKUP($B62,KviZDarije8!$A$1:$K$1000, 3, 0), 0)/'TOP SCORES'!I$2,0)</f>
        <v>0</v>
      </c>
      <c r="L62" s="30">
        <f>IFERROR(100*_xlfn.IFNA(VLOOKUP($B62,[1]KviZDarije9!$A$1:$K$1000, 3, 0), 0)/'TOP SCORES'!J$2,0)</f>
        <v>0</v>
      </c>
      <c r="M62" s="30">
        <f>IFERROR(100*_xlfn.IFNA(VLOOKUP($B62,[2]KviZDarije10!$A$1:$K$1000, 3, 0), 0)/'TOP SCORES'!K$2,0)</f>
        <v>0</v>
      </c>
    </row>
    <row r="63" spans="1:13">
      <c r="A63" s="33">
        <f t="shared" ca="1" si="0"/>
        <v>62</v>
      </c>
      <c r="B63" s="24" t="s">
        <v>52</v>
      </c>
      <c r="C63" s="31" cm="1">
        <f t="array" aca="1" ref="C63" ca="1">SUM(LARGE(D63:M63,ROW(INDIRECT("1:6"))))</f>
        <v>264.56043956043953</v>
      </c>
      <c r="D63" s="30">
        <f>IFERROR(100*_xlfn.IFNA(VLOOKUP($B63,KviZDarije1!$A$1:$K$1000, 3, 0), 0)/'TOP SCORES'!B$2,0)</f>
        <v>53.846153846153847</v>
      </c>
      <c r="E63" s="30">
        <f>IFERROR(100*_xlfn.IFNA(VLOOKUP($B63,KviZDarije2!$A$1:$K$1000, 3, 0), 0)/'TOP SCORES'!C$2,0)</f>
        <v>75</v>
      </c>
      <c r="F63" s="30">
        <f>IFERROR(100*_xlfn.IFNA(VLOOKUP($B63,KviZDarije3!$A$1:$K$1000, 3, 0), 0)/'TOP SCORES'!D$2,0)</f>
        <v>0</v>
      </c>
      <c r="G63" s="30">
        <f>IFERROR(100*_xlfn.IFNA(VLOOKUP($B63,KviZDarije4!$A$1:$K$1000, 3, 0), 0)/'TOP SCORES'!E$2,0)</f>
        <v>50</v>
      </c>
      <c r="H63" s="30">
        <f>IFERROR(100*_xlfn.IFNA(VLOOKUP($B63,KviZDarije5!$A$1:$K$1000, 3, 0), 0)/'TOP SCORES'!F$2,0)</f>
        <v>0</v>
      </c>
      <c r="I63" s="30">
        <f>IFERROR(100*_xlfn.IFNA(VLOOKUP($B63,KviZDarije6!$A$1:$K$1000, 3, 0), 0)/'TOP SCORES'!G$2,0)</f>
        <v>28.571428571428573</v>
      </c>
      <c r="J63" s="30">
        <f>IFERROR(100*_xlfn.IFNA(VLOOKUP($B63,KviZDarije7!$A$1:$K$1000, 3, 0), 0)/'TOP SCORES'!H$2,0)</f>
        <v>57.142857142857146</v>
      </c>
      <c r="K63" s="30">
        <f>IFERROR(100*_xlfn.IFNA(VLOOKUP($B63,KviZDarije8!$A$1:$K$1000, 3, 0), 0)/'TOP SCORES'!I$2,0)</f>
        <v>0</v>
      </c>
      <c r="L63" s="30">
        <f>IFERROR(100*_xlfn.IFNA(VLOOKUP($B63,[1]KviZDarije9!$A$1:$K$1000, 3, 0), 0)/'TOP SCORES'!J$2,0)</f>
        <v>0</v>
      </c>
      <c r="M63" s="30">
        <f>IFERROR(100*_xlfn.IFNA(VLOOKUP($B63,[2]KviZDarije10!$A$1:$K$1000, 3, 0), 0)/'TOP SCORES'!K$2,0)</f>
        <v>0</v>
      </c>
    </row>
    <row r="64" spans="1:13">
      <c r="A64" s="33">
        <f t="shared" ca="1" si="0"/>
        <v>63</v>
      </c>
      <c r="B64" s="24" t="s">
        <v>54</v>
      </c>
      <c r="C64" s="31" cm="1">
        <f t="array" aca="1" ref="C64" ca="1">SUM(LARGE(D64:M64,ROW(INDIRECT("1:6"))))</f>
        <v>251.1904761904762</v>
      </c>
      <c r="D64" s="30">
        <f>IFERROR(100*_xlfn.IFNA(VLOOKUP($B64,KviZDarije1!$A$1:$K$1000, 3, 0), 0)/'TOP SCORES'!B$2,0)</f>
        <v>0</v>
      </c>
      <c r="E64" s="30">
        <f>IFERROR(100*_xlfn.IFNA(VLOOKUP($B64,KviZDarije2!$A$1:$K$1000, 3, 0), 0)/'TOP SCORES'!C$2,0)</f>
        <v>58.333333333333336</v>
      </c>
      <c r="F64" s="30">
        <f>IFERROR(100*_xlfn.IFNA(VLOOKUP($B64,KviZDarije3!$A$1:$K$1000, 3, 0), 0)/'TOP SCORES'!D$2,0)</f>
        <v>64.285714285714292</v>
      </c>
      <c r="G64" s="30">
        <f>IFERROR(100*_xlfn.IFNA(VLOOKUP($B64,KviZDarije4!$A$1:$K$1000, 3, 0), 0)/'TOP SCORES'!E$2,0)</f>
        <v>57.142857142857146</v>
      </c>
      <c r="H64" s="30">
        <f>IFERROR(100*_xlfn.IFNA(VLOOKUP($B64,KviZDarije5!$A$1:$K$1000, 3, 0), 0)/'TOP SCORES'!F$2,0)</f>
        <v>0</v>
      </c>
      <c r="I64" s="30">
        <f>IFERROR(100*_xlfn.IFNA(VLOOKUP($B64,KviZDarije6!$A$1:$K$1000, 3, 0), 0)/'TOP SCORES'!G$2,0)</f>
        <v>35.714285714285715</v>
      </c>
      <c r="J64" s="30">
        <f>IFERROR(100*_xlfn.IFNA(VLOOKUP($B64,KviZDarije7!$A$1:$K$1000, 3, 0), 0)/'TOP SCORES'!H$2,0)</f>
        <v>35.714285714285715</v>
      </c>
      <c r="K64" s="30">
        <f>IFERROR(100*_xlfn.IFNA(VLOOKUP($B64,KviZDarije8!$A$1:$K$1000, 3, 0), 0)/'TOP SCORES'!I$2,0)</f>
        <v>0</v>
      </c>
      <c r="L64" s="30">
        <f>IFERROR(100*_xlfn.IFNA(VLOOKUP($B64,[1]KviZDarije9!$A$1:$K$1000, 3, 0), 0)/'TOP SCORES'!J$2,0)</f>
        <v>0</v>
      </c>
      <c r="M64" s="30">
        <f>IFERROR(100*_xlfn.IFNA(VLOOKUP($B64,[2]KviZDarije10!$A$1:$K$1000, 3, 0), 0)/'TOP SCORES'!K$2,0)</f>
        <v>0</v>
      </c>
    </row>
    <row r="65" spans="1:13">
      <c r="A65" s="33">
        <f t="shared" ca="1" si="0"/>
        <v>63</v>
      </c>
      <c r="B65" s="24" t="s">
        <v>117</v>
      </c>
      <c r="C65" s="31" cm="1">
        <f t="array" aca="1" ref="C65" ca="1">SUM(LARGE(D65:M65,ROW(INDIRECT("1:6"))))</f>
        <v>251.1904761904762</v>
      </c>
      <c r="D65" s="30">
        <f>IFERROR(100*_xlfn.IFNA(VLOOKUP($B65,KviZDarije1!$A$1:$K$1000, 3, 0), 0)/'TOP SCORES'!B$2,0)</f>
        <v>0</v>
      </c>
      <c r="E65" s="30">
        <f>IFERROR(100*_xlfn.IFNA(VLOOKUP($B65,KviZDarije2!$A$1:$K$1000, 3, 0), 0)/'TOP SCORES'!C$2,0)</f>
        <v>58.333333333333336</v>
      </c>
      <c r="F65" s="30">
        <f>IFERROR(100*_xlfn.IFNA(VLOOKUP($B65,KviZDarije3!$A$1:$K$1000, 3, 0), 0)/'TOP SCORES'!D$2,0)</f>
        <v>35.714285714285715</v>
      </c>
      <c r="G65" s="30">
        <f>IFERROR(100*_xlfn.IFNA(VLOOKUP($B65,KviZDarije4!$A$1:$K$1000, 3, 0), 0)/'TOP SCORES'!E$2,0)</f>
        <v>21.428571428571427</v>
      </c>
      <c r="H65" s="30">
        <f>IFERROR(100*_xlfn.IFNA(VLOOKUP($B65,KviZDarije5!$A$1:$K$1000, 3, 0), 0)/'TOP SCORES'!F$2,0)</f>
        <v>57.142857142857146</v>
      </c>
      <c r="I65" s="30">
        <f>IFERROR(100*_xlfn.IFNA(VLOOKUP($B65,KviZDarije6!$A$1:$K$1000, 3, 0), 0)/'TOP SCORES'!G$2,0)</f>
        <v>28.571428571428573</v>
      </c>
      <c r="J65" s="30">
        <f>IFERROR(100*_xlfn.IFNA(VLOOKUP($B65,KviZDarije7!$A$1:$K$1000, 3, 0), 0)/'TOP SCORES'!H$2,0)</f>
        <v>50</v>
      </c>
      <c r="K65" s="30">
        <f>IFERROR(100*_xlfn.IFNA(VLOOKUP($B65,KviZDarije8!$A$1:$K$1000, 3, 0), 0)/'TOP SCORES'!I$2,0)</f>
        <v>0</v>
      </c>
      <c r="L65" s="30">
        <f>IFERROR(100*_xlfn.IFNA(VLOOKUP($B65,[1]KviZDarije9!$A$1:$K$1000, 3, 0), 0)/'TOP SCORES'!J$2,0)</f>
        <v>0</v>
      </c>
      <c r="M65" s="30">
        <f>IFERROR(100*_xlfn.IFNA(VLOOKUP($B65,[2]KviZDarije10!$A$1:$K$1000, 3, 0), 0)/'TOP SCORES'!K$2,0)</f>
        <v>0</v>
      </c>
    </row>
    <row r="66" spans="1:13">
      <c r="A66" s="33">
        <f t="shared" ref="A66:A129" ca="1" si="1">RANK(C66,C$2:C$998)</f>
        <v>65</v>
      </c>
      <c r="B66" s="28" t="s">
        <v>184</v>
      </c>
      <c r="C66" s="31" cm="1">
        <f t="array" aca="1" ref="C66" ca="1">SUM(LARGE(D66:M66,ROW(INDIRECT("1:6"))))</f>
        <v>250.91575091575095</v>
      </c>
      <c r="D66" s="30">
        <f>IFERROR(100*_xlfn.IFNA(VLOOKUP($B66,KviZDarije1!$A$1:$K$1000, 3, 0), 0)/'TOP SCORES'!B$2,0)</f>
        <v>46.153846153846153</v>
      </c>
      <c r="E66" s="30">
        <f>IFERROR(100*_xlfn.IFNA(VLOOKUP($B66,KviZDarije2!$A$1:$K$1000, 3, 0), 0)/'TOP SCORES'!C$2,0)</f>
        <v>33.333333333333336</v>
      </c>
      <c r="F66" s="30">
        <f>IFERROR(100*_xlfn.IFNA(VLOOKUP($B66,KviZDarije3!$A$1:$K$1000, 3, 0), 0)/'TOP SCORES'!D$2,0)</f>
        <v>42.857142857142854</v>
      </c>
      <c r="G66" s="30">
        <f>IFERROR(100*_xlfn.IFNA(VLOOKUP($B66,KviZDarije4!$A$1:$K$1000, 3, 0), 0)/'TOP SCORES'!E$2,0)</f>
        <v>35.714285714285715</v>
      </c>
      <c r="H66" s="30">
        <f>IFERROR(100*_xlfn.IFNA(VLOOKUP($B66,KviZDarije5!$A$1:$K$1000, 3, 0), 0)/'TOP SCORES'!F$2,0)</f>
        <v>42.857142857142854</v>
      </c>
      <c r="I66" s="30">
        <f>IFERROR(100*_xlfn.IFNA(VLOOKUP($B66,KviZDarije6!$A$1:$K$1000, 3, 0), 0)/'TOP SCORES'!G$2,0)</f>
        <v>28.571428571428573</v>
      </c>
      <c r="J66" s="30">
        <f>IFERROR(100*_xlfn.IFNA(VLOOKUP($B66,KviZDarije7!$A$1:$K$1000, 3, 0), 0)/'TOP SCORES'!H$2,0)</f>
        <v>50</v>
      </c>
      <c r="K66" s="30">
        <f>IFERROR(100*_xlfn.IFNA(VLOOKUP($B66,KviZDarije8!$A$1:$K$1000, 3, 0), 0)/'TOP SCORES'!I$2,0)</f>
        <v>0</v>
      </c>
      <c r="L66" s="30">
        <f>IFERROR(100*_xlfn.IFNA(VLOOKUP($B66,[1]KviZDarije9!$A$1:$K$1000, 3, 0), 0)/'TOP SCORES'!J$2,0)</f>
        <v>0</v>
      </c>
      <c r="M66" s="30">
        <f>IFERROR(100*_xlfn.IFNA(VLOOKUP($B66,[2]KviZDarije10!$A$1:$K$1000, 3, 0), 0)/'TOP SCORES'!K$2,0)</f>
        <v>0</v>
      </c>
    </row>
    <row r="67" spans="1:13">
      <c r="A67" s="33">
        <f t="shared" ca="1" si="1"/>
        <v>66</v>
      </c>
      <c r="B67" s="28" t="s">
        <v>162</v>
      </c>
      <c r="C67" s="31" cm="1">
        <f t="array" aca="1" ref="C67" ca="1">SUM(LARGE(D67:M67,ROW(INDIRECT("1:6"))))</f>
        <v>250.36630036630038</v>
      </c>
      <c r="D67" s="30">
        <f>IFERROR(100*_xlfn.IFNA(VLOOKUP($B67,KviZDarije1!$A$1:$K$1000, 3, 0), 0)/'TOP SCORES'!B$2,0)</f>
        <v>38.46153846153846</v>
      </c>
      <c r="E67" s="30">
        <f>IFERROR(100*_xlfn.IFNA(VLOOKUP($B67,KviZDarije2!$A$1:$K$1000, 3, 0), 0)/'TOP SCORES'!C$2,0)</f>
        <v>33.333333333333336</v>
      </c>
      <c r="F67" s="30">
        <f>IFERROR(100*_xlfn.IFNA(VLOOKUP($B67,KviZDarije3!$A$1:$K$1000, 3, 0), 0)/'TOP SCORES'!D$2,0)</f>
        <v>35.714285714285715</v>
      </c>
      <c r="G67" s="30">
        <f>IFERROR(100*_xlfn.IFNA(VLOOKUP($B67,KviZDarije4!$A$1:$K$1000, 3, 0), 0)/'TOP SCORES'!E$2,0)</f>
        <v>50</v>
      </c>
      <c r="H67" s="30">
        <f>IFERROR(100*_xlfn.IFNA(VLOOKUP($B67,KviZDarije5!$A$1:$K$1000, 3, 0), 0)/'TOP SCORES'!F$2,0)</f>
        <v>57.142857142857146</v>
      </c>
      <c r="I67" s="30">
        <f>IFERROR(100*_xlfn.IFNA(VLOOKUP($B67,KviZDarije6!$A$1:$K$1000, 3, 0), 0)/'TOP SCORES'!G$2,0)</f>
        <v>35.714285714285715</v>
      </c>
      <c r="J67" s="30">
        <f>IFERROR(100*_xlfn.IFNA(VLOOKUP($B67,KviZDarije7!$A$1:$K$1000, 3, 0), 0)/'TOP SCORES'!H$2,0)</f>
        <v>0</v>
      </c>
      <c r="K67" s="30">
        <f>IFERROR(100*_xlfn.IFNA(VLOOKUP($B67,KviZDarije8!$A$1:$K$1000, 3, 0), 0)/'TOP SCORES'!I$2,0)</f>
        <v>0</v>
      </c>
      <c r="L67" s="30">
        <f>IFERROR(100*_xlfn.IFNA(VLOOKUP($B67,[1]KviZDarije9!$A$1:$K$1000, 3, 0), 0)/'TOP SCORES'!J$2,0)</f>
        <v>0</v>
      </c>
      <c r="M67" s="30">
        <f>IFERROR(100*_xlfn.IFNA(VLOOKUP($B67,[2]KviZDarije10!$A$1:$K$1000, 3, 0), 0)/'TOP SCORES'!K$2,0)</f>
        <v>0</v>
      </c>
    </row>
    <row r="68" spans="1:13">
      <c r="A68" s="33">
        <f t="shared" ca="1" si="1"/>
        <v>67</v>
      </c>
      <c r="B68" s="24" t="s">
        <v>50</v>
      </c>
      <c r="C68" s="31" cm="1">
        <f t="array" aca="1" ref="C68" ca="1">SUM(LARGE(D68:M68,ROW(INDIRECT("1:6"))))</f>
        <v>241.66666666666669</v>
      </c>
      <c r="D68" s="30">
        <f>IFERROR(100*_xlfn.IFNA(VLOOKUP($B68,KviZDarije1!$A$1:$K$1000, 3, 0), 0)/'TOP SCORES'!B$2,0)</f>
        <v>7.6923076923076925</v>
      </c>
      <c r="E68" s="30">
        <f>IFERROR(100*_xlfn.IFNA(VLOOKUP($B68,KviZDarije2!$A$1:$K$1000, 3, 0), 0)/'TOP SCORES'!C$2,0)</f>
        <v>41.666666666666664</v>
      </c>
      <c r="F68" s="30">
        <f>IFERROR(100*_xlfn.IFNA(VLOOKUP($B68,KviZDarije3!$A$1:$K$1000, 3, 0), 0)/'TOP SCORES'!D$2,0)</f>
        <v>35.714285714285715</v>
      </c>
      <c r="G68" s="30">
        <f>IFERROR(100*_xlfn.IFNA(VLOOKUP($B68,KviZDarije4!$A$1:$K$1000, 3, 0), 0)/'TOP SCORES'!E$2,0)</f>
        <v>35.714285714285715</v>
      </c>
      <c r="H68" s="30">
        <f>IFERROR(100*_xlfn.IFNA(VLOOKUP($B68,KviZDarije5!$A$1:$K$1000, 3, 0), 0)/'TOP SCORES'!F$2,0)</f>
        <v>50</v>
      </c>
      <c r="I68" s="30">
        <f>IFERROR(100*_xlfn.IFNA(VLOOKUP($B68,KviZDarije6!$A$1:$K$1000, 3, 0), 0)/'TOP SCORES'!G$2,0)</f>
        <v>35.714285714285715</v>
      </c>
      <c r="J68" s="30">
        <f>IFERROR(100*_xlfn.IFNA(VLOOKUP($B68,KviZDarije7!$A$1:$K$1000, 3, 0), 0)/'TOP SCORES'!H$2,0)</f>
        <v>42.857142857142854</v>
      </c>
      <c r="K68" s="30">
        <f>IFERROR(100*_xlfn.IFNA(VLOOKUP($B68,KviZDarije8!$A$1:$K$1000, 3, 0), 0)/'TOP SCORES'!I$2,0)</f>
        <v>0</v>
      </c>
      <c r="L68" s="30">
        <f>IFERROR(100*_xlfn.IFNA(VLOOKUP($B68,[1]KviZDarije9!$A$1:$K$1000, 3, 0), 0)/'TOP SCORES'!J$2,0)</f>
        <v>0</v>
      </c>
      <c r="M68" s="30">
        <f>IFERROR(100*_xlfn.IFNA(VLOOKUP($B68,[2]KviZDarije10!$A$1:$K$1000, 3, 0), 0)/'TOP SCORES'!K$2,0)</f>
        <v>0</v>
      </c>
    </row>
    <row r="69" spans="1:13">
      <c r="A69" s="33">
        <f t="shared" ca="1" si="1"/>
        <v>68</v>
      </c>
      <c r="B69" s="24" t="s">
        <v>64</v>
      </c>
      <c r="C69" s="31" cm="1">
        <f t="array" aca="1" ref="C69" ca="1">SUM(LARGE(D69:M69,ROW(INDIRECT("1:6"))))</f>
        <v>240.20146520146523</v>
      </c>
      <c r="D69" s="30">
        <f>IFERROR(100*_xlfn.IFNA(VLOOKUP($B69,KviZDarije1!$A$1:$K$1000, 3, 0), 0)/'TOP SCORES'!B$2,0)</f>
        <v>46.153846153846153</v>
      </c>
      <c r="E69" s="30">
        <f>IFERROR(100*_xlfn.IFNA(VLOOKUP($B69,KviZDarije2!$A$1:$K$1000, 3, 0), 0)/'TOP SCORES'!C$2,0)</f>
        <v>58.333333333333336</v>
      </c>
      <c r="F69" s="30">
        <f>IFERROR(100*_xlfn.IFNA(VLOOKUP($B69,KviZDarije3!$A$1:$K$1000, 3, 0), 0)/'TOP SCORES'!D$2,0)</f>
        <v>0</v>
      </c>
      <c r="G69" s="30">
        <f>IFERROR(100*_xlfn.IFNA(VLOOKUP($B69,KviZDarije4!$A$1:$K$1000, 3, 0), 0)/'TOP SCORES'!E$2,0)</f>
        <v>50</v>
      </c>
      <c r="H69" s="30">
        <f>IFERROR(100*_xlfn.IFNA(VLOOKUP($B69,KviZDarije5!$A$1:$K$1000, 3, 0), 0)/'TOP SCORES'!F$2,0)</f>
        <v>57.142857142857146</v>
      </c>
      <c r="I69" s="30">
        <f>IFERROR(100*_xlfn.IFNA(VLOOKUP($B69,KviZDarije6!$A$1:$K$1000, 3, 0), 0)/'TOP SCORES'!G$2,0)</f>
        <v>28.571428571428573</v>
      </c>
      <c r="J69" s="30">
        <f>IFERROR(100*_xlfn.IFNA(VLOOKUP($B69,KviZDarije7!$A$1:$K$1000, 3, 0), 0)/'TOP SCORES'!H$2,0)</f>
        <v>0</v>
      </c>
      <c r="K69" s="30">
        <f>IFERROR(100*_xlfn.IFNA(VLOOKUP($B69,KviZDarije8!$A$1:$K$1000, 3, 0), 0)/'TOP SCORES'!I$2,0)</f>
        <v>0</v>
      </c>
      <c r="L69" s="30">
        <f>IFERROR(100*_xlfn.IFNA(VLOOKUP($B69,[1]KviZDarije9!$A$1:$K$1000, 3, 0), 0)/'TOP SCORES'!J$2,0)</f>
        <v>0</v>
      </c>
      <c r="M69" s="30">
        <f>IFERROR(100*_xlfn.IFNA(VLOOKUP($B69,[2]KviZDarije10!$A$1:$K$1000, 3, 0), 0)/'TOP SCORES'!K$2,0)</f>
        <v>0</v>
      </c>
    </row>
    <row r="70" spans="1:13">
      <c r="A70" s="33">
        <f t="shared" ca="1" si="1"/>
        <v>69</v>
      </c>
      <c r="B70" s="24" t="s">
        <v>62</v>
      </c>
      <c r="C70" s="31" cm="1">
        <f t="array" aca="1" ref="C70" ca="1">SUM(LARGE(D70:M70,ROW(INDIRECT("1:6"))))</f>
        <v>238.46153846153848</v>
      </c>
      <c r="D70" s="30">
        <f>IFERROR(100*_xlfn.IFNA(VLOOKUP($B70,KviZDarije1!$A$1:$K$1000, 3, 0), 0)/'TOP SCORES'!B$2,0)</f>
        <v>38.46153846153846</v>
      </c>
      <c r="E70" s="30">
        <f>IFERROR(100*_xlfn.IFNA(VLOOKUP($B70,KviZDarije2!$A$1:$K$1000, 3, 0), 0)/'TOP SCORES'!C$2,0)</f>
        <v>0</v>
      </c>
      <c r="F70" s="30">
        <f>IFERROR(100*_xlfn.IFNA(VLOOKUP($B70,KviZDarije3!$A$1:$K$1000, 3, 0), 0)/'TOP SCORES'!D$2,0)</f>
        <v>42.857142857142854</v>
      </c>
      <c r="G70" s="30">
        <f>IFERROR(100*_xlfn.IFNA(VLOOKUP($B70,KviZDarije4!$A$1:$K$1000, 3, 0), 0)/'TOP SCORES'!E$2,0)</f>
        <v>64.285714285714292</v>
      </c>
      <c r="H70" s="30">
        <f>IFERROR(100*_xlfn.IFNA(VLOOKUP($B70,KviZDarije5!$A$1:$K$1000, 3, 0), 0)/'TOP SCORES'!F$2,0)</f>
        <v>57.142857142857146</v>
      </c>
      <c r="I70" s="30">
        <f>IFERROR(100*_xlfn.IFNA(VLOOKUP($B70,KviZDarije6!$A$1:$K$1000, 3, 0), 0)/'TOP SCORES'!G$2,0)</f>
        <v>35.714285714285715</v>
      </c>
      <c r="J70" s="30">
        <f>IFERROR(100*_xlfn.IFNA(VLOOKUP($B70,KviZDarije7!$A$1:$K$1000, 3, 0), 0)/'TOP SCORES'!H$2,0)</f>
        <v>0</v>
      </c>
      <c r="K70" s="30">
        <f>IFERROR(100*_xlfn.IFNA(VLOOKUP($B70,KviZDarije8!$A$1:$K$1000, 3, 0), 0)/'TOP SCORES'!I$2,0)</f>
        <v>0</v>
      </c>
      <c r="L70" s="30">
        <f>IFERROR(100*_xlfn.IFNA(VLOOKUP($B70,[1]KviZDarije9!$A$1:$K$1000, 3, 0), 0)/'TOP SCORES'!J$2,0)</f>
        <v>0</v>
      </c>
      <c r="M70" s="30">
        <f>IFERROR(100*_xlfn.IFNA(VLOOKUP($B70,[2]KviZDarije10!$A$1:$K$1000, 3, 0), 0)/'TOP SCORES'!K$2,0)</f>
        <v>0</v>
      </c>
    </row>
    <row r="71" spans="1:13">
      <c r="A71" s="33">
        <f t="shared" ca="1" si="1"/>
        <v>70</v>
      </c>
      <c r="B71" s="24" t="s">
        <v>29</v>
      </c>
      <c r="C71" s="31" cm="1">
        <f t="array" aca="1" ref="C71" ca="1">SUM(LARGE(D71:M71,ROW(INDIRECT("1:6"))))</f>
        <v>236.90476190476193</v>
      </c>
      <c r="D71" s="30">
        <f>IFERROR(100*_xlfn.IFNA(VLOOKUP($B71,KviZDarije1!$A$1:$K$1000, 3, 0), 0)/'TOP SCORES'!B$2,0)</f>
        <v>0</v>
      </c>
      <c r="E71" s="30">
        <f>IFERROR(100*_xlfn.IFNA(VLOOKUP($B71,KviZDarije2!$A$1:$K$1000, 3, 0), 0)/'TOP SCORES'!C$2,0)</f>
        <v>58.333333333333336</v>
      </c>
      <c r="F71" s="30">
        <f>IFERROR(100*_xlfn.IFNA(VLOOKUP($B71,KviZDarije3!$A$1:$K$1000, 3, 0), 0)/'TOP SCORES'!D$2,0)</f>
        <v>57.142857142857146</v>
      </c>
      <c r="G71" s="30">
        <f>IFERROR(100*_xlfn.IFNA(VLOOKUP($B71,KviZDarije4!$A$1:$K$1000, 3, 0), 0)/'TOP SCORES'!E$2,0)</f>
        <v>35.714285714285715</v>
      </c>
      <c r="H71" s="30">
        <f>IFERROR(100*_xlfn.IFNA(VLOOKUP($B71,KviZDarije5!$A$1:$K$1000, 3, 0), 0)/'TOP SCORES'!F$2,0)</f>
        <v>50</v>
      </c>
      <c r="I71" s="30">
        <f>IFERROR(100*_xlfn.IFNA(VLOOKUP($B71,KviZDarije6!$A$1:$K$1000, 3, 0), 0)/'TOP SCORES'!G$2,0)</f>
        <v>35.714285714285715</v>
      </c>
      <c r="J71" s="30">
        <f>IFERROR(100*_xlfn.IFNA(VLOOKUP($B71,KviZDarije7!$A$1:$K$1000, 3, 0), 0)/'TOP SCORES'!H$2,0)</f>
        <v>0</v>
      </c>
      <c r="K71" s="30">
        <f>IFERROR(100*_xlfn.IFNA(VLOOKUP($B71,KviZDarije8!$A$1:$K$1000, 3, 0), 0)/'TOP SCORES'!I$2,0)</f>
        <v>0</v>
      </c>
      <c r="L71" s="30">
        <f>IFERROR(100*_xlfn.IFNA(VLOOKUP($B71,[1]KviZDarije9!$A$1:$K$1000, 3, 0), 0)/'TOP SCORES'!J$2,0)</f>
        <v>0</v>
      </c>
      <c r="M71" s="30">
        <f>IFERROR(100*_xlfn.IFNA(VLOOKUP($B71,[2]KviZDarije10!$A$1:$K$1000, 3, 0), 0)/'TOP SCORES'!K$2,0)</f>
        <v>0</v>
      </c>
    </row>
    <row r="72" spans="1:13">
      <c r="A72" s="33">
        <f t="shared" ca="1" si="1"/>
        <v>71</v>
      </c>
      <c r="B72" s="24" t="s">
        <v>56</v>
      </c>
      <c r="C72" s="31" cm="1">
        <f t="array" aca="1" ref="C72" ca="1">SUM(LARGE(D72:M72,ROW(INDIRECT("1:6"))))</f>
        <v>236.9047619047619</v>
      </c>
      <c r="D72" s="30">
        <f>IFERROR(100*_xlfn.IFNA(VLOOKUP($B72,KviZDarije1!$A$1:$K$1000, 3, 0), 0)/'TOP SCORES'!B$2,0)</f>
        <v>0</v>
      </c>
      <c r="E72" s="30">
        <f>IFERROR(100*_xlfn.IFNA(VLOOKUP($B72,KviZDarije2!$A$1:$K$1000, 3, 0), 0)/'TOP SCORES'!C$2,0)</f>
        <v>58.333333333333336</v>
      </c>
      <c r="F72" s="30">
        <f>IFERROR(100*_xlfn.IFNA(VLOOKUP($B72,KviZDarije3!$A$1:$K$1000, 3, 0), 0)/'TOP SCORES'!D$2,0)</f>
        <v>0</v>
      </c>
      <c r="G72" s="30">
        <f>IFERROR(100*_xlfn.IFNA(VLOOKUP($B72,KviZDarije4!$A$1:$K$1000, 3, 0), 0)/'TOP SCORES'!E$2,0)</f>
        <v>50</v>
      </c>
      <c r="H72" s="30">
        <f>IFERROR(100*_xlfn.IFNA(VLOOKUP($B72,KviZDarije5!$A$1:$K$1000, 3, 0), 0)/'TOP SCORES'!F$2,0)</f>
        <v>71.428571428571431</v>
      </c>
      <c r="I72" s="30">
        <f>IFERROR(100*_xlfn.IFNA(VLOOKUP($B72,KviZDarije6!$A$1:$K$1000, 3, 0), 0)/'TOP SCORES'!G$2,0)</f>
        <v>0</v>
      </c>
      <c r="J72" s="30">
        <f>IFERROR(100*_xlfn.IFNA(VLOOKUP($B72,KviZDarije7!$A$1:$K$1000, 3, 0), 0)/'TOP SCORES'!H$2,0)</f>
        <v>57.142857142857146</v>
      </c>
      <c r="K72" s="30">
        <f>IFERROR(100*_xlfn.IFNA(VLOOKUP($B72,KviZDarije8!$A$1:$K$1000, 3, 0), 0)/'TOP SCORES'!I$2,0)</f>
        <v>0</v>
      </c>
      <c r="L72" s="30">
        <f>IFERROR(100*_xlfn.IFNA(VLOOKUP($B72,[1]KviZDarije9!$A$1:$K$1000, 3, 0), 0)/'TOP SCORES'!J$2,0)</f>
        <v>0</v>
      </c>
      <c r="M72" s="30">
        <f>IFERROR(100*_xlfn.IFNA(VLOOKUP($B72,[2]KviZDarije10!$A$1:$K$1000, 3, 0), 0)/'TOP SCORES'!K$2,0)</f>
        <v>0</v>
      </c>
    </row>
    <row r="73" spans="1:13">
      <c r="A73" s="33">
        <f t="shared" ca="1" si="1"/>
        <v>72</v>
      </c>
      <c r="B73" s="24" t="s">
        <v>94</v>
      </c>
      <c r="C73" s="31" cm="1">
        <f t="array" aca="1" ref="C73" ca="1">SUM(LARGE(D73:M73,ROW(INDIRECT("1:6"))))</f>
        <v>234.06593406593407</v>
      </c>
      <c r="D73" s="30">
        <f>IFERROR(100*_xlfn.IFNA(VLOOKUP($B73,KviZDarije1!$A$1:$K$1000, 3, 0), 0)/'TOP SCORES'!B$2,0)</f>
        <v>76.92307692307692</v>
      </c>
      <c r="E73" s="30">
        <f>IFERROR(100*_xlfn.IFNA(VLOOKUP($B73,KviZDarije2!$A$1:$K$1000, 3, 0), 0)/'TOP SCORES'!C$2,0)</f>
        <v>0</v>
      </c>
      <c r="F73" s="30">
        <f>IFERROR(100*_xlfn.IFNA(VLOOKUP($B73,KviZDarije3!$A$1:$K$1000, 3, 0), 0)/'TOP SCORES'!D$2,0)</f>
        <v>78.571428571428569</v>
      </c>
      <c r="G73" s="30">
        <f>IFERROR(100*_xlfn.IFNA(VLOOKUP($B73,KviZDarije4!$A$1:$K$1000, 3, 0), 0)/'TOP SCORES'!E$2,0)</f>
        <v>0</v>
      </c>
      <c r="H73" s="30">
        <f>IFERROR(100*_xlfn.IFNA(VLOOKUP($B73,KviZDarije5!$A$1:$K$1000, 3, 0), 0)/'TOP SCORES'!F$2,0)</f>
        <v>78.571428571428569</v>
      </c>
      <c r="I73" s="30">
        <f>IFERROR(100*_xlfn.IFNA(VLOOKUP($B73,KviZDarije6!$A$1:$K$1000, 3, 0), 0)/'TOP SCORES'!G$2,0)</f>
        <v>0</v>
      </c>
      <c r="J73" s="30">
        <f>IFERROR(100*_xlfn.IFNA(VLOOKUP($B73,KviZDarije7!$A$1:$K$1000, 3, 0), 0)/'TOP SCORES'!H$2,0)</f>
        <v>0</v>
      </c>
      <c r="K73" s="30">
        <f>IFERROR(100*_xlfn.IFNA(VLOOKUP($B73,KviZDarije8!$A$1:$K$1000, 3, 0), 0)/'TOP SCORES'!I$2,0)</f>
        <v>0</v>
      </c>
      <c r="L73" s="30">
        <f>IFERROR(100*_xlfn.IFNA(VLOOKUP($B73,[1]KviZDarije9!$A$1:$K$1000, 3, 0), 0)/'TOP SCORES'!J$2,0)</f>
        <v>0</v>
      </c>
      <c r="M73" s="30">
        <f>IFERROR(100*_xlfn.IFNA(VLOOKUP($B73,[2]KviZDarije10!$A$1:$K$1000, 3, 0), 0)/'TOP SCORES'!K$2,0)</f>
        <v>0</v>
      </c>
    </row>
    <row r="74" spans="1:13">
      <c r="A74" s="33">
        <f t="shared" ca="1" si="1"/>
        <v>73</v>
      </c>
      <c r="B74" s="24" t="s">
        <v>34</v>
      </c>
      <c r="C74" s="31" cm="1">
        <f t="array" aca="1" ref="C74" ca="1">SUM(LARGE(D74:M74,ROW(INDIRECT("1:6"))))</f>
        <v>226.73992673992674</v>
      </c>
      <c r="D74" s="30">
        <f>IFERROR(100*_xlfn.IFNA(VLOOKUP($B74,KviZDarije1!$A$1:$K$1000, 3, 0), 0)/'TOP SCORES'!B$2,0)</f>
        <v>7.6923076923076925</v>
      </c>
      <c r="E74" s="30">
        <f>IFERROR(100*_xlfn.IFNA(VLOOKUP($B74,KviZDarije2!$A$1:$K$1000, 3, 0), 0)/'TOP SCORES'!C$2,0)</f>
        <v>33.333333333333336</v>
      </c>
      <c r="F74" s="30">
        <f>IFERROR(100*_xlfn.IFNA(VLOOKUP($B74,KviZDarije3!$A$1:$K$1000, 3, 0), 0)/'TOP SCORES'!D$2,0)</f>
        <v>71.428571428571431</v>
      </c>
      <c r="G74" s="30">
        <f>IFERROR(100*_xlfn.IFNA(VLOOKUP($B74,KviZDarije4!$A$1:$K$1000, 3, 0), 0)/'TOP SCORES'!E$2,0)</f>
        <v>50</v>
      </c>
      <c r="H74" s="30">
        <f>IFERROR(100*_xlfn.IFNA(VLOOKUP($B74,KviZDarije5!$A$1:$K$1000, 3, 0), 0)/'TOP SCORES'!F$2,0)</f>
        <v>64.285714285714292</v>
      </c>
      <c r="I74" s="30">
        <f>IFERROR(100*_xlfn.IFNA(VLOOKUP($B74,KviZDarije6!$A$1:$K$1000, 3, 0), 0)/'TOP SCORES'!G$2,0)</f>
        <v>0</v>
      </c>
      <c r="J74" s="30">
        <f>IFERROR(100*_xlfn.IFNA(VLOOKUP($B74,KviZDarije7!$A$1:$K$1000, 3, 0), 0)/'TOP SCORES'!H$2,0)</f>
        <v>0</v>
      </c>
      <c r="K74" s="30">
        <f>IFERROR(100*_xlfn.IFNA(VLOOKUP($B74,KviZDarije8!$A$1:$K$1000, 3, 0), 0)/'TOP SCORES'!I$2,0)</f>
        <v>0</v>
      </c>
      <c r="L74" s="30">
        <f>IFERROR(100*_xlfn.IFNA(VLOOKUP($B74,[1]KviZDarije9!$A$1:$K$1000, 3, 0), 0)/'TOP SCORES'!J$2,0)</f>
        <v>0</v>
      </c>
      <c r="M74" s="30">
        <f>IFERROR(100*_xlfn.IFNA(VLOOKUP($B74,[2]KviZDarije10!$A$1:$K$1000, 3, 0), 0)/'TOP SCORES'!K$2,0)</f>
        <v>0</v>
      </c>
    </row>
    <row r="75" spans="1:13">
      <c r="A75" s="33">
        <f t="shared" ca="1" si="1"/>
        <v>74</v>
      </c>
      <c r="B75" s="28" t="s">
        <v>183</v>
      </c>
      <c r="C75" s="31" cm="1">
        <f t="array" aca="1" ref="C75" ca="1">SUM(LARGE(D75:M75,ROW(INDIRECT("1:6"))))</f>
        <v>225.82417582417582</v>
      </c>
      <c r="D75" s="30">
        <f>IFERROR(100*_xlfn.IFNA(VLOOKUP($B75,KviZDarije1!$A$1:$K$1000, 3, 0), 0)/'TOP SCORES'!B$2,0)</f>
        <v>61.53846153846154</v>
      </c>
      <c r="E75" s="30">
        <f>IFERROR(100*_xlfn.IFNA(VLOOKUP($B75,KviZDarije2!$A$1:$K$1000, 3, 0), 0)/'TOP SCORES'!C$2,0)</f>
        <v>50</v>
      </c>
      <c r="F75" s="30">
        <f>IFERROR(100*_xlfn.IFNA(VLOOKUP($B75,KviZDarije3!$A$1:$K$1000, 3, 0), 0)/'TOP SCORES'!D$2,0)</f>
        <v>64.285714285714292</v>
      </c>
      <c r="G75" s="30">
        <f>IFERROR(100*_xlfn.IFNA(VLOOKUP($B75,KviZDarije4!$A$1:$K$1000, 3, 0), 0)/'TOP SCORES'!E$2,0)</f>
        <v>50</v>
      </c>
      <c r="H75" s="30">
        <f>IFERROR(100*_xlfn.IFNA(VLOOKUP($B75,KviZDarije5!$A$1:$K$1000, 3, 0), 0)/'TOP SCORES'!F$2,0)</f>
        <v>0</v>
      </c>
      <c r="I75" s="30">
        <f>IFERROR(100*_xlfn.IFNA(VLOOKUP($B75,KviZDarije6!$A$1:$K$1000, 3, 0), 0)/'TOP SCORES'!G$2,0)</f>
        <v>0</v>
      </c>
      <c r="J75" s="30">
        <f>IFERROR(100*_xlfn.IFNA(VLOOKUP($B75,KviZDarije7!$A$1:$K$1000, 3, 0), 0)/'TOP SCORES'!H$2,0)</f>
        <v>0</v>
      </c>
      <c r="K75" s="30">
        <f>IFERROR(100*_xlfn.IFNA(VLOOKUP($B75,KviZDarije8!$A$1:$K$1000, 3, 0), 0)/'TOP SCORES'!I$2,0)</f>
        <v>0</v>
      </c>
      <c r="L75" s="30">
        <f>IFERROR(100*_xlfn.IFNA(VLOOKUP($B75,[1]KviZDarije9!$A$1:$K$1000, 3, 0), 0)/'TOP SCORES'!J$2,0)</f>
        <v>0</v>
      </c>
      <c r="M75" s="30">
        <f>IFERROR(100*_xlfn.IFNA(VLOOKUP($B75,[2]KviZDarije10!$A$1:$K$1000, 3, 0), 0)/'TOP SCORES'!K$2,0)</f>
        <v>0</v>
      </c>
    </row>
    <row r="76" spans="1:13">
      <c r="A76" s="33">
        <f t="shared" ca="1" si="1"/>
        <v>75</v>
      </c>
      <c r="B76" s="24" t="s">
        <v>19</v>
      </c>
      <c r="C76" s="31" cm="1">
        <f t="array" aca="1" ref="C76" ca="1">SUM(LARGE(D76:M76,ROW(INDIRECT("1:6"))))</f>
        <v>221.88644688644689</v>
      </c>
      <c r="D76" s="30">
        <f>IFERROR(100*_xlfn.IFNA(VLOOKUP($B76,KviZDarije1!$A$1:$K$1000, 3, 0), 0)/'TOP SCORES'!B$2,0)</f>
        <v>23.076923076923077</v>
      </c>
      <c r="E76" s="30">
        <f>IFERROR(100*_xlfn.IFNA(VLOOKUP($B76,KviZDarije2!$A$1:$K$1000, 3, 0), 0)/'TOP SCORES'!C$2,0)</f>
        <v>41.666666666666664</v>
      </c>
      <c r="F76" s="30">
        <f>IFERROR(100*_xlfn.IFNA(VLOOKUP($B76,KviZDarije3!$A$1:$K$1000, 3, 0), 0)/'TOP SCORES'!D$2,0)</f>
        <v>42.857142857142854</v>
      </c>
      <c r="G76" s="30">
        <f>IFERROR(100*_xlfn.IFNA(VLOOKUP($B76,KviZDarije4!$A$1:$K$1000, 3, 0), 0)/'TOP SCORES'!E$2,0)</f>
        <v>42.857142857142854</v>
      </c>
      <c r="H76" s="30">
        <f>IFERROR(100*_xlfn.IFNA(VLOOKUP($B76,KviZDarije5!$A$1:$K$1000, 3, 0), 0)/'TOP SCORES'!F$2,0)</f>
        <v>21.428571428571427</v>
      </c>
      <c r="I76" s="30">
        <f>IFERROR(100*_xlfn.IFNA(VLOOKUP($B76,KviZDarije6!$A$1:$K$1000, 3, 0), 0)/'TOP SCORES'!G$2,0)</f>
        <v>35.714285714285715</v>
      </c>
      <c r="J76" s="30">
        <f>IFERROR(100*_xlfn.IFNA(VLOOKUP($B76,KviZDarije7!$A$1:$K$1000, 3, 0), 0)/'TOP SCORES'!H$2,0)</f>
        <v>35.714285714285715</v>
      </c>
      <c r="K76" s="30">
        <f>IFERROR(100*_xlfn.IFNA(VLOOKUP($B76,KviZDarije8!$A$1:$K$1000, 3, 0), 0)/'TOP SCORES'!I$2,0)</f>
        <v>0</v>
      </c>
      <c r="L76" s="30">
        <f>IFERROR(100*_xlfn.IFNA(VLOOKUP($B76,[1]KviZDarije9!$A$1:$K$1000, 3, 0), 0)/'TOP SCORES'!J$2,0)</f>
        <v>0</v>
      </c>
      <c r="M76" s="30">
        <f>IFERROR(100*_xlfn.IFNA(VLOOKUP($B76,[2]KviZDarije10!$A$1:$K$1000, 3, 0), 0)/'TOP SCORES'!K$2,0)</f>
        <v>0</v>
      </c>
    </row>
    <row r="77" spans="1:13">
      <c r="A77" s="33">
        <f t="shared" ca="1" si="1"/>
        <v>76</v>
      </c>
      <c r="B77" s="28" t="s">
        <v>182</v>
      </c>
      <c r="C77" s="31" cm="1">
        <f t="array" aca="1" ref="C77" ca="1">SUM(LARGE(D77:M77,ROW(INDIRECT("1:6"))))</f>
        <v>221.15384615384619</v>
      </c>
      <c r="D77" s="30">
        <f>IFERROR(100*_xlfn.IFNA(VLOOKUP($B77,KviZDarije1!$A$1:$K$1000, 3, 0), 0)/'TOP SCORES'!B$2,0)</f>
        <v>46.153846153846153</v>
      </c>
      <c r="E77" s="30">
        <f>IFERROR(100*_xlfn.IFNA(VLOOKUP($B77,KviZDarije2!$A$1:$K$1000, 3, 0), 0)/'TOP SCORES'!C$2,0)</f>
        <v>25</v>
      </c>
      <c r="F77" s="30">
        <f>IFERROR(100*_xlfn.IFNA(VLOOKUP($B77,KviZDarije3!$A$1:$K$1000, 3, 0), 0)/'TOP SCORES'!D$2,0)</f>
        <v>35.714285714285715</v>
      </c>
      <c r="G77" s="30">
        <f>IFERROR(100*_xlfn.IFNA(VLOOKUP($B77,KviZDarije4!$A$1:$K$1000, 3, 0), 0)/'TOP SCORES'!E$2,0)</f>
        <v>35.714285714285715</v>
      </c>
      <c r="H77" s="30">
        <f>IFERROR(100*_xlfn.IFNA(VLOOKUP($B77,KviZDarije5!$A$1:$K$1000, 3, 0), 0)/'TOP SCORES'!F$2,0)</f>
        <v>50</v>
      </c>
      <c r="I77" s="30">
        <f>IFERROR(100*_xlfn.IFNA(VLOOKUP($B77,KviZDarije6!$A$1:$K$1000, 3, 0), 0)/'TOP SCORES'!G$2,0)</f>
        <v>14.285714285714286</v>
      </c>
      <c r="J77" s="30">
        <f>IFERROR(100*_xlfn.IFNA(VLOOKUP($B77,KviZDarije7!$A$1:$K$1000, 3, 0), 0)/'TOP SCORES'!H$2,0)</f>
        <v>28.571428571428573</v>
      </c>
      <c r="K77" s="30">
        <f>IFERROR(100*_xlfn.IFNA(VLOOKUP($B77,KviZDarije8!$A$1:$K$1000, 3, 0), 0)/'TOP SCORES'!I$2,0)</f>
        <v>0</v>
      </c>
      <c r="L77" s="30">
        <f>IFERROR(100*_xlfn.IFNA(VLOOKUP($B77,[1]KviZDarije9!$A$1:$K$1000, 3, 0), 0)/'TOP SCORES'!J$2,0)</f>
        <v>0</v>
      </c>
      <c r="M77" s="30">
        <f>IFERROR(100*_xlfn.IFNA(VLOOKUP($B77,[2]KviZDarije10!$A$1:$K$1000, 3, 0), 0)/'TOP SCORES'!K$2,0)</f>
        <v>0</v>
      </c>
    </row>
    <row r="78" spans="1:13">
      <c r="A78" s="33">
        <f t="shared" ca="1" si="1"/>
        <v>77</v>
      </c>
      <c r="B78" s="24" t="s">
        <v>43</v>
      </c>
      <c r="C78" s="31" cm="1">
        <f t="array" aca="1" ref="C78" ca="1">SUM(LARGE(D78:M78,ROW(INDIRECT("1:6"))))</f>
        <v>217.58241758241758</v>
      </c>
      <c r="D78" s="30">
        <f>IFERROR(100*_xlfn.IFNA(VLOOKUP($B78,KviZDarije1!$A$1:$K$1000, 3, 0), 0)/'TOP SCORES'!B$2,0)</f>
        <v>46.153846153846153</v>
      </c>
      <c r="E78" s="30">
        <f>IFERROR(100*_xlfn.IFNA(VLOOKUP($B78,KviZDarije2!$A$1:$K$1000, 3, 0), 0)/'TOP SCORES'!C$2,0)</f>
        <v>0</v>
      </c>
      <c r="F78" s="30">
        <f>IFERROR(100*_xlfn.IFNA(VLOOKUP($B78,KviZDarije3!$A$1:$K$1000, 3, 0), 0)/'TOP SCORES'!D$2,0)</f>
        <v>85.714285714285708</v>
      </c>
      <c r="G78" s="30">
        <f>IFERROR(100*_xlfn.IFNA(VLOOKUP($B78,KviZDarije4!$A$1:$K$1000, 3, 0), 0)/'TOP SCORES'!E$2,0)</f>
        <v>0</v>
      </c>
      <c r="H78" s="30">
        <f>IFERROR(100*_xlfn.IFNA(VLOOKUP($B78,KviZDarije5!$A$1:$K$1000, 3, 0), 0)/'TOP SCORES'!F$2,0)</f>
        <v>85.714285714285708</v>
      </c>
      <c r="I78" s="30">
        <f>IFERROR(100*_xlfn.IFNA(VLOOKUP($B78,KviZDarije6!$A$1:$K$1000, 3, 0), 0)/'TOP SCORES'!G$2,0)</f>
        <v>0</v>
      </c>
      <c r="J78" s="30">
        <f>IFERROR(100*_xlfn.IFNA(VLOOKUP($B78,KviZDarije7!$A$1:$K$1000, 3, 0), 0)/'TOP SCORES'!H$2,0)</f>
        <v>0</v>
      </c>
      <c r="K78" s="30">
        <f>IFERROR(100*_xlfn.IFNA(VLOOKUP($B78,KviZDarije8!$A$1:$K$1000, 3, 0), 0)/'TOP SCORES'!I$2,0)</f>
        <v>0</v>
      </c>
      <c r="L78" s="30">
        <f>IFERROR(100*_xlfn.IFNA(VLOOKUP($B78,[1]KviZDarije9!$A$1:$K$1000, 3, 0), 0)/'TOP SCORES'!J$2,0)</f>
        <v>0</v>
      </c>
      <c r="M78" s="30">
        <f>IFERROR(100*_xlfn.IFNA(VLOOKUP($B78,[2]KviZDarije10!$A$1:$K$1000, 3, 0), 0)/'TOP SCORES'!K$2,0)</f>
        <v>0</v>
      </c>
    </row>
    <row r="79" spans="1:13">
      <c r="A79" s="33">
        <f t="shared" ca="1" si="1"/>
        <v>78</v>
      </c>
      <c r="B79" s="24" t="s">
        <v>66</v>
      </c>
      <c r="C79" s="31" cm="1">
        <f t="array" aca="1" ref="C79" ca="1">SUM(LARGE(D79:M79,ROW(INDIRECT("1:6"))))</f>
        <v>216.3919413919414</v>
      </c>
      <c r="D79" s="30">
        <f>IFERROR(100*_xlfn.IFNA(VLOOKUP($B79,KviZDarije1!$A$1:$K$1000, 3, 0), 0)/'TOP SCORES'!B$2,0)</f>
        <v>46.153846153846153</v>
      </c>
      <c r="E79" s="30">
        <f>IFERROR(100*_xlfn.IFNA(VLOOKUP($B79,KviZDarije2!$A$1:$K$1000, 3, 0), 0)/'TOP SCORES'!C$2,0)</f>
        <v>41.666666666666664</v>
      </c>
      <c r="F79" s="30">
        <f>IFERROR(100*_xlfn.IFNA(VLOOKUP($B79,KviZDarije3!$A$1:$K$1000, 3, 0), 0)/'TOP SCORES'!D$2,0)</f>
        <v>50</v>
      </c>
      <c r="G79" s="30">
        <f>IFERROR(100*_xlfn.IFNA(VLOOKUP($B79,KviZDarije4!$A$1:$K$1000, 3, 0), 0)/'TOP SCORES'!E$2,0)</f>
        <v>0</v>
      </c>
      <c r="H79" s="30">
        <f>IFERROR(100*_xlfn.IFNA(VLOOKUP($B79,KviZDarije5!$A$1:$K$1000, 3, 0), 0)/'TOP SCORES'!F$2,0)</f>
        <v>42.857142857142854</v>
      </c>
      <c r="I79" s="30">
        <f>IFERROR(100*_xlfn.IFNA(VLOOKUP($B79,KviZDarije6!$A$1:$K$1000, 3, 0), 0)/'TOP SCORES'!G$2,0)</f>
        <v>35.714285714285715</v>
      </c>
      <c r="J79" s="30">
        <f>IFERROR(100*_xlfn.IFNA(VLOOKUP($B79,KviZDarije7!$A$1:$K$1000, 3, 0), 0)/'TOP SCORES'!H$2,0)</f>
        <v>0</v>
      </c>
      <c r="K79" s="30">
        <f>IFERROR(100*_xlfn.IFNA(VLOOKUP($B79,KviZDarije8!$A$1:$K$1000, 3, 0), 0)/'TOP SCORES'!I$2,0)</f>
        <v>0</v>
      </c>
      <c r="L79" s="30">
        <f>IFERROR(100*_xlfn.IFNA(VLOOKUP($B79,[1]KviZDarije9!$A$1:$K$1000, 3, 0), 0)/'TOP SCORES'!J$2,0)</f>
        <v>0</v>
      </c>
      <c r="M79" s="30">
        <f>IFERROR(100*_xlfn.IFNA(VLOOKUP($B79,[2]KviZDarije10!$A$1:$K$1000, 3, 0), 0)/'TOP SCORES'!K$2,0)</f>
        <v>0</v>
      </c>
    </row>
    <row r="80" spans="1:13">
      <c r="A80" s="33">
        <f t="shared" ca="1" si="1"/>
        <v>79</v>
      </c>
      <c r="B80" s="28" t="s">
        <v>199</v>
      </c>
      <c r="C80" s="31" cm="1">
        <f t="array" aca="1" ref="C80" ca="1">SUM(LARGE(D80:M80,ROW(INDIRECT("1:6"))))</f>
        <v>212.91208791208791</v>
      </c>
      <c r="D80" s="30">
        <f>IFERROR(100*_xlfn.IFNA(VLOOKUP($B80,KviZDarije1!$A$1:$K$1000, 3, 0), 0)/'TOP SCORES'!B$2,0)</f>
        <v>30.76923076923077</v>
      </c>
      <c r="E80" s="30">
        <f>IFERROR(100*_xlfn.IFNA(VLOOKUP($B80,KviZDarije2!$A$1:$K$1000, 3, 0), 0)/'TOP SCORES'!C$2,0)</f>
        <v>25</v>
      </c>
      <c r="F80" s="30">
        <f>IFERROR(100*_xlfn.IFNA(VLOOKUP($B80,KviZDarije3!$A$1:$K$1000, 3, 0), 0)/'TOP SCORES'!D$2,0)</f>
        <v>21.428571428571427</v>
      </c>
      <c r="G80" s="30">
        <f>IFERROR(100*_xlfn.IFNA(VLOOKUP($B80,KviZDarije4!$A$1:$K$1000, 3, 0), 0)/'TOP SCORES'!E$2,0)</f>
        <v>42.857142857142854</v>
      </c>
      <c r="H80" s="30">
        <f>IFERROR(100*_xlfn.IFNA(VLOOKUP($B80,KviZDarije5!$A$1:$K$1000, 3, 0), 0)/'TOP SCORES'!F$2,0)</f>
        <v>0</v>
      </c>
      <c r="I80" s="30">
        <f>IFERROR(100*_xlfn.IFNA(VLOOKUP($B80,KviZDarije6!$A$1:$K$1000, 3, 0), 0)/'TOP SCORES'!G$2,0)</f>
        <v>42.857142857142854</v>
      </c>
      <c r="J80" s="30">
        <f>IFERROR(100*_xlfn.IFNA(VLOOKUP($B80,KviZDarije7!$A$1:$K$1000, 3, 0), 0)/'TOP SCORES'!H$2,0)</f>
        <v>50</v>
      </c>
      <c r="K80" s="30">
        <f>IFERROR(100*_xlfn.IFNA(VLOOKUP($B80,KviZDarije8!$A$1:$K$1000, 3, 0), 0)/'TOP SCORES'!I$2,0)</f>
        <v>0</v>
      </c>
      <c r="L80" s="30">
        <f>IFERROR(100*_xlfn.IFNA(VLOOKUP($B80,[1]KviZDarije9!$A$1:$K$1000, 3, 0), 0)/'TOP SCORES'!J$2,0)</f>
        <v>0</v>
      </c>
      <c r="M80" s="30">
        <f>IFERROR(100*_xlfn.IFNA(VLOOKUP($B80,[2]KviZDarije10!$A$1:$K$1000, 3, 0), 0)/'TOP SCORES'!K$2,0)</f>
        <v>0</v>
      </c>
    </row>
    <row r="81" spans="1:13">
      <c r="A81" s="33">
        <f t="shared" ca="1" si="1"/>
        <v>80</v>
      </c>
      <c r="B81" s="24" t="s">
        <v>113</v>
      </c>
      <c r="C81" s="31" cm="1">
        <f t="array" aca="1" ref="C81" ca="1">SUM(LARGE(D81:M81,ROW(INDIRECT("1:6"))))</f>
        <v>207.14285714285714</v>
      </c>
      <c r="D81" s="30">
        <f>IFERROR(100*_xlfn.IFNA(VLOOKUP($B81,KviZDarije1!$A$1:$K$1000, 3, 0), 0)/'TOP SCORES'!B$2,0)</f>
        <v>0</v>
      </c>
      <c r="E81" s="30">
        <f>IFERROR(100*_xlfn.IFNA(VLOOKUP($B81,KviZDarije2!$A$1:$K$1000, 3, 0), 0)/'TOP SCORES'!C$2,0)</f>
        <v>0</v>
      </c>
      <c r="F81" s="30">
        <f>IFERROR(100*_xlfn.IFNA(VLOOKUP($B81,KviZDarije3!$A$1:$K$1000, 3, 0), 0)/'TOP SCORES'!D$2,0)</f>
        <v>64.285714285714292</v>
      </c>
      <c r="G81" s="30">
        <f>IFERROR(100*_xlfn.IFNA(VLOOKUP($B81,KviZDarije4!$A$1:$K$1000, 3, 0), 0)/'TOP SCORES'!E$2,0)</f>
        <v>42.857142857142854</v>
      </c>
      <c r="H81" s="30">
        <f>IFERROR(100*_xlfn.IFNA(VLOOKUP($B81,KviZDarije5!$A$1:$K$1000, 3, 0), 0)/'TOP SCORES'!F$2,0)</f>
        <v>50</v>
      </c>
      <c r="I81" s="30">
        <f>IFERROR(100*_xlfn.IFNA(VLOOKUP($B81,KviZDarije6!$A$1:$K$1000, 3, 0), 0)/'TOP SCORES'!G$2,0)</f>
        <v>0</v>
      </c>
      <c r="J81" s="30">
        <f>IFERROR(100*_xlfn.IFNA(VLOOKUP($B81,KviZDarije7!$A$1:$K$1000, 3, 0), 0)/'TOP SCORES'!H$2,0)</f>
        <v>50</v>
      </c>
      <c r="K81" s="30">
        <f>IFERROR(100*_xlfn.IFNA(VLOOKUP($B81,KviZDarije8!$A$1:$K$1000, 3, 0), 0)/'TOP SCORES'!I$2,0)</f>
        <v>0</v>
      </c>
      <c r="L81" s="30">
        <f>IFERROR(100*_xlfn.IFNA(VLOOKUP($B81,[1]KviZDarije9!$A$1:$K$1000, 3, 0), 0)/'TOP SCORES'!J$2,0)</f>
        <v>0</v>
      </c>
      <c r="M81" s="30">
        <f>IFERROR(100*_xlfn.IFNA(VLOOKUP($B81,[2]KviZDarije10!$A$1:$K$1000, 3, 0), 0)/'TOP SCORES'!K$2,0)</f>
        <v>0</v>
      </c>
    </row>
    <row r="82" spans="1:13">
      <c r="A82" s="33">
        <f t="shared" ca="1" si="1"/>
        <v>81</v>
      </c>
      <c r="B82" s="24" t="s">
        <v>80</v>
      </c>
      <c r="C82" s="31" cm="1">
        <f t="array" aca="1" ref="C82" ca="1">SUM(LARGE(D82:M82,ROW(INDIRECT("1:6"))))</f>
        <v>206.77655677655679</v>
      </c>
      <c r="D82" s="30">
        <f>IFERROR(100*_xlfn.IFNA(VLOOKUP($B82,KviZDarije1!$A$1:$K$1000, 3, 0), 0)/'TOP SCORES'!B$2,0)</f>
        <v>61.53846153846154</v>
      </c>
      <c r="E82" s="30">
        <f>IFERROR(100*_xlfn.IFNA(VLOOKUP($B82,KviZDarije2!$A$1:$K$1000, 3, 0), 0)/'TOP SCORES'!C$2,0)</f>
        <v>66.666666666666671</v>
      </c>
      <c r="F82" s="30">
        <f>IFERROR(100*_xlfn.IFNA(VLOOKUP($B82,KviZDarije3!$A$1:$K$1000, 3, 0), 0)/'TOP SCORES'!D$2,0)</f>
        <v>78.571428571428569</v>
      </c>
      <c r="G82" s="30">
        <f>IFERROR(100*_xlfn.IFNA(VLOOKUP($B82,KviZDarije4!$A$1:$K$1000, 3, 0), 0)/'TOP SCORES'!E$2,0)</f>
        <v>0</v>
      </c>
      <c r="H82" s="30">
        <f>IFERROR(100*_xlfn.IFNA(VLOOKUP($B82,KviZDarije5!$A$1:$K$1000, 3, 0), 0)/'TOP SCORES'!F$2,0)</f>
        <v>0</v>
      </c>
      <c r="I82" s="30">
        <f>IFERROR(100*_xlfn.IFNA(VLOOKUP($B82,KviZDarije6!$A$1:$K$1000, 3, 0), 0)/'TOP SCORES'!G$2,0)</f>
        <v>0</v>
      </c>
      <c r="J82" s="30">
        <f>IFERROR(100*_xlfn.IFNA(VLOOKUP($B82,KviZDarije7!$A$1:$K$1000, 3, 0), 0)/'TOP SCORES'!H$2,0)</f>
        <v>0</v>
      </c>
      <c r="K82" s="30">
        <f>IFERROR(100*_xlfn.IFNA(VLOOKUP($B82,KviZDarije8!$A$1:$K$1000, 3, 0), 0)/'TOP SCORES'!I$2,0)</f>
        <v>0</v>
      </c>
      <c r="L82" s="30">
        <f>IFERROR(100*_xlfn.IFNA(VLOOKUP($B82,[1]KviZDarije9!$A$1:$K$1000, 3, 0), 0)/'TOP SCORES'!J$2,0)</f>
        <v>0</v>
      </c>
      <c r="M82" s="30">
        <f>IFERROR(100*_xlfn.IFNA(VLOOKUP($B82,[2]KviZDarije10!$A$1:$K$1000, 3, 0), 0)/'TOP SCORES'!K$2,0)</f>
        <v>0</v>
      </c>
    </row>
    <row r="83" spans="1:13">
      <c r="A83" s="33">
        <f t="shared" ca="1" si="1"/>
        <v>82</v>
      </c>
      <c r="B83" s="24" t="s">
        <v>106</v>
      </c>
      <c r="C83" s="31" cm="1">
        <f t="array" aca="1" ref="C83" ca="1">SUM(LARGE(D83:M83,ROW(INDIRECT("1:6"))))</f>
        <v>202.83882783882783</v>
      </c>
      <c r="D83" s="30">
        <f>IFERROR(100*_xlfn.IFNA(VLOOKUP($B83,KviZDarije1!$A$1:$K$1000, 3, 0), 0)/'TOP SCORES'!B$2,0)</f>
        <v>23.076923076923077</v>
      </c>
      <c r="E83" s="30">
        <f>IFERROR(100*_xlfn.IFNA(VLOOKUP($B83,KviZDarije2!$A$1:$K$1000, 3, 0), 0)/'TOP SCORES'!C$2,0)</f>
        <v>58.333333333333336</v>
      </c>
      <c r="F83" s="30">
        <f>IFERROR(100*_xlfn.IFNA(VLOOKUP($B83,KviZDarije3!$A$1:$K$1000, 3, 0), 0)/'TOP SCORES'!D$2,0)</f>
        <v>57.142857142857146</v>
      </c>
      <c r="G83" s="30">
        <f>IFERROR(100*_xlfn.IFNA(VLOOKUP($B83,KviZDarije4!$A$1:$K$1000, 3, 0), 0)/'TOP SCORES'!E$2,0)</f>
        <v>0</v>
      </c>
      <c r="H83" s="30">
        <f>IFERROR(100*_xlfn.IFNA(VLOOKUP($B83,KviZDarije5!$A$1:$K$1000, 3, 0), 0)/'TOP SCORES'!F$2,0)</f>
        <v>0</v>
      </c>
      <c r="I83" s="30">
        <f>IFERROR(100*_xlfn.IFNA(VLOOKUP($B83,KviZDarije6!$A$1:$K$1000, 3, 0), 0)/'TOP SCORES'!G$2,0)</f>
        <v>0</v>
      </c>
      <c r="J83" s="30">
        <f>IFERROR(100*_xlfn.IFNA(VLOOKUP($B83,KviZDarije7!$A$1:$K$1000, 3, 0), 0)/'TOP SCORES'!H$2,0)</f>
        <v>64.285714285714292</v>
      </c>
      <c r="K83" s="30">
        <f>IFERROR(100*_xlfn.IFNA(VLOOKUP($B83,KviZDarije8!$A$1:$K$1000, 3, 0), 0)/'TOP SCORES'!I$2,0)</f>
        <v>0</v>
      </c>
      <c r="L83" s="30">
        <f>IFERROR(100*_xlfn.IFNA(VLOOKUP($B83,[1]KviZDarije9!$A$1:$K$1000, 3, 0), 0)/'TOP SCORES'!J$2,0)</f>
        <v>0</v>
      </c>
      <c r="M83" s="30">
        <f>IFERROR(100*_xlfn.IFNA(VLOOKUP($B83,[2]KviZDarije10!$A$1:$K$1000, 3, 0), 0)/'TOP SCORES'!K$2,0)</f>
        <v>0</v>
      </c>
    </row>
    <row r="84" spans="1:13">
      <c r="A84" s="33">
        <f t="shared" ca="1" si="1"/>
        <v>83</v>
      </c>
      <c r="B84" s="24" t="s">
        <v>152</v>
      </c>
      <c r="C84" s="31" cm="1">
        <f t="array" aca="1" ref="C84" ca="1">SUM(LARGE(D84:M84,ROW(INDIRECT("1:6"))))</f>
        <v>199.81684981684981</v>
      </c>
      <c r="D84" s="30">
        <f>IFERROR(100*_xlfn.IFNA(VLOOKUP($B84,KviZDarije1!$A$1:$K$1000, 3, 0), 0)/'TOP SCORES'!B$2,0)</f>
        <v>30.76923076923077</v>
      </c>
      <c r="E84" s="30">
        <f>IFERROR(100*_xlfn.IFNA(VLOOKUP($B84,KviZDarije2!$A$1:$K$1000, 3, 0), 0)/'TOP SCORES'!C$2,0)</f>
        <v>33.333333333333336</v>
      </c>
      <c r="F84" s="30">
        <f>IFERROR(100*_xlfn.IFNA(VLOOKUP($B84,KviZDarije3!$A$1:$K$1000, 3, 0), 0)/'TOP SCORES'!D$2,0)</f>
        <v>35.714285714285715</v>
      </c>
      <c r="G84" s="30">
        <f>IFERROR(100*_xlfn.IFNA(VLOOKUP($B84,KviZDarije4!$A$1:$K$1000, 3, 0), 0)/'TOP SCORES'!E$2,0)</f>
        <v>0</v>
      </c>
      <c r="H84" s="30">
        <f>IFERROR(100*_xlfn.IFNA(VLOOKUP($B84,KviZDarije5!$A$1:$K$1000, 3, 0), 0)/'TOP SCORES'!F$2,0)</f>
        <v>42.857142857142854</v>
      </c>
      <c r="I84" s="30">
        <f>IFERROR(100*_xlfn.IFNA(VLOOKUP($B84,KviZDarije6!$A$1:$K$1000, 3, 0), 0)/'TOP SCORES'!G$2,0)</f>
        <v>14.285714285714286</v>
      </c>
      <c r="J84" s="30">
        <f>IFERROR(100*_xlfn.IFNA(VLOOKUP($B84,KviZDarije7!$A$1:$K$1000, 3, 0), 0)/'TOP SCORES'!H$2,0)</f>
        <v>42.857142857142854</v>
      </c>
      <c r="K84" s="30">
        <f>IFERROR(100*_xlfn.IFNA(VLOOKUP($B84,KviZDarije8!$A$1:$K$1000, 3, 0), 0)/'TOP SCORES'!I$2,0)</f>
        <v>0</v>
      </c>
      <c r="L84" s="30">
        <f>IFERROR(100*_xlfn.IFNA(VLOOKUP($B84,[1]KviZDarije9!$A$1:$K$1000, 3, 0), 0)/'TOP SCORES'!J$2,0)</f>
        <v>0</v>
      </c>
      <c r="M84" s="30">
        <f>IFERROR(100*_xlfn.IFNA(VLOOKUP($B84,[2]KviZDarije10!$A$1:$K$1000, 3, 0), 0)/'TOP SCORES'!K$2,0)</f>
        <v>0</v>
      </c>
    </row>
    <row r="85" spans="1:13">
      <c r="A85" s="33">
        <f t="shared" ca="1" si="1"/>
        <v>84</v>
      </c>
      <c r="B85" s="28" t="s">
        <v>154</v>
      </c>
      <c r="C85" s="31" cm="1">
        <f t="array" aca="1" ref="C85" ca="1">SUM(LARGE(D85:M85,ROW(INDIRECT("1:6"))))</f>
        <v>198.71794871794873</v>
      </c>
      <c r="D85" s="30">
        <f>IFERROR(100*_xlfn.IFNA(VLOOKUP($B85,KviZDarije1!$A$1:$K$1000, 3, 0), 0)/'TOP SCORES'!B$2,0)</f>
        <v>15.384615384615385</v>
      </c>
      <c r="E85" s="30">
        <f>IFERROR(100*_xlfn.IFNA(VLOOKUP($B85,KviZDarije2!$A$1:$K$1000, 3, 0), 0)/'TOP SCORES'!C$2,0)</f>
        <v>33.333333333333336</v>
      </c>
      <c r="F85" s="30">
        <f>IFERROR(100*_xlfn.IFNA(VLOOKUP($B85,KviZDarije3!$A$1:$K$1000, 3, 0), 0)/'TOP SCORES'!D$2,0)</f>
        <v>42.857142857142854</v>
      </c>
      <c r="G85" s="30">
        <f>IFERROR(100*_xlfn.IFNA(VLOOKUP($B85,KviZDarije4!$A$1:$K$1000, 3, 0), 0)/'TOP SCORES'!E$2,0)</f>
        <v>35.714285714285715</v>
      </c>
      <c r="H85" s="30">
        <f>IFERROR(100*_xlfn.IFNA(VLOOKUP($B85,KviZDarije5!$A$1:$K$1000, 3, 0), 0)/'TOP SCORES'!F$2,0)</f>
        <v>0</v>
      </c>
      <c r="I85" s="30">
        <f>IFERROR(100*_xlfn.IFNA(VLOOKUP($B85,KviZDarije6!$A$1:$K$1000, 3, 0), 0)/'TOP SCORES'!G$2,0)</f>
        <v>35.714285714285715</v>
      </c>
      <c r="J85" s="30">
        <f>IFERROR(100*_xlfn.IFNA(VLOOKUP($B85,KviZDarije7!$A$1:$K$1000, 3, 0), 0)/'TOP SCORES'!H$2,0)</f>
        <v>35.714285714285715</v>
      </c>
      <c r="K85" s="30">
        <f>IFERROR(100*_xlfn.IFNA(VLOOKUP($B85,KviZDarije8!$A$1:$K$1000, 3, 0), 0)/'TOP SCORES'!I$2,0)</f>
        <v>0</v>
      </c>
      <c r="L85" s="30">
        <f>IFERROR(100*_xlfn.IFNA(VLOOKUP($B85,[1]KviZDarije9!$A$1:$K$1000, 3, 0), 0)/'TOP SCORES'!J$2,0)</f>
        <v>0</v>
      </c>
      <c r="M85" s="30">
        <f>IFERROR(100*_xlfn.IFNA(VLOOKUP($B85,[2]KviZDarije10!$A$1:$K$1000, 3, 0), 0)/'TOP SCORES'!K$2,0)</f>
        <v>0</v>
      </c>
    </row>
    <row r="86" spans="1:13">
      <c r="A86" s="33">
        <f t="shared" ca="1" si="1"/>
        <v>85</v>
      </c>
      <c r="B86" s="28" t="s">
        <v>198</v>
      </c>
      <c r="C86" s="31" cm="1">
        <f t="array" aca="1" ref="C86" ca="1">SUM(LARGE(D86:M86,ROW(INDIRECT("1:6"))))</f>
        <v>196.88644688644689</v>
      </c>
      <c r="D86" s="30">
        <f>IFERROR(100*_xlfn.IFNA(VLOOKUP($B86,KviZDarije1!$A$1:$K$1000, 3, 0), 0)/'TOP SCORES'!B$2,0)</f>
        <v>23.076923076923077</v>
      </c>
      <c r="E86" s="30">
        <f>IFERROR(100*_xlfn.IFNA(VLOOKUP($B86,KviZDarije2!$A$1:$K$1000, 3, 0), 0)/'TOP SCORES'!C$2,0)</f>
        <v>66.666666666666671</v>
      </c>
      <c r="F86" s="30">
        <f>IFERROR(100*_xlfn.IFNA(VLOOKUP($B86,KviZDarije3!$A$1:$K$1000, 3, 0), 0)/'TOP SCORES'!D$2,0)</f>
        <v>0</v>
      </c>
      <c r="G86" s="30">
        <f>IFERROR(100*_xlfn.IFNA(VLOOKUP($B86,KviZDarije4!$A$1:$K$1000, 3, 0), 0)/'TOP SCORES'!E$2,0)</f>
        <v>42.857142857142854</v>
      </c>
      <c r="H86" s="30">
        <f>IFERROR(100*_xlfn.IFNA(VLOOKUP($B86,KviZDarije5!$A$1:$K$1000, 3, 0), 0)/'TOP SCORES'!F$2,0)</f>
        <v>64.285714285714292</v>
      </c>
      <c r="I86" s="30">
        <f>IFERROR(100*_xlfn.IFNA(VLOOKUP($B86,KviZDarije6!$A$1:$K$1000, 3, 0), 0)/'TOP SCORES'!G$2,0)</f>
        <v>0</v>
      </c>
      <c r="J86" s="30">
        <f>IFERROR(100*_xlfn.IFNA(VLOOKUP($B86,KviZDarije7!$A$1:$K$1000, 3, 0), 0)/'TOP SCORES'!H$2,0)</f>
        <v>0</v>
      </c>
      <c r="K86" s="30">
        <f>IFERROR(100*_xlfn.IFNA(VLOOKUP($B86,KviZDarije8!$A$1:$K$1000, 3, 0), 0)/'TOP SCORES'!I$2,0)</f>
        <v>0</v>
      </c>
      <c r="L86" s="30">
        <f>IFERROR(100*_xlfn.IFNA(VLOOKUP($B86,[1]KviZDarije9!$A$1:$K$1000, 3, 0), 0)/'TOP SCORES'!J$2,0)</f>
        <v>0</v>
      </c>
      <c r="M86" s="30">
        <f>IFERROR(100*_xlfn.IFNA(VLOOKUP($B86,[2]KviZDarije10!$A$1:$K$1000, 3, 0), 0)/'TOP SCORES'!K$2,0)</f>
        <v>0</v>
      </c>
    </row>
    <row r="87" spans="1:13">
      <c r="A87" s="33">
        <f t="shared" ca="1" si="1"/>
        <v>86</v>
      </c>
      <c r="B87" s="28" t="s">
        <v>122</v>
      </c>
      <c r="C87" s="31" cm="1">
        <f t="array" aca="1" ref="C87" ca="1">SUM(LARGE(D87:M87,ROW(INDIRECT("1:6"))))</f>
        <v>196.7032967032967</v>
      </c>
      <c r="D87" s="30">
        <f>IFERROR(100*_xlfn.IFNA(VLOOKUP($B87,KviZDarije1!$A$1:$K$1000, 3, 0), 0)/'TOP SCORES'!B$2,0)</f>
        <v>53.846153846153847</v>
      </c>
      <c r="E87" s="30">
        <f>IFERROR(100*_xlfn.IFNA(VLOOKUP($B87,KviZDarije2!$A$1:$K$1000, 3, 0), 0)/'TOP SCORES'!C$2,0)</f>
        <v>50</v>
      </c>
      <c r="F87" s="30">
        <f>IFERROR(100*_xlfn.IFNA(VLOOKUP($B87,KviZDarije3!$A$1:$K$1000, 3, 0), 0)/'TOP SCORES'!D$2,0)</f>
        <v>0</v>
      </c>
      <c r="G87" s="30">
        <f>IFERROR(100*_xlfn.IFNA(VLOOKUP($B87,KviZDarije4!$A$1:$K$1000, 3, 0), 0)/'TOP SCORES'!E$2,0)</f>
        <v>0</v>
      </c>
      <c r="H87" s="30">
        <f>IFERROR(100*_xlfn.IFNA(VLOOKUP($B87,KviZDarije5!$A$1:$K$1000, 3, 0), 0)/'TOP SCORES'!F$2,0)</f>
        <v>0</v>
      </c>
      <c r="I87" s="30">
        <f>IFERROR(100*_xlfn.IFNA(VLOOKUP($B87,KviZDarije6!$A$1:$K$1000, 3, 0), 0)/'TOP SCORES'!G$2,0)</f>
        <v>50</v>
      </c>
      <c r="J87" s="30">
        <f>IFERROR(100*_xlfn.IFNA(VLOOKUP($B87,KviZDarije7!$A$1:$K$1000, 3, 0), 0)/'TOP SCORES'!H$2,0)</f>
        <v>42.857142857142854</v>
      </c>
      <c r="K87" s="30">
        <f>IFERROR(100*_xlfn.IFNA(VLOOKUP($B87,KviZDarije8!$A$1:$K$1000, 3, 0), 0)/'TOP SCORES'!I$2,0)</f>
        <v>0</v>
      </c>
      <c r="L87" s="30">
        <f>IFERROR(100*_xlfn.IFNA(VLOOKUP($B87,[1]KviZDarije9!$A$1:$K$1000, 3, 0), 0)/'TOP SCORES'!J$2,0)</f>
        <v>0</v>
      </c>
      <c r="M87" s="30">
        <f>IFERROR(100*_xlfn.IFNA(VLOOKUP($B87,[2]KviZDarije10!$A$1:$K$1000, 3, 0), 0)/'TOP SCORES'!K$2,0)</f>
        <v>0</v>
      </c>
    </row>
    <row r="88" spans="1:13">
      <c r="A88" s="33">
        <f t="shared" ca="1" si="1"/>
        <v>87</v>
      </c>
      <c r="B88" s="24" t="s">
        <v>41</v>
      </c>
      <c r="C88" s="31" cm="1">
        <f t="array" aca="1" ref="C88" ca="1">SUM(LARGE(D88:M88,ROW(INDIRECT("1:6"))))</f>
        <v>195.69597069597069</v>
      </c>
      <c r="D88" s="30">
        <f>IFERROR(100*_xlfn.IFNA(VLOOKUP($B88,KviZDarije1!$A$1:$K$1000, 3, 0), 0)/'TOP SCORES'!B$2,0)</f>
        <v>23.076923076923077</v>
      </c>
      <c r="E88" s="30">
        <f>IFERROR(100*_xlfn.IFNA(VLOOKUP($B88,KviZDarije2!$A$1:$K$1000, 3, 0), 0)/'TOP SCORES'!C$2,0)</f>
        <v>58.333333333333336</v>
      </c>
      <c r="F88" s="30">
        <f>IFERROR(100*_xlfn.IFNA(VLOOKUP($B88,KviZDarije3!$A$1:$K$1000, 3, 0), 0)/'TOP SCORES'!D$2,0)</f>
        <v>0</v>
      </c>
      <c r="G88" s="30">
        <f>IFERROR(100*_xlfn.IFNA(VLOOKUP($B88,KviZDarije4!$A$1:$K$1000, 3, 0), 0)/'TOP SCORES'!E$2,0)</f>
        <v>50</v>
      </c>
      <c r="H88" s="30">
        <f>IFERROR(100*_xlfn.IFNA(VLOOKUP($B88,KviZDarije5!$A$1:$K$1000, 3, 0), 0)/'TOP SCORES'!F$2,0)</f>
        <v>64.285714285714292</v>
      </c>
      <c r="I88" s="30">
        <f>IFERROR(100*_xlfn.IFNA(VLOOKUP($B88,KviZDarije6!$A$1:$K$1000, 3, 0), 0)/'TOP SCORES'!G$2,0)</f>
        <v>0</v>
      </c>
      <c r="J88" s="30">
        <f>IFERROR(100*_xlfn.IFNA(VLOOKUP($B88,KviZDarije7!$A$1:$K$1000, 3, 0), 0)/'TOP SCORES'!H$2,0)</f>
        <v>0</v>
      </c>
      <c r="K88" s="30">
        <f>IFERROR(100*_xlfn.IFNA(VLOOKUP($B88,KviZDarije8!$A$1:$K$1000, 3, 0), 0)/'TOP SCORES'!I$2,0)</f>
        <v>0</v>
      </c>
      <c r="L88" s="30">
        <f>IFERROR(100*_xlfn.IFNA(VLOOKUP($B88,[1]KviZDarije9!$A$1:$K$1000, 3, 0), 0)/'TOP SCORES'!J$2,0)</f>
        <v>0</v>
      </c>
      <c r="M88" s="30">
        <f>IFERROR(100*_xlfn.IFNA(VLOOKUP($B88,[2]KviZDarije10!$A$1:$K$1000, 3, 0), 0)/'TOP SCORES'!K$2,0)</f>
        <v>0</v>
      </c>
    </row>
    <row r="89" spans="1:13">
      <c r="A89" s="33">
        <f t="shared" ca="1" si="1"/>
        <v>88</v>
      </c>
      <c r="B89" s="24" t="s">
        <v>65</v>
      </c>
      <c r="C89" s="31" cm="1">
        <f t="array" aca="1" ref="C89" ca="1">SUM(LARGE(D89:M89,ROW(INDIRECT("1:6"))))</f>
        <v>191.3919413919414</v>
      </c>
      <c r="D89" s="30">
        <f>IFERROR(100*_xlfn.IFNA(VLOOKUP($B89,KviZDarije1!$A$1:$K$1000, 3, 0), 0)/'TOP SCORES'!B$2,0)</f>
        <v>46.153846153846153</v>
      </c>
      <c r="E89" s="30">
        <f>IFERROR(100*_xlfn.IFNA(VLOOKUP($B89,KviZDarije2!$A$1:$K$1000, 3, 0), 0)/'TOP SCORES'!C$2,0)</f>
        <v>66.666666666666671</v>
      </c>
      <c r="F89" s="30">
        <f>IFERROR(100*_xlfn.IFNA(VLOOKUP($B89,KviZDarije3!$A$1:$K$1000, 3, 0), 0)/'TOP SCORES'!D$2,0)</f>
        <v>78.571428571428569</v>
      </c>
      <c r="G89" s="30">
        <f>IFERROR(100*_xlfn.IFNA(VLOOKUP($B89,KviZDarije4!$A$1:$K$1000, 3, 0), 0)/'TOP SCORES'!E$2,0)</f>
        <v>0</v>
      </c>
      <c r="H89" s="30">
        <f>IFERROR(100*_xlfn.IFNA(VLOOKUP($B89,KviZDarije5!$A$1:$K$1000, 3, 0), 0)/'TOP SCORES'!F$2,0)</f>
        <v>0</v>
      </c>
      <c r="I89" s="30">
        <f>IFERROR(100*_xlfn.IFNA(VLOOKUP($B89,KviZDarije6!$A$1:$K$1000, 3, 0), 0)/'TOP SCORES'!G$2,0)</f>
        <v>0</v>
      </c>
      <c r="J89" s="30">
        <f>IFERROR(100*_xlfn.IFNA(VLOOKUP($B89,KviZDarije7!$A$1:$K$1000, 3, 0), 0)/'TOP SCORES'!H$2,0)</f>
        <v>0</v>
      </c>
      <c r="K89" s="30">
        <f>IFERROR(100*_xlfn.IFNA(VLOOKUP($B89,KviZDarije8!$A$1:$K$1000, 3, 0), 0)/'TOP SCORES'!I$2,0)</f>
        <v>0</v>
      </c>
      <c r="L89" s="30">
        <f>IFERROR(100*_xlfn.IFNA(VLOOKUP($B89,[1]KviZDarije9!$A$1:$K$1000, 3, 0), 0)/'TOP SCORES'!J$2,0)</f>
        <v>0</v>
      </c>
      <c r="M89" s="30">
        <f>IFERROR(100*_xlfn.IFNA(VLOOKUP($B89,[2]KviZDarije10!$A$1:$K$1000, 3, 0), 0)/'TOP SCORES'!K$2,0)</f>
        <v>0</v>
      </c>
    </row>
    <row r="90" spans="1:13">
      <c r="A90" s="33">
        <f t="shared" ca="1" si="1"/>
        <v>89</v>
      </c>
      <c r="B90" s="24" t="s">
        <v>51</v>
      </c>
      <c r="C90" s="31" cm="1">
        <f t="array" aca="1" ref="C90" ca="1">SUM(LARGE(D90:M90,ROW(INDIRECT("1:6"))))</f>
        <v>187.91208791208791</v>
      </c>
      <c r="D90" s="30">
        <f>IFERROR(100*_xlfn.IFNA(VLOOKUP($B90,KviZDarije1!$A$1:$K$1000, 3, 0), 0)/'TOP SCORES'!B$2,0)</f>
        <v>30.76923076923077</v>
      </c>
      <c r="E90" s="30">
        <f>IFERROR(100*_xlfn.IFNA(VLOOKUP($B90,KviZDarije2!$A$1:$K$1000, 3, 0), 0)/'TOP SCORES'!C$2,0)</f>
        <v>50</v>
      </c>
      <c r="F90" s="30">
        <f>IFERROR(100*_xlfn.IFNA(VLOOKUP($B90,KviZDarije3!$A$1:$K$1000, 3, 0), 0)/'TOP SCORES'!D$2,0)</f>
        <v>21.428571428571427</v>
      </c>
      <c r="G90" s="30">
        <f>IFERROR(100*_xlfn.IFNA(VLOOKUP($B90,KviZDarije4!$A$1:$K$1000, 3, 0), 0)/'TOP SCORES'!E$2,0)</f>
        <v>21.428571428571427</v>
      </c>
      <c r="H90" s="30">
        <f>IFERROR(100*_xlfn.IFNA(VLOOKUP($B90,KviZDarije5!$A$1:$K$1000, 3, 0), 0)/'TOP SCORES'!F$2,0)</f>
        <v>28.571428571428573</v>
      </c>
      <c r="I90" s="30">
        <f>IFERROR(100*_xlfn.IFNA(VLOOKUP($B90,KviZDarije6!$A$1:$K$1000, 3, 0), 0)/'TOP SCORES'!G$2,0)</f>
        <v>28.571428571428573</v>
      </c>
      <c r="J90" s="30">
        <f>IFERROR(100*_xlfn.IFNA(VLOOKUP($B90,KviZDarije7!$A$1:$K$1000, 3, 0), 0)/'TOP SCORES'!H$2,0)</f>
        <v>28.571428571428573</v>
      </c>
      <c r="K90" s="30">
        <f>IFERROR(100*_xlfn.IFNA(VLOOKUP($B90,KviZDarije8!$A$1:$K$1000, 3, 0), 0)/'TOP SCORES'!I$2,0)</f>
        <v>0</v>
      </c>
      <c r="L90" s="30">
        <f>IFERROR(100*_xlfn.IFNA(VLOOKUP($B90,[1]KviZDarije9!$A$1:$K$1000, 3, 0), 0)/'TOP SCORES'!J$2,0)</f>
        <v>0</v>
      </c>
      <c r="M90" s="30">
        <f>IFERROR(100*_xlfn.IFNA(VLOOKUP($B90,[2]KviZDarije10!$A$1:$K$1000, 3, 0), 0)/'TOP SCORES'!K$2,0)</f>
        <v>0</v>
      </c>
    </row>
    <row r="91" spans="1:13">
      <c r="A91" s="33">
        <f t="shared" ca="1" si="1"/>
        <v>90</v>
      </c>
      <c r="B91" s="24" t="s">
        <v>110</v>
      </c>
      <c r="C91" s="31" cm="1">
        <f t="array" aca="1" ref="C91" ca="1">SUM(LARGE(D91:M91,ROW(INDIRECT("1:6"))))</f>
        <v>186.63003663003661</v>
      </c>
      <c r="D91" s="30">
        <f>IFERROR(100*_xlfn.IFNA(VLOOKUP($B91,KviZDarije1!$A$1:$K$1000, 3, 0), 0)/'TOP SCORES'!B$2,0)</f>
        <v>46.153846153846153</v>
      </c>
      <c r="E91" s="30">
        <f>IFERROR(100*_xlfn.IFNA(VLOOKUP($B91,KviZDarije2!$A$1:$K$1000, 3, 0), 0)/'TOP SCORES'!C$2,0)</f>
        <v>33.333333333333336</v>
      </c>
      <c r="F91" s="30">
        <f>IFERROR(100*_xlfn.IFNA(VLOOKUP($B91,KviZDarije3!$A$1:$K$1000, 3, 0), 0)/'TOP SCORES'!D$2,0)</f>
        <v>42.857142857142854</v>
      </c>
      <c r="G91" s="30">
        <f>IFERROR(100*_xlfn.IFNA(VLOOKUP($B91,KviZDarije4!$A$1:$K$1000, 3, 0), 0)/'TOP SCORES'!E$2,0)</f>
        <v>42.857142857142854</v>
      </c>
      <c r="H91" s="30">
        <f>IFERROR(100*_xlfn.IFNA(VLOOKUP($B91,KviZDarije5!$A$1:$K$1000, 3, 0), 0)/'TOP SCORES'!F$2,0)</f>
        <v>0</v>
      </c>
      <c r="I91" s="30">
        <f>IFERROR(100*_xlfn.IFNA(VLOOKUP($B91,KviZDarije6!$A$1:$K$1000, 3, 0), 0)/'TOP SCORES'!G$2,0)</f>
        <v>21.428571428571427</v>
      </c>
      <c r="J91" s="30">
        <f>IFERROR(100*_xlfn.IFNA(VLOOKUP($B91,KviZDarije7!$A$1:$K$1000, 3, 0), 0)/'TOP SCORES'!H$2,0)</f>
        <v>0</v>
      </c>
      <c r="K91" s="30">
        <f>IFERROR(100*_xlfn.IFNA(VLOOKUP($B91,KviZDarije8!$A$1:$K$1000, 3, 0), 0)/'TOP SCORES'!I$2,0)</f>
        <v>0</v>
      </c>
      <c r="L91" s="30">
        <f>IFERROR(100*_xlfn.IFNA(VLOOKUP($B91,[1]KviZDarije9!$A$1:$K$1000, 3, 0), 0)/'TOP SCORES'!J$2,0)</f>
        <v>0</v>
      </c>
      <c r="M91" s="30">
        <f>IFERROR(100*_xlfn.IFNA(VLOOKUP($B91,[2]KviZDarije10!$A$1:$K$1000, 3, 0), 0)/'TOP SCORES'!K$2,0)</f>
        <v>0</v>
      </c>
    </row>
    <row r="92" spans="1:13">
      <c r="A92" s="33">
        <f t="shared" ca="1" si="1"/>
        <v>91</v>
      </c>
      <c r="B92" s="24" t="s">
        <v>93</v>
      </c>
      <c r="C92" s="31" cm="1">
        <f t="array" aca="1" ref="C92" ca="1">SUM(LARGE(D92:M92,ROW(INDIRECT("1:6"))))</f>
        <v>178.02197802197801</v>
      </c>
      <c r="D92" s="30">
        <f>IFERROR(100*_xlfn.IFNA(VLOOKUP($B92,KviZDarije1!$A$1:$K$1000, 3, 0), 0)/'TOP SCORES'!B$2,0)</f>
        <v>92.307692307692307</v>
      </c>
      <c r="E92" s="30">
        <f>IFERROR(100*_xlfn.IFNA(VLOOKUP($B92,KviZDarije2!$A$1:$K$1000, 3, 0), 0)/'TOP SCORES'!C$2,0)</f>
        <v>0</v>
      </c>
      <c r="F92" s="30">
        <f>IFERROR(100*_xlfn.IFNA(VLOOKUP($B92,KviZDarije3!$A$1:$K$1000, 3, 0), 0)/'TOP SCORES'!D$2,0)</f>
        <v>0</v>
      </c>
      <c r="G92" s="30">
        <f>IFERROR(100*_xlfn.IFNA(VLOOKUP($B92,KviZDarije4!$A$1:$K$1000, 3, 0), 0)/'TOP SCORES'!E$2,0)</f>
        <v>0</v>
      </c>
      <c r="H92" s="30">
        <f>IFERROR(100*_xlfn.IFNA(VLOOKUP($B92,KviZDarije5!$A$1:$K$1000, 3, 0), 0)/'TOP SCORES'!F$2,0)</f>
        <v>0</v>
      </c>
      <c r="I92" s="30">
        <f>IFERROR(100*_xlfn.IFNA(VLOOKUP($B92,KviZDarije6!$A$1:$K$1000, 3, 0), 0)/'TOP SCORES'!G$2,0)</f>
        <v>85.714285714285708</v>
      </c>
      <c r="J92" s="30">
        <f>IFERROR(100*_xlfn.IFNA(VLOOKUP($B92,KviZDarije7!$A$1:$K$1000, 3, 0), 0)/'TOP SCORES'!H$2,0)</f>
        <v>0</v>
      </c>
      <c r="K92" s="30">
        <f>IFERROR(100*_xlfn.IFNA(VLOOKUP($B92,KviZDarije8!$A$1:$K$1000, 3, 0), 0)/'TOP SCORES'!I$2,0)</f>
        <v>0</v>
      </c>
      <c r="L92" s="30">
        <f>IFERROR(100*_xlfn.IFNA(VLOOKUP($B92,[1]KviZDarije9!$A$1:$K$1000, 3, 0), 0)/'TOP SCORES'!J$2,0)</f>
        <v>0</v>
      </c>
      <c r="M92" s="30">
        <f>IFERROR(100*_xlfn.IFNA(VLOOKUP($B92,[2]KviZDarije10!$A$1:$K$1000, 3, 0), 0)/'TOP SCORES'!K$2,0)</f>
        <v>0</v>
      </c>
    </row>
    <row r="93" spans="1:13">
      <c r="A93" s="33">
        <f t="shared" ca="1" si="1"/>
        <v>92</v>
      </c>
      <c r="B93" s="28" t="s">
        <v>163</v>
      </c>
      <c r="C93" s="31" cm="1">
        <f t="array" aca="1" ref="C93" ca="1">SUM(LARGE(D93:M93,ROW(INDIRECT("1:6"))))</f>
        <v>177.65567765567766</v>
      </c>
      <c r="D93" s="30">
        <f>IFERROR(100*_xlfn.IFNA(VLOOKUP($B93,KviZDarije1!$A$1:$K$1000, 3, 0), 0)/'TOP SCORES'!B$2,0)</f>
        <v>53.846153846153847</v>
      </c>
      <c r="E93" s="30">
        <f>IFERROR(100*_xlfn.IFNA(VLOOKUP($B93,KviZDarije2!$A$1:$K$1000, 3, 0), 0)/'TOP SCORES'!C$2,0)</f>
        <v>66.666666666666671</v>
      </c>
      <c r="F93" s="30">
        <f>IFERROR(100*_xlfn.IFNA(VLOOKUP($B93,KviZDarije3!$A$1:$K$1000, 3, 0), 0)/'TOP SCORES'!D$2,0)</f>
        <v>0</v>
      </c>
      <c r="G93" s="30">
        <f>IFERROR(100*_xlfn.IFNA(VLOOKUP($B93,KviZDarije4!$A$1:$K$1000, 3, 0), 0)/'TOP SCORES'!E$2,0)</f>
        <v>57.142857142857146</v>
      </c>
      <c r="H93" s="30">
        <f>IFERROR(100*_xlfn.IFNA(VLOOKUP($B93,KviZDarije5!$A$1:$K$1000, 3, 0), 0)/'TOP SCORES'!F$2,0)</f>
        <v>0</v>
      </c>
      <c r="I93" s="30">
        <f>IFERROR(100*_xlfn.IFNA(VLOOKUP($B93,KviZDarije6!$A$1:$K$1000, 3, 0), 0)/'TOP SCORES'!G$2,0)</f>
        <v>0</v>
      </c>
      <c r="J93" s="30">
        <f>IFERROR(100*_xlfn.IFNA(VLOOKUP($B93,KviZDarije7!$A$1:$K$1000, 3, 0), 0)/'TOP SCORES'!H$2,0)</f>
        <v>0</v>
      </c>
      <c r="K93" s="30">
        <f>IFERROR(100*_xlfn.IFNA(VLOOKUP($B93,KviZDarije8!$A$1:$K$1000, 3, 0), 0)/'TOP SCORES'!I$2,0)</f>
        <v>0</v>
      </c>
      <c r="L93" s="30">
        <f>IFERROR(100*_xlfn.IFNA(VLOOKUP($B93,[1]KviZDarije9!$A$1:$K$1000, 3, 0), 0)/'TOP SCORES'!J$2,0)</f>
        <v>0</v>
      </c>
      <c r="M93" s="30">
        <f>IFERROR(100*_xlfn.IFNA(VLOOKUP($B93,[2]KviZDarije10!$A$1:$K$1000, 3, 0), 0)/'TOP SCORES'!K$2,0)</f>
        <v>0</v>
      </c>
    </row>
    <row r="94" spans="1:13">
      <c r="A94" s="33">
        <f t="shared" ca="1" si="1"/>
        <v>93</v>
      </c>
      <c r="B94" s="28" t="s">
        <v>231</v>
      </c>
      <c r="C94" s="31" cm="1">
        <f t="array" aca="1" ref="C94" ca="1">SUM(LARGE(D94:M94,ROW(INDIRECT("1:6"))))</f>
        <v>171.42857142857144</v>
      </c>
      <c r="D94" s="30">
        <f>IFERROR(100*_xlfn.IFNA(VLOOKUP($B94,KviZDarije1!$A$1:$K$1000, 3, 0), 0)/'TOP SCORES'!B$2,0)</f>
        <v>0</v>
      </c>
      <c r="E94" s="30">
        <f>IFERROR(100*_xlfn.IFNA(VLOOKUP($B94,KviZDarije2!$A$1:$K$1000, 3, 0), 0)/'TOP SCORES'!C$2,0)</f>
        <v>0</v>
      </c>
      <c r="F94" s="30">
        <f>IFERROR(100*_xlfn.IFNA(VLOOKUP($B94,KviZDarije3!$A$1:$K$1000, 3, 0), 0)/'TOP SCORES'!D$2,0)</f>
        <v>0</v>
      </c>
      <c r="G94" s="30">
        <f>IFERROR(100*_xlfn.IFNA(VLOOKUP($B94,KviZDarije4!$A$1:$K$1000, 3, 0), 0)/'TOP SCORES'!E$2,0)</f>
        <v>0</v>
      </c>
      <c r="H94" s="30">
        <f>IFERROR(100*_xlfn.IFNA(VLOOKUP($B94,KviZDarije5!$A$1:$K$1000, 3, 0), 0)/'TOP SCORES'!F$2,0)</f>
        <v>64.285714285714292</v>
      </c>
      <c r="I94" s="30">
        <f>IFERROR(100*_xlfn.IFNA(VLOOKUP($B94,KviZDarije6!$A$1:$K$1000, 3, 0), 0)/'TOP SCORES'!G$2,0)</f>
        <v>42.857142857142854</v>
      </c>
      <c r="J94" s="30">
        <f>IFERROR(100*_xlfn.IFNA(VLOOKUP($B94,KviZDarije7!$A$1:$K$1000, 3, 0), 0)/'TOP SCORES'!H$2,0)</f>
        <v>64.285714285714292</v>
      </c>
      <c r="K94" s="30">
        <f>IFERROR(100*_xlfn.IFNA(VLOOKUP($B94,KviZDarije8!$A$1:$K$1000, 3, 0), 0)/'TOP SCORES'!I$2,0)</f>
        <v>0</v>
      </c>
      <c r="L94" s="30">
        <f>IFERROR(100*_xlfn.IFNA(VLOOKUP($B94,[1]KviZDarije9!$A$1:$K$1000, 3, 0), 0)/'TOP SCORES'!J$2,0)</f>
        <v>0</v>
      </c>
      <c r="M94" s="30">
        <f>IFERROR(100*_xlfn.IFNA(VLOOKUP($B94,[2]KviZDarije10!$A$1:$K$1000, 3, 0), 0)/'TOP SCORES'!K$2,0)</f>
        <v>0</v>
      </c>
    </row>
    <row r="95" spans="1:13">
      <c r="A95" s="33">
        <f t="shared" ca="1" si="1"/>
        <v>94</v>
      </c>
      <c r="B95" s="24" t="s">
        <v>105</v>
      </c>
      <c r="C95" s="31" cm="1">
        <f t="array" aca="1" ref="C95" ca="1">SUM(LARGE(D95:M95,ROW(INDIRECT("1:6"))))</f>
        <v>160.43956043956044</v>
      </c>
      <c r="D95" s="30">
        <f>IFERROR(100*_xlfn.IFNA(VLOOKUP($B95,KviZDarije1!$A$1:$K$1000, 3, 0), 0)/'TOP SCORES'!B$2,0)</f>
        <v>46.153846153846153</v>
      </c>
      <c r="E95" s="30">
        <f>IFERROR(100*_xlfn.IFNA(VLOOKUP($B95,KviZDarije2!$A$1:$K$1000, 3, 0), 0)/'TOP SCORES'!C$2,0)</f>
        <v>0</v>
      </c>
      <c r="F95" s="30">
        <f>IFERROR(100*_xlfn.IFNA(VLOOKUP($B95,KviZDarije3!$A$1:$K$1000, 3, 0), 0)/'TOP SCORES'!D$2,0)</f>
        <v>0</v>
      </c>
      <c r="G95" s="30">
        <f>IFERROR(100*_xlfn.IFNA(VLOOKUP($B95,KviZDarije4!$A$1:$K$1000, 3, 0), 0)/'TOP SCORES'!E$2,0)</f>
        <v>57.142857142857146</v>
      </c>
      <c r="H95" s="30">
        <f>IFERROR(100*_xlfn.IFNA(VLOOKUP($B95,KviZDarije5!$A$1:$K$1000, 3, 0), 0)/'TOP SCORES'!F$2,0)</f>
        <v>0</v>
      </c>
      <c r="I95" s="30">
        <f>IFERROR(100*_xlfn.IFNA(VLOOKUP($B95,KviZDarije6!$A$1:$K$1000, 3, 0), 0)/'TOP SCORES'!G$2,0)</f>
        <v>0</v>
      </c>
      <c r="J95" s="30">
        <f>IFERROR(100*_xlfn.IFNA(VLOOKUP($B95,KviZDarije7!$A$1:$K$1000, 3, 0), 0)/'TOP SCORES'!H$2,0)</f>
        <v>57.142857142857146</v>
      </c>
      <c r="K95" s="30">
        <f>IFERROR(100*_xlfn.IFNA(VLOOKUP($B95,KviZDarije8!$A$1:$K$1000, 3, 0), 0)/'TOP SCORES'!I$2,0)</f>
        <v>0</v>
      </c>
      <c r="L95" s="30">
        <f>IFERROR(100*_xlfn.IFNA(VLOOKUP($B95,[1]KviZDarije9!$A$1:$K$1000, 3, 0), 0)/'TOP SCORES'!J$2,0)</f>
        <v>0</v>
      </c>
      <c r="M95" s="30">
        <f>IFERROR(100*_xlfn.IFNA(VLOOKUP($B95,[2]KviZDarije10!$A$1:$K$1000, 3, 0), 0)/'TOP SCORES'!K$2,0)</f>
        <v>0</v>
      </c>
    </row>
    <row r="96" spans="1:13">
      <c r="A96" s="33">
        <f t="shared" ca="1" si="1"/>
        <v>95</v>
      </c>
      <c r="B96" s="24" t="s">
        <v>88</v>
      </c>
      <c r="C96" s="31" cm="1">
        <f t="array" aca="1" ref="C96" ca="1">SUM(LARGE(D96:M96,ROW(INDIRECT("1:6"))))</f>
        <v>159.8901098901099</v>
      </c>
      <c r="D96" s="30">
        <f>IFERROR(100*_xlfn.IFNA(VLOOKUP($B96,KviZDarije1!$A$1:$K$1000, 3, 0), 0)/'TOP SCORES'!B$2,0)</f>
        <v>38.46153846153846</v>
      </c>
      <c r="E96" s="30">
        <f>IFERROR(100*_xlfn.IFNA(VLOOKUP($B96,KviZDarije2!$A$1:$K$1000, 3, 0), 0)/'TOP SCORES'!C$2,0)</f>
        <v>50</v>
      </c>
      <c r="F96" s="30">
        <f>IFERROR(100*_xlfn.IFNA(VLOOKUP($B96,KviZDarije3!$A$1:$K$1000, 3, 0), 0)/'TOP SCORES'!D$2,0)</f>
        <v>71.428571428571431</v>
      </c>
      <c r="G96" s="30">
        <f>IFERROR(100*_xlfn.IFNA(VLOOKUP($B96,KviZDarije4!$A$1:$K$1000, 3, 0), 0)/'TOP SCORES'!E$2,0)</f>
        <v>0</v>
      </c>
      <c r="H96" s="30">
        <f>IFERROR(100*_xlfn.IFNA(VLOOKUP($B96,KviZDarije5!$A$1:$K$1000, 3, 0), 0)/'TOP SCORES'!F$2,0)</f>
        <v>0</v>
      </c>
      <c r="I96" s="30">
        <f>IFERROR(100*_xlfn.IFNA(VLOOKUP($B96,KviZDarije6!$A$1:$K$1000, 3, 0), 0)/'TOP SCORES'!G$2,0)</f>
        <v>0</v>
      </c>
      <c r="J96" s="30">
        <f>IFERROR(100*_xlfn.IFNA(VLOOKUP($B96,KviZDarije7!$A$1:$K$1000, 3, 0), 0)/'TOP SCORES'!H$2,0)</f>
        <v>0</v>
      </c>
      <c r="K96" s="30">
        <f>IFERROR(100*_xlfn.IFNA(VLOOKUP($B96,KviZDarije8!$A$1:$K$1000, 3, 0), 0)/'TOP SCORES'!I$2,0)</f>
        <v>0</v>
      </c>
      <c r="L96" s="30">
        <f>IFERROR(100*_xlfn.IFNA(VLOOKUP($B96,[1]KviZDarije9!$A$1:$K$1000, 3, 0), 0)/'TOP SCORES'!J$2,0)</f>
        <v>0</v>
      </c>
      <c r="M96" s="30">
        <f>IFERROR(100*_xlfn.IFNA(VLOOKUP($B96,[2]KviZDarije10!$A$1:$K$1000, 3, 0), 0)/'TOP SCORES'!K$2,0)</f>
        <v>0</v>
      </c>
    </row>
    <row r="97" spans="1:13">
      <c r="A97" s="33">
        <f t="shared" ca="1" si="1"/>
        <v>96</v>
      </c>
      <c r="B97" s="28" t="s">
        <v>130</v>
      </c>
      <c r="C97" s="31" cm="1">
        <f t="array" aca="1" ref="C97" ca="1">SUM(LARGE(D97:M97,ROW(INDIRECT("1:6"))))</f>
        <v>158.33333333333334</v>
      </c>
      <c r="D97" s="30">
        <f>IFERROR(100*_xlfn.IFNA(VLOOKUP($B97,KviZDarije1!$A$1:$K$1000, 3, 0), 0)/'TOP SCORES'!B$2,0)</f>
        <v>0</v>
      </c>
      <c r="E97" s="30">
        <f>IFERROR(100*_xlfn.IFNA(VLOOKUP($B97,KviZDarije2!$A$1:$K$1000, 3, 0), 0)/'TOP SCORES'!C$2,0)</f>
        <v>58.333333333333336</v>
      </c>
      <c r="F97" s="30">
        <f>IFERROR(100*_xlfn.IFNA(VLOOKUP($B97,KviZDarije3!$A$1:$K$1000, 3, 0), 0)/'TOP SCORES'!D$2,0)</f>
        <v>0</v>
      </c>
      <c r="G97" s="30">
        <f>IFERROR(100*_xlfn.IFNA(VLOOKUP($B97,KviZDarije4!$A$1:$K$1000, 3, 0), 0)/'TOP SCORES'!E$2,0)</f>
        <v>42.857142857142854</v>
      </c>
      <c r="H97" s="30">
        <f>IFERROR(100*_xlfn.IFNA(VLOOKUP($B97,KviZDarije5!$A$1:$K$1000, 3, 0), 0)/'TOP SCORES'!F$2,0)</f>
        <v>57.142857142857146</v>
      </c>
      <c r="I97" s="30">
        <f>IFERROR(100*_xlfn.IFNA(VLOOKUP($B97,KviZDarije6!$A$1:$K$1000, 3, 0), 0)/'TOP SCORES'!G$2,0)</f>
        <v>0</v>
      </c>
      <c r="J97" s="30">
        <f>IFERROR(100*_xlfn.IFNA(VLOOKUP($B97,KviZDarije7!$A$1:$K$1000, 3, 0), 0)/'TOP SCORES'!H$2,0)</f>
        <v>0</v>
      </c>
      <c r="K97" s="30">
        <f>IFERROR(100*_xlfn.IFNA(VLOOKUP($B97,KviZDarije8!$A$1:$K$1000, 3, 0), 0)/'TOP SCORES'!I$2,0)</f>
        <v>0</v>
      </c>
      <c r="L97" s="30">
        <f>IFERROR(100*_xlfn.IFNA(VLOOKUP($B97,[1]KviZDarije9!$A$1:$K$1000, 3, 0), 0)/'TOP SCORES'!J$2,0)</f>
        <v>0</v>
      </c>
      <c r="M97" s="30">
        <f>IFERROR(100*_xlfn.IFNA(VLOOKUP($B97,[2]KviZDarije10!$A$1:$K$1000, 3, 0), 0)/'TOP SCORES'!K$2,0)</f>
        <v>0</v>
      </c>
    </row>
    <row r="98" spans="1:13">
      <c r="A98" s="33">
        <f t="shared" ca="1" si="1"/>
        <v>97</v>
      </c>
      <c r="B98" s="28" t="s">
        <v>164</v>
      </c>
      <c r="C98" s="31" cm="1">
        <f t="array" aca="1" ref="C98" ca="1">SUM(LARGE(D98:M98,ROW(INDIRECT("1:6"))))</f>
        <v>155.86080586080587</v>
      </c>
      <c r="D98" s="30">
        <f>IFERROR(100*_xlfn.IFNA(VLOOKUP($B98,KviZDarije1!$A$1:$K$1000, 3, 0), 0)/'TOP SCORES'!B$2,0)</f>
        <v>15.384615384615385</v>
      </c>
      <c r="E98" s="30">
        <f>IFERROR(100*_xlfn.IFNA(VLOOKUP($B98,KviZDarije2!$A$1:$K$1000, 3, 0), 0)/'TOP SCORES'!C$2,0)</f>
        <v>33.333333333333336</v>
      </c>
      <c r="F98" s="30">
        <f>IFERROR(100*_xlfn.IFNA(VLOOKUP($B98,KviZDarije3!$A$1:$K$1000, 3, 0), 0)/'TOP SCORES'!D$2,0)</f>
        <v>28.571428571428573</v>
      </c>
      <c r="G98" s="30">
        <f>IFERROR(100*_xlfn.IFNA(VLOOKUP($B98,KviZDarije4!$A$1:$K$1000, 3, 0), 0)/'TOP SCORES'!E$2,0)</f>
        <v>21.428571428571427</v>
      </c>
      <c r="H98" s="30">
        <f>IFERROR(100*_xlfn.IFNA(VLOOKUP($B98,KviZDarije5!$A$1:$K$1000, 3, 0), 0)/'TOP SCORES'!F$2,0)</f>
        <v>28.571428571428573</v>
      </c>
      <c r="I98" s="30">
        <f>IFERROR(100*_xlfn.IFNA(VLOOKUP($B98,KviZDarije6!$A$1:$K$1000, 3, 0), 0)/'TOP SCORES'!G$2,0)</f>
        <v>14.285714285714286</v>
      </c>
      <c r="J98" s="30">
        <f>IFERROR(100*_xlfn.IFNA(VLOOKUP($B98,KviZDarije7!$A$1:$K$1000, 3, 0), 0)/'TOP SCORES'!H$2,0)</f>
        <v>28.571428571428573</v>
      </c>
      <c r="K98" s="30">
        <f>IFERROR(100*_xlfn.IFNA(VLOOKUP($B98,KviZDarije8!$A$1:$K$1000, 3, 0), 0)/'TOP SCORES'!I$2,0)</f>
        <v>0</v>
      </c>
      <c r="L98" s="30">
        <f>IFERROR(100*_xlfn.IFNA(VLOOKUP($B98,[1]KviZDarije9!$A$1:$K$1000, 3, 0), 0)/'TOP SCORES'!J$2,0)</f>
        <v>0</v>
      </c>
      <c r="M98" s="30">
        <f>IFERROR(100*_xlfn.IFNA(VLOOKUP($B98,[2]KviZDarije10!$A$1:$K$1000, 3, 0), 0)/'TOP SCORES'!K$2,0)</f>
        <v>0</v>
      </c>
    </row>
    <row r="99" spans="1:13">
      <c r="A99" s="33">
        <f t="shared" ca="1" si="1"/>
        <v>98</v>
      </c>
      <c r="B99" s="28" t="s">
        <v>185</v>
      </c>
      <c r="C99" s="31" cm="1">
        <f t="array" aca="1" ref="C99" ca="1">SUM(LARGE(D99:M99,ROW(INDIRECT("1:6"))))</f>
        <v>154.94505494505495</v>
      </c>
      <c r="D99" s="30">
        <f>IFERROR(100*_xlfn.IFNA(VLOOKUP($B99,KviZDarije1!$A$1:$K$1000, 3, 0), 0)/'TOP SCORES'!B$2,0)</f>
        <v>69.230769230769226</v>
      </c>
      <c r="E99" s="30">
        <f>IFERROR(100*_xlfn.IFNA(VLOOKUP($B99,KviZDarije2!$A$1:$K$1000, 3, 0), 0)/'TOP SCORES'!C$2,0)</f>
        <v>0</v>
      </c>
      <c r="F99" s="30">
        <f>IFERROR(100*_xlfn.IFNA(VLOOKUP($B99,KviZDarije3!$A$1:$K$1000, 3, 0), 0)/'TOP SCORES'!D$2,0)</f>
        <v>0</v>
      </c>
      <c r="G99" s="30">
        <f>IFERROR(100*_xlfn.IFNA(VLOOKUP($B99,KviZDarije4!$A$1:$K$1000, 3, 0), 0)/'TOP SCORES'!E$2,0)</f>
        <v>0</v>
      </c>
      <c r="H99" s="30">
        <f>IFERROR(100*_xlfn.IFNA(VLOOKUP($B99,KviZDarije5!$A$1:$K$1000, 3, 0), 0)/'TOP SCORES'!F$2,0)</f>
        <v>0</v>
      </c>
      <c r="I99" s="30">
        <f>IFERROR(100*_xlfn.IFNA(VLOOKUP($B99,KviZDarije6!$A$1:$K$1000, 3, 0), 0)/'TOP SCORES'!G$2,0)</f>
        <v>85.714285714285708</v>
      </c>
      <c r="J99" s="30">
        <f>IFERROR(100*_xlfn.IFNA(VLOOKUP($B99,KviZDarije7!$A$1:$K$1000, 3, 0), 0)/'TOP SCORES'!H$2,0)</f>
        <v>0</v>
      </c>
      <c r="K99" s="30">
        <f>IFERROR(100*_xlfn.IFNA(VLOOKUP($B99,KviZDarije8!$A$1:$K$1000, 3, 0), 0)/'TOP SCORES'!I$2,0)</f>
        <v>0</v>
      </c>
      <c r="L99" s="30">
        <f>IFERROR(100*_xlfn.IFNA(VLOOKUP($B99,[1]KviZDarije9!$A$1:$K$1000, 3, 0), 0)/'TOP SCORES'!J$2,0)</f>
        <v>0</v>
      </c>
      <c r="M99" s="30">
        <f>IFERROR(100*_xlfn.IFNA(VLOOKUP($B99,[2]KviZDarije10!$A$1:$K$1000, 3, 0), 0)/'TOP SCORES'!K$2,0)</f>
        <v>0</v>
      </c>
    </row>
    <row r="100" spans="1:13">
      <c r="A100" s="33">
        <f t="shared" ca="1" si="1"/>
        <v>99</v>
      </c>
      <c r="B100" s="24" t="s">
        <v>71</v>
      </c>
      <c r="C100" s="31" cm="1">
        <f t="array" aca="1" ref="C100" ca="1">SUM(LARGE(D100:M100,ROW(INDIRECT("1:6"))))</f>
        <v>152.38095238095238</v>
      </c>
      <c r="D100" s="30">
        <f>IFERROR(100*_xlfn.IFNA(VLOOKUP($B100,KviZDarije1!$A$1:$K$1000, 3, 0), 0)/'TOP SCORES'!B$2,0)</f>
        <v>0</v>
      </c>
      <c r="E100" s="30">
        <f>IFERROR(100*_xlfn.IFNA(VLOOKUP($B100,KviZDarije2!$A$1:$K$1000, 3, 0), 0)/'TOP SCORES'!C$2,0)</f>
        <v>66.666666666666671</v>
      </c>
      <c r="F100" s="30">
        <f>IFERROR(100*_xlfn.IFNA(VLOOKUP($B100,KviZDarije3!$A$1:$K$1000, 3, 0), 0)/'TOP SCORES'!D$2,0)</f>
        <v>0</v>
      </c>
      <c r="G100" s="30">
        <f>IFERROR(100*_xlfn.IFNA(VLOOKUP($B100,KviZDarije4!$A$1:$K$1000, 3, 0), 0)/'TOP SCORES'!E$2,0)</f>
        <v>42.857142857142854</v>
      </c>
      <c r="H100" s="30">
        <f>IFERROR(100*_xlfn.IFNA(VLOOKUP($B100,KviZDarije5!$A$1:$K$1000, 3, 0), 0)/'TOP SCORES'!F$2,0)</f>
        <v>0</v>
      </c>
      <c r="I100" s="30">
        <f>IFERROR(100*_xlfn.IFNA(VLOOKUP($B100,KviZDarije6!$A$1:$K$1000, 3, 0), 0)/'TOP SCORES'!G$2,0)</f>
        <v>42.857142857142854</v>
      </c>
      <c r="J100" s="30">
        <f>IFERROR(100*_xlfn.IFNA(VLOOKUP($B100,KviZDarije7!$A$1:$K$1000, 3, 0), 0)/'TOP SCORES'!H$2,0)</f>
        <v>0</v>
      </c>
      <c r="K100" s="30">
        <f>IFERROR(100*_xlfn.IFNA(VLOOKUP($B100,KviZDarije8!$A$1:$K$1000, 3, 0), 0)/'TOP SCORES'!I$2,0)</f>
        <v>0</v>
      </c>
      <c r="L100" s="30">
        <f>IFERROR(100*_xlfn.IFNA(VLOOKUP($B100,[1]KviZDarije9!$A$1:$K$1000, 3, 0), 0)/'TOP SCORES'!J$2,0)</f>
        <v>0</v>
      </c>
      <c r="M100" s="30">
        <f>IFERROR(100*_xlfn.IFNA(VLOOKUP($B100,[2]KviZDarije10!$A$1:$K$1000, 3, 0), 0)/'TOP SCORES'!K$2,0)</f>
        <v>0</v>
      </c>
    </row>
    <row r="101" spans="1:13">
      <c r="A101" s="33">
        <f t="shared" ca="1" si="1"/>
        <v>100</v>
      </c>
      <c r="B101" s="28" t="s">
        <v>213</v>
      </c>
      <c r="C101" s="31" cm="1">
        <f t="array" aca="1" ref="C101" ca="1">SUM(LARGE(D101:M101,ROW(INDIRECT("1:6"))))</f>
        <v>150</v>
      </c>
      <c r="D101" s="30">
        <f>IFERROR(100*_xlfn.IFNA(VLOOKUP($B101,KviZDarije1!$A$1:$K$1000, 3, 0), 0)/'TOP SCORES'!B$2,0)</f>
        <v>0</v>
      </c>
      <c r="E101" s="30">
        <f>IFERROR(100*_xlfn.IFNA(VLOOKUP($B101,KviZDarije2!$A$1:$K$1000, 3, 0), 0)/'TOP SCORES'!C$2,0)</f>
        <v>0</v>
      </c>
      <c r="F101" s="30">
        <f>IFERROR(100*_xlfn.IFNA(VLOOKUP($B101,KviZDarije3!$A$1:$K$1000, 3, 0), 0)/'TOP SCORES'!D$2,0)</f>
        <v>50</v>
      </c>
      <c r="G101" s="30">
        <f>IFERROR(100*_xlfn.IFNA(VLOOKUP($B101,KviZDarije4!$A$1:$K$1000, 3, 0), 0)/'TOP SCORES'!E$2,0)</f>
        <v>0</v>
      </c>
      <c r="H101" s="30">
        <f>IFERROR(100*_xlfn.IFNA(VLOOKUP($B101,KviZDarije5!$A$1:$K$1000, 3, 0), 0)/'TOP SCORES'!F$2,0)</f>
        <v>42.857142857142854</v>
      </c>
      <c r="I101" s="30">
        <f>IFERROR(100*_xlfn.IFNA(VLOOKUP($B101,KviZDarije6!$A$1:$K$1000, 3, 0), 0)/'TOP SCORES'!G$2,0)</f>
        <v>7.1428571428571432</v>
      </c>
      <c r="J101" s="30">
        <f>IFERROR(100*_xlfn.IFNA(VLOOKUP($B101,KviZDarije7!$A$1:$K$1000, 3, 0), 0)/'TOP SCORES'!H$2,0)</f>
        <v>50</v>
      </c>
      <c r="K101" s="30">
        <f>IFERROR(100*_xlfn.IFNA(VLOOKUP($B101,KviZDarije8!$A$1:$K$1000, 3, 0), 0)/'TOP SCORES'!I$2,0)</f>
        <v>0</v>
      </c>
      <c r="L101" s="30">
        <f>IFERROR(100*_xlfn.IFNA(VLOOKUP($B101,[1]KviZDarije9!$A$1:$K$1000, 3, 0), 0)/'TOP SCORES'!J$2,0)</f>
        <v>0</v>
      </c>
      <c r="M101" s="30">
        <f>IFERROR(100*_xlfn.IFNA(VLOOKUP($B101,[2]KviZDarije10!$A$1:$K$1000, 3, 0), 0)/'TOP SCORES'!K$2,0)</f>
        <v>0</v>
      </c>
    </row>
    <row r="102" spans="1:13">
      <c r="A102" s="33">
        <f t="shared" ca="1" si="1"/>
        <v>101</v>
      </c>
      <c r="B102" s="28" t="s">
        <v>210</v>
      </c>
      <c r="C102" s="31" cm="1">
        <f t="array" aca="1" ref="C102" ca="1">SUM(LARGE(D102:M102,ROW(INDIRECT("1:6"))))</f>
        <v>142.85714285714286</v>
      </c>
      <c r="D102" s="30">
        <f>IFERROR(100*_xlfn.IFNA(VLOOKUP($B102,KviZDarije1!$A$1:$K$1000, 3, 0), 0)/'TOP SCORES'!B$2,0)</f>
        <v>0</v>
      </c>
      <c r="E102" s="30">
        <f>IFERROR(100*_xlfn.IFNA(VLOOKUP($B102,KviZDarije2!$A$1:$K$1000, 3, 0), 0)/'TOP SCORES'!C$2,0)</f>
        <v>0</v>
      </c>
      <c r="F102" s="30">
        <f>IFERROR(100*_xlfn.IFNA(VLOOKUP($B102,KviZDarije3!$A$1:$K$1000, 3, 0), 0)/'TOP SCORES'!D$2,0)</f>
        <v>78.571428571428569</v>
      </c>
      <c r="G102" s="30">
        <f>IFERROR(100*_xlfn.IFNA(VLOOKUP($B102,KviZDarije4!$A$1:$K$1000, 3, 0), 0)/'TOP SCORES'!E$2,0)</f>
        <v>0</v>
      </c>
      <c r="H102" s="30">
        <f>IFERROR(100*_xlfn.IFNA(VLOOKUP($B102,KviZDarije5!$A$1:$K$1000, 3, 0), 0)/'TOP SCORES'!F$2,0)</f>
        <v>64.285714285714292</v>
      </c>
      <c r="I102" s="30">
        <f>IFERROR(100*_xlfn.IFNA(VLOOKUP($B102,KviZDarije6!$A$1:$K$1000, 3, 0), 0)/'TOP SCORES'!G$2,0)</f>
        <v>0</v>
      </c>
      <c r="J102" s="30">
        <f>IFERROR(100*_xlfn.IFNA(VLOOKUP($B102,KviZDarije7!$A$1:$K$1000, 3, 0), 0)/'TOP SCORES'!H$2,0)</f>
        <v>0</v>
      </c>
      <c r="K102" s="30">
        <f>IFERROR(100*_xlfn.IFNA(VLOOKUP($B102,KviZDarije8!$A$1:$K$1000, 3, 0), 0)/'TOP SCORES'!I$2,0)</f>
        <v>0</v>
      </c>
      <c r="L102" s="30">
        <f>IFERROR(100*_xlfn.IFNA(VLOOKUP($B102,[1]KviZDarije9!$A$1:$K$1000, 3, 0), 0)/'TOP SCORES'!J$2,0)</f>
        <v>0</v>
      </c>
      <c r="M102" s="30">
        <f>IFERROR(100*_xlfn.IFNA(VLOOKUP($B102,[2]KviZDarije10!$A$1:$K$1000, 3, 0), 0)/'TOP SCORES'!K$2,0)</f>
        <v>0</v>
      </c>
    </row>
    <row r="103" spans="1:13">
      <c r="A103" s="33">
        <f t="shared" ca="1" si="1"/>
        <v>102</v>
      </c>
      <c r="B103" s="28" t="s">
        <v>201</v>
      </c>
      <c r="C103" s="31" cm="1">
        <f t="array" aca="1" ref="C103" ca="1">SUM(LARGE(D103:M103,ROW(INDIRECT("1:6"))))</f>
        <v>140.47619047619048</v>
      </c>
      <c r="D103" s="30">
        <f>IFERROR(100*_xlfn.IFNA(VLOOKUP($B103,KviZDarije1!$A$1:$K$1000, 3, 0), 0)/'TOP SCORES'!B$2,0)</f>
        <v>0</v>
      </c>
      <c r="E103" s="30">
        <f>IFERROR(100*_xlfn.IFNA(VLOOKUP($B103,KviZDarije2!$A$1:$K$1000, 3, 0), 0)/'TOP SCORES'!C$2,0)</f>
        <v>33.333333333333336</v>
      </c>
      <c r="F103" s="30">
        <f>IFERROR(100*_xlfn.IFNA(VLOOKUP($B103,KviZDarije3!$A$1:$K$1000, 3, 0), 0)/'TOP SCORES'!D$2,0)</f>
        <v>0</v>
      </c>
      <c r="G103" s="30">
        <f>IFERROR(100*_xlfn.IFNA(VLOOKUP($B103,KviZDarije4!$A$1:$K$1000, 3, 0), 0)/'TOP SCORES'!E$2,0)</f>
        <v>35.714285714285715</v>
      </c>
      <c r="H103" s="30">
        <f>IFERROR(100*_xlfn.IFNA(VLOOKUP($B103,KviZDarije5!$A$1:$K$1000, 3, 0), 0)/'TOP SCORES'!F$2,0)</f>
        <v>0</v>
      </c>
      <c r="I103" s="30">
        <f>IFERROR(100*_xlfn.IFNA(VLOOKUP($B103,KviZDarije6!$A$1:$K$1000, 3, 0), 0)/'TOP SCORES'!G$2,0)</f>
        <v>21.428571428571427</v>
      </c>
      <c r="J103" s="30">
        <f>IFERROR(100*_xlfn.IFNA(VLOOKUP($B103,KviZDarije7!$A$1:$K$1000, 3, 0), 0)/'TOP SCORES'!H$2,0)</f>
        <v>50</v>
      </c>
      <c r="K103" s="30">
        <f>IFERROR(100*_xlfn.IFNA(VLOOKUP($B103,KviZDarije8!$A$1:$K$1000, 3, 0), 0)/'TOP SCORES'!I$2,0)</f>
        <v>0</v>
      </c>
      <c r="L103" s="30">
        <f>IFERROR(100*_xlfn.IFNA(VLOOKUP($B103,[1]KviZDarije9!$A$1:$K$1000, 3, 0), 0)/'TOP SCORES'!J$2,0)</f>
        <v>0</v>
      </c>
      <c r="M103" s="30">
        <f>IFERROR(100*_xlfn.IFNA(VLOOKUP($B103,[2]KviZDarije10!$A$1:$K$1000, 3, 0), 0)/'TOP SCORES'!K$2,0)</f>
        <v>0</v>
      </c>
    </row>
    <row r="104" spans="1:13">
      <c r="A104" s="33">
        <f t="shared" ca="1" si="1"/>
        <v>103</v>
      </c>
      <c r="B104" s="28" t="s">
        <v>160</v>
      </c>
      <c r="C104" s="31" cm="1">
        <f t="array" aca="1" ref="C104" ca="1">SUM(LARGE(D104:M104,ROW(INDIRECT("1:6"))))</f>
        <v>137.36263736263737</v>
      </c>
      <c r="D104" s="30">
        <f>IFERROR(100*_xlfn.IFNA(VLOOKUP($B104,KviZDarije1!$A$1:$K$1000, 3, 0), 0)/'TOP SCORES'!B$2,0)</f>
        <v>23.076923076923077</v>
      </c>
      <c r="E104" s="30">
        <f>IFERROR(100*_xlfn.IFNA(VLOOKUP($B104,KviZDarije2!$A$1:$K$1000, 3, 0), 0)/'TOP SCORES'!C$2,0)</f>
        <v>0</v>
      </c>
      <c r="F104" s="30">
        <f>IFERROR(100*_xlfn.IFNA(VLOOKUP($B104,KviZDarije3!$A$1:$K$1000, 3, 0), 0)/'TOP SCORES'!D$2,0)</f>
        <v>0</v>
      </c>
      <c r="G104" s="30">
        <f>IFERROR(100*_xlfn.IFNA(VLOOKUP($B104,KviZDarije4!$A$1:$K$1000, 3, 0), 0)/'TOP SCORES'!E$2,0)</f>
        <v>21.428571428571427</v>
      </c>
      <c r="H104" s="30">
        <f>IFERROR(100*_xlfn.IFNA(VLOOKUP($B104,KviZDarije5!$A$1:$K$1000, 3, 0), 0)/'TOP SCORES'!F$2,0)</f>
        <v>21.428571428571427</v>
      </c>
      <c r="I104" s="30">
        <f>IFERROR(100*_xlfn.IFNA(VLOOKUP($B104,KviZDarije6!$A$1:$K$1000, 3, 0), 0)/'TOP SCORES'!G$2,0)</f>
        <v>35.714285714285715</v>
      </c>
      <c r="J104" s="30">
        <f>IFERROR(100*_xlfn.IFNA(VLOOKUP($B104,KviZDarije7!$A$1:$K$1000, 3, 0), 0)/'TOP SCORES'!H$2,0)</f>
        <v>35.714285714285715</v>
      </c>
      <c r="K104" s="30">
        <f>IFERROR(100*_xlfn.IFNA(VLOOKUP($B104,KviZDarije8!$A$1:$K$1000, 3, 0), 0)/'TOP SCORES'!I$2,0)</f>
        <v>0</v>
      </c>
      <c r="L104" s="30">
        <f>IFERROR(100*_xlfn.IFNA(VLOOKUP($B104,[1]KviZDarije9!$A$1:$K$1000, 3, 0), 0)/'TOP SCORES'!J$2,0)</f>
        <v>0</v>
      </c>
      <c r="M104" s="30">
        <f>IFERROR(100*_xlfn.IFNA(VLOOKUP($B104,[2]KviZDarije10!$A$1:$K$1000, 3, 0), 0)/'TOP SCORES'!K$2,0)</f>
        <v>0</v>
      </c>
    </row>
    <row r="105" spans="1:13">
      <c r="A105" s="33">
        <f t="shared" ca="1" si="1"/>
        <v>104</v>
      </c>
      <c r="B105" s="24" t="s">
        <v>147</v>
      </c>
      <c r="C105" s="31" cm="1">
        <f t="array" aca="1" ref="C105" ca="1">SUM(LARGE(D105:M105,ROW(INDIRECT("1:6"))))</f>
        <v>136.9047619047619</v>
      </c>
      <c r="D105" s="30">
        <f>IFERROR(100*_xlfn.IFNA(VLOOKUP($B105,KviZDarije1!$A$1:$K$1000, 3, 0), 0)/'TOP SCORES'!B$2,0)</f>
        <v>0</v>
      </c>
      <c r="E105" s="30">
        <f>IFERROR(100*_xlfn.IFNA(VLOOKUP($B105,KviZDarije2!$A$1:$K$1000, 3, 0), 0)/'TOP SCORES'!C$2,0)</f>
        <v>58.333333333333336</v>
      </c>
      <c r="F105" s="30">
        <f>IFERROR(100*_xlfn.IFNA(VLOOKUP($B105,KviZDarije3!$A$1:$K$1000, 3, 0), 0)/'TOP SCORES'!D$2,0)</f>
        <v>0</v>
      </c>
      <c r="G105" s="30">
        <f>IFERROR(100*_xlfn.IFNA(VLOOKUP($B105,KviZDarije4!$A$1:$K$1000, 3, 0), 0)/'TOP SCORES'!E$2,0)</f>
        <v>78.571428571428569</v>
      </c>
      <c r="H105" s="30">
        <f>IFERROR(100*_xlfn.IFNA(VLOOKUP($B105,KviZDarije5!$A$1:$K$1000, 3, 0), 0)/'TOP SCORES'!F$2,0)</f>
        <v>0</v>
      </c>
      <c r="I105" s="30">
        <f>IFERROR(100*_xlfn.IFNA(VLOOKUP($B105,KviZDarije6!$A$1:$K$1000, 3, 0), 0)/'TOP SCORES'!G$2,0)</f>
        <v>0</v>
      </c>
      <c r="J105" s="30">
        <f>IFERROR(100*_xlfn.IFNA(VLOOKUP($B105,KviZDarije7!$A$1:$K$1000, 3, 0), 0)/'TOP SCORES'!H$2,0)</f>
        <v>0</v>
      </c>
      <c r="K105" s="30">
        <f>IFERROR(100*_xlfn.IFNA(VLOOKUP($B105,KviZDarije8!$A$1:$K$1000, 3, 0), 0)/'TOP SCORES'!I$2,0)</f>
        <v>0</v>
      </c>
      <c r="L105" s="30">
        <f>IFERROR(100*_xlfn.IFNA(VLOOKUP($B105,[1]KviZDarije9!$A$1:$K$1000, 3, 0), 0)/'TOP SCORES'!J$2,0)</f>
        <v>0</v>
      </c>
      <c r="M105" s="30">
        <f>IFERROR(100*_xlfn.IFNA(VLOOKUP($B105,[2]KviZDarije10!$A$1:$K$1000, 3, 0), 0)/'TOP SCORES'!K$2,0)</f>
        <v>0</v>
      </c>
    </row>
    <row r="106" spans="1:13">
      <c r="A106" s="33">
        <f t="shared" ca="1" si="1"/>
        <v>105</v>
      </c>
      <c r="B106" s="28" t="s">
        <v>229</v>
      </c>
      <c r="C106" s="31" cm="1">
        <f t="array" aca="1" ref="C106" ca="1">SUM(LARGE(D106:M106,ROW(INDIRECT("1:6"))))</f>
        <v>135.71428571428569</v>
      </c>
      <c r="D106" s="30">
        <f>IFERROR(100*_xlfn.IFNA(VLOOKUP($B106,KviZDarije1!$A$1:$K$1000, 3, 0), 0)/'TOP SCORES'!B$2,0)</f>
        <v>0</v>
      </c>
      <c r="E106" s="30">
        <f>IFERROR(100*_xlfn.IFNA(VLOOKUP($B106,KviZDarije2!$A$1:$K$1000, 3, 0), 0)/'TOP SCORES'!C$2,0)</f>
        <v>0</v>
      </c>
      <c r="F106" s="30">
        <f>IFERROR(100*_xlfn.IFNA(VLOOKUP($B106,KviZDarije3!$A$1:$K$1000, 3, 0), 0)/'TOP SCORES'!D$2,0)</f>
        <v>0</v>
      </c>
      <c r="G106" s="30">
        <f>IFERROR(100*_xlfn.IFNA(VLOOKUP($B106,KviZDarije4!$A$1:$K$1000, 3, 0), 0)/'TOP SCORES'!E$2,0)</f>
        <v>0</v>
      </c>
      <c r="H106" s="30">
        <f>IFERROR(100*_xlfn.IFNA(VLOOKUP($B106,KviZDarije5!$A$1:$K$1000, 3, 0), 0)/'TOP SCORES'!F$2,0)</f>
        <v>71.428571428571431</v>
      </c>
      <c r="I106" s="30">
        <f>IFERROR(100*_xlfn.IFNA(VLOOKUP($B106,KviZDarije6!$A$1:$K$1000, 3, 0), 0)/'TOP SCORES'!G$2,0)</f>
        <v>21.428571428571427</v>
      </c>
      <c r="J106" s="30">
        <f>IFERROR(100*_xlfn.IFNA(VLOOKUP($B106,KviZDarije7!$A$1:$K$1000, 3, 0), 0)/'TOP SCORES'!H$2,0)</f>
        <v>42.857142857142854</v>
      </c>
      <c r="K106" s="30">
        <f>IFERROR(100*_xlfn.IFNA(VLOOKUP($B106,KviZDarije8!$A$1:$K$1000, 3, 0), 0)/'TOP SCORES'!I$2,0)</f>
        <v>0</v>
      </c>
      <c r="L106" s="30">
        <f>IFERROR(100*_xlfn.IFNA(VLOOKUP($B106,[1]KviZDarije9!$A$1:$K$1000, 3, 0), 0)/'TOP SCORES'!J$2,0)</f>
        <v>0</v>
      </c>
      <c r="M106" s="30">
        <f>IFERROR(100*_xlfn.IFNA(VLOOKUP($B106,[2]KviZDarije10!$A$1:$K$1000, 3, 0), 0)/'TOP SCORES'!K$2,0)</f>
        <v>0</v>
      </c>
    </row>
    <row r="107" spans="1:13">
      <c r="A107" s="33">
        <f t="shared" ca="1" si="1"/>
        <v>106</v>
      </c>
      <c r="B107" s="28" t="s">
        <v>132</v>
      </c>
      <c r="C107" s="31" cm="1">
        <f t="array" aca="1" ref="C107" ca="1">SUM(LARGE(D107:M107,ROW(INDIRECT("1:6"))))</f>
        <v>134.43223443223445</v>
      </c>
      <c r="D107" s="30">
        <f>IFERROR(100*_xlfn.IFNA(VLOOKUP($B107,KviZDarije1!$A$1:$K$1000, 3, 0), 0)/'TOP SCORES'!B$2,0)</f>
        <v>15.384615384615385</v>
      </c>
      <c r="E107" s="30">
        <f>IFERROR(100*_xlfn.IFNA(VLOOKUP($B107,KviZDarije2!$A$1:$K$1000, 3, 0), 0)/'TOP SCORES'!C$2,0)</f>
        <v>33.333333333333336</v>
      </c>
      <c r="F107" s="30">
        <f>IFERROR(100*_xlfn.IFNA(VLOOKUP($B107,KviZDarije3!$A$1:$K$1000, 3, 0), 0)/'TOP SCORES'!D$2,0)</f>
        <v>28.571428571428573</v>
      </c>
      <c r="G107" s="30">
        <f>IFERROR(100*_xlfn.IFNA(VLOOKUP($B107,KviZDarije4!$A$1:$K$1000, 3, 0), 0)/'TOP SCORES'!E$2,0)</f>
        <v>0</v>
      </c>
      <c r="H107" s="30">
        <f>IFERROR(100*_xlfn.IFNA(VLOOKUP($B107,KviZDarije5!$A$1:$K$1000, 3, 0), 0)/'TOP SCORES'!F$2,0)</f>
        <v>14.285714285714286</v>
      </c>
      <c r="I107" s="30">
        <f>IFERROR(100*_xlfn.IFNA(VLOOKUP($B107,KviZDarije6!$A$1:$K$1000, 3, 0), 0)/'TOP SCORES'!G$2,0)</f>
        <v>7.1428571428571432</v>
      </c>
      <c r="J107" s="30">
        <f>IFERROR(100*_xlfn.IFNA(VLOOKUP($B107,KviZDarije7!$A$1:$K$1000, 3, 0), 0)/'TOP SCORES'!H$2,0)</f>
        <v>35.714285714285715</v>
      </c>
      <c r="K107" s="30">
        <f>IFERROR(100*_xlfn.IFNA(VLOOKUP($B107,KviZDarije8!$A$1:$K$1000, 3, 0), 0)/'TOP SCORES'!I$2,0)</f>
        <v>0</v>
      </c>
      <c r="L107" s="30">
        <f>IFERROR(100*_xlfn.IFNA(VLOOKUP($B107,[1]KviZDarije9!$A$1:$K$1000, 3, 0), 0)/'TOP SCORES'!J$2,0)</f>
        <v>0</v>
      </c>
      <c r="M107" s="30">
        <f>IFERROR(100*_xlfn.IFNA(VLOOKUP($B107,[2]KviZDarije10!$A$1:$K$1000, 3, 0), 0)/'TOP SCORES'!K$2,0)</f>
        <v>0</v>
      </c>
    </row>
    <row r="108" spans="1:13">
      <c r="A108" s="33">
        <f t="shared" ca="1" si="1"/>
        <v>107</v>
      </c>
      <c r="B108" s="24" t="s">
        <v>55</v>
      </c>
      <c r="C108" s="31" cm="1">
        <f t="array" aca="1" ref="C108" ca="1">SUM(LARGE(D108:M108,ROW(INDIRECT("1:6"))))</f>
        <v>128.57142857142858</v>
      </c>
      <c r="D108" s="30">
        <f>IFERROR(100*_xlfn.IFNA(VLOOKUP($B108,KviZDarije1!$A$1:$K$1000, 3, 0), 0)/'TOP SCORES'!B$2,0)</f>
        <v>0</v>
      </c>
      <c r="E108" s="30">
        <f>IFERROR(100*_xlfn.IFNA(VLOOKUP($B108,KviZDarije2!$A$1:$K$1000, 3, 0), 0)/'TOP SCORES'!C$2,0)</f>
        <v>0</v>
      </c>
      <c r="F108" s="30">
        <f>IFERROR(100*_xlfn.IFNA(VLOOKUP($B108,KviZDarije3!$A$1:$K$1000, 3, 0), 0)/'TOP SCORES'!D$2,0)</f>
        <v>0</v>
      </c>
      <c r="G108" s="30">
        <f>IFERROR(100*_xlfn.IFNA(VLOOKUP($B108,KviZDarije4!$A$1:$K$1000, 3, 0), 0)/'TOP SCORES'!E$2,0)</f>
        <v>57.142857142857146</v>
      </c>
      <c r="H108" s="30">
        <f>IFERROR(100*_xlfn.IFNA(VLOOKUP($B108,KviZDarije5!$A$1:$K$1000, 3, 0), 0)/'TOP SCORES'!F$2,0)</f>
        <v>0</v>
      </c>
      <c r="I108" s="30">
        <f>IFERROR(100*_xlfn.IFNA(VLOOKUP($B108,KviZDarije6!$A$1:$K$1000, 3, 0), 0)/'TOP SCORES'!G$2,0)</f>
        <v>0</v>
      </c>
      <c r="J108" s="30">
        <f>IFERROR(100*_xlfn.IFNA(VLOOKUP($B108,KviZDarije7!$A$1:$K$1000, 3, 0), 0)/'TOP SCORES'!H$2,0)</f>
        <v>71.428571428571431</v>
      </c>
      <c r="K108" s="30">
        <f>IFERROR(100*_xlfn.IFNA(VLOOKUP($B108,KviZDarije8!$A$1:$K$1000, 3, 0), 0)/'TOP SCORES'!I$2,0)</f>
        <v>0</v>
      </c>
      <c r="L108" s="30">
        <f>IFERROR(100*_xlfn.IFNA(VLOOKUP($B108,[1]KviZDarije9!$A$1:$K$1000, 3, 0), 0)/'TOP SCORES'!J$2,0)</f>
        <v>0</v>
      </c>
      <c r="M108" s="30">
        <f>IFERROR(100*_xlfn.IFNA(VLOOKUP($B108,[2]KviZDarije10!$A$1:$K$1000, 3, 0), 0)/'TOP SCORES'!K$2,0)</f>
        <v>0</v>
      </c>
    </row>
    <row r="109" spans="1:13">
      <c r="A109" s="33">
        <f t="shared" ca="1" si="1"/>
        <v>108</v>
      </c>
      <c r="B109" s="28" t="s">
        <v>219</v>
      </c>
      <c r="C109" s="31" cm="1">
        <f t="array" aca="1" ref="C109" ca="1">SUM(LARGE(D109:M109,ROW(INDIRECT("1:6"))))</f>
        <v>128.57142857142856</v>
      </c>
      <c r="D109" s="30">
        <f>IFERROR(100*_xlfn.IFNA(VLOOKUP($B109,KviZDarije1!$A$1:$K$1000, 3, 0), 0)/'TOP SCORES'!B$2,0)</f>
        <v>0</v>
      </c>
      <c r="E109" s="30">
        <f>IFERROR(100*_xlfn.IFNA(VLOOKUP($B109,KviZDarije2!$A$1:$K$1000, 3, 0), 0)/'TOP SCORES'!C$2,0)</f>
        <v>0</v>
      </c>
      <c r="F109" s="30">
        <f>IFERROR(100*_xlfn.IFNA(VLOOKUP($B109,KviZDarije3!$A$1:$K$1000, 3, 0), 0)/'TOP SCORES'!D$2,0)</f>
        <v>0</v>
      </c>
      <c r="G109" s="30">
        <f>IFERROR(100*_xlfn.IFNA(VLOOKUP($B109,KviZDarije4!$A$1:$K$1000, 3, 0), 0)/'TOP SCORES'!E$2,0)</f>
        <v>50</v>
      </c>
      <c r="H109" s="30">
        <f>IFERROR(100*_xlfn.IFNA(VLOOKUP($B109,KviZDarije5!$A$1:$K$1000, 3, 0), 0)/'TOP SCORES'!F$2,0)</f>
        <v>78.571428571428569</v>
      </c>
      <c r="I109" s="30">
        <f>IFERROR(100*_xlfn.IFNA(VLOOKUP($B109,KviZDarije6!$A$1:$K$1000, 3, 0), 0)/'TOP SCORES'!G$2,0)</f>
        <v>0</v>
      </c>
      <c r="J109" s="30">
        <f>IFERROR(100*_xlfn.IFNA(VLOOKUP($B109,KviZDarije7!$A$1:$K$1000, 3, 0), 0)/'TOP SCORES'!H$2,0)</f>
        <v>0</v>
      </c>
      <c r="K109" s="30">
        <f>IFERROR(100*_xlfn.IFNA(VLOOKUP($B109,KviZDarije8!$A$1:$K$1000, 3, 0), 0)/'TOP SCORES'!I$2,0)</f>
        <v>0</v>
      </c>
      <c r="L109" s="30">
        <f>IFERROR(100*_xlfn.IFNA(VLOOKUP($B109,[1]KviZDarije9!$A$1:$K$1000, 3, 0), 0)/'TOP SCORES'!J$2,0)</f>
        <v>0</v>
      </c>
      <c r="M109" s="30">
        <f>IFERROR(100*_xlfn.IFNA(VLOOKUP($B109,[2]KviZDarije10!$A$1:$K$1000, 3, 0), 0)/'TOP SCORES'!K$2,0)</f>
        <v>0</v>
      </c>
    </row>
    <row r="110" spans="1:13">
      <c r="A110" s="33">
        <f t="shared" ca="1" si="1"/>
        <v>109</v>
      </c>
      <c r="B110" s="28" t="s">
        <v>194</v>
      </c>
      <c r="C110" s="31" cm="1">
        <f t="array" aca="1" ref="C110" ca="1">SUM(LARGE(D110:M110,ROW(INDIRECT("1:6"))))</f>
        <v>116.4835164835165</v>
      </c>
      <c r="D110" s="30">
        <f>IFERROR(100*_xlfn.IFNA(VLOOKUP($B110,KviZDarije1!$A$1:$K$1000, 3, 0), 0)/'TOP SCORES'!B$2,0)</f>
        <v>30.76923076923077</v>
      </c>
      <c r="E110" s="30">
        <f>IFERROR(100*_xlfn.IFNA(VLOOKUP($B110,KviZDarije2!$A$1:$K$1000, 3, 0), 0)/'TOP SCORES'!C$2,0)</f>
        <v>0</v>
      </c>
      <c r="F110" s="30">
        <f>IFERROR(100*_xlfn.IFNA(VLOOKUP($B110,KviZDarije3!$A$1:$K$1000, 3, 0), 0)/'TOP SCORES'!D$2,0)</f>
        <v>35.714285714285715</v>
      </c>
      <c r="G110" s="30">
        <f>IFERROR(100*_xlfn.IFNA(VLOOKUP($B110,KviZDarije4!$A$1:$K$1000, 3, 0), 0)/'TOP SCORES'!E$2,0)</f>
        <v>0</v>
      </c>
      <c r="H110" s="30">
        <f>IFERROR(100*_xlfn.IFNA(VLOOKUP($B110,KviZDarije5!$A$1:$K$1000, 3, 0), 0)/'TOP SCORES'!F$2,0)</f>
        <v>50</v>
      </c>
      <c r="I110" s="30">
        <f>IFERROR(100*_xlfn.IFNA(VLOOKUP($B110,KviZDarije6!$A$1:$K$1000, 3, 0), 0)/'TOP SCORES'!G$2,0)</f>
        <v>0</v>
      </c>
      <c r="J110" s="30">
        <f>IFERROR(100*_xlfn.IFNA(VLOOKUP($B110,KviZDarije7!$A$1:$K$1000, 3, 0), 0)/'TOP SCORES'!H$2,0)</f>
        <v>0</v>
      </c>
      <c r="K110" s="30">
        <f>IFERROR(100*_xlfn.IFNA(VLOOKUP($B110,KviZDarije8!$A$1:$K$1000, 3, 0), 0)/'TOP SCORES'!I$2,0)</f>
        <v>0</v>
      </c>
      <c r="L110" s="30">
        <f>IFERROR(100*_xlfn.IFNA(VLOOKUP($B110,[1]KviZDarije9!$A$1:$K$1000, 3, 0), 0)/'TOP SCORES'!J$2,0)</f>
        <v>0</v>
      </c>
      <c r="M110" s="30">
        <f>IFERROR(100*_xlfn.IFNA(VLOOKUP($B110,[2]KviZDarije10!$A$1:$K$1000, 3, 0), 0)/'TOP SCORES'!K$2,0)</f>
        <v>0</v>
      </c>
    </row>
    <row r="111" spans="1:13">
      <c r="A111" s="33">
        <f t="shared" ca="1" si="1"/>
        <v>110</v>
      </c>
      <c r="B111" s="24" t="s">
        <v>101</v>
      </c>
      <c r="C111" s="31" cm="1">
        <f t="array" aca="1" ref="C111" ca="1">SUM(LARGE(D111:M111,ROW(INDIRECT("1:6"))))</f>
        <v>115.38461538461539</v>
      </c>
      <c r="D111" s="30">
        <f>IFERROR(100*_xlfn.IFNA(VLOOKUP($B111,KviZDarije1!$A$1:$K$1000, 3, 0), 0)/'TOP SCORES'!B$2,0)</f>
        <v>15.384615384615385</v>
      </c>
      <c r="E111" s="30">
        <f>IFERROR(100*_xlfn.IFNA(VLOOKUP($B111,KviZDarije2!$A$1:$K$1000, 3, 0), 0)/'TOP SCORES'!C$2,0)</f>
        <v>0</v>
      </c>
      <c r="F111" s="30">
        <f>IFERROR(100*_xlfn.IFNA(VLOOKUP($B111,KviZDarije3!$A$1:$K$1000, 3, 0), 0)/'TOP SCORES'!D$2,0)</f>
        <v>0</v>
      </c>
      <c r="G111" s="30">
        <f>IFERROR(100*_xlfn.IFNA(VLOOKUP($B111,KviZDarije4!$A$1:$K$1000, 3, 0), 0)/'TOP SCORES'!E$2,0)</f>
        <v>0</v>
      </c>
      <c r="H111" s="30">
        <f>IFERROR(100*_xlfn.IFNA(VLOOKUP($B111,KviZDarije5!$A$1:$K$1000, 3, 0), 0)/'TOP SCORES'!F$2,0)</f>
        <v>42.857142857142854</v>
      </c>
      <c r="I111" s="30">
        <f>IFERROR(100*_xlfn.IFNA(VLOOKUP($B111,KviZDarije6!$A$1:$K$1000, 3, 0), 0)/'TOP SCORES'!G$2,0)</f>
        <v>28.571428571428573</v>
      </c>
      <c r="J111" s="30">
        <f>IFERROR(100*_xlfn.IFNA(VLOOKUP($B111,KviZDarije7!$A$1:$K$1000, 3, 0), 0)/'TOP SCORES'!H$2,0)</f>
        <v>28.571428571428573</v>
      </c>
      <c r="K111" s="30">
        <f>IFERROR(100*_xlfn.IFNA(VLOOKUP($B111,KviZDarije8!$A$1:$K$1000, 3, 0), 0)/'TOP SCORES'!I$2,0)</f>
        <v>0</v>
      </c>
      <c r="L111" s="30">
        <f>IFERROR(100*_xlfn.IFNA(VLOOKUP($B111,[1]KviZDarije9!$A$1:$K$1000, 3, 0), 0)/'TOP SCORES'!J$2,0)</f>
        <v>0</v>
      </c>
      <c r="M111" s="30">
        <f>IFERROR(100*_xlfn.IFNA(VLOOKUP($B111,[2]KviZDarije10!$A$1:$K$1000, 3, 0), 0)/'TOP SCORES'!K$2,0)</f>
        <v>0</v>
      </c>
    </row>
    <row r="112" spans="1:13">
      <c r="A112" s="33">
        <f t="shared" ca="1" si="1"/>
        <v>111</v>
      </c>
      <c r="B112" s="28" t="s">
        <v>153</v>
      </c>
      <c r="C112" s="31" cm="1">
        <f t="array" aca="1" ref="C112" ca="1">SUM(LARGE(D112:M112,ROW(INDIRECT("1:6"))))</f>
        <v>112.36263736263736</v>
      </c>
      <c r="D112" s="30">
        <f>IFERROR(100*_xlfn.IFNA(VLOOKUP($B112,KviZDarije1!$A$1:$K$1000, 3, 0), 0)/'TOP SCORES'!B$2,0)</f>
        <v>23.076923076923077</v>
      </c>
      <c r="E112" s="30">
        <f>IFERROR(100*_xlfn.IFNA(VLOOKUP($B112,KviZDarije2!$A$1:$K$1000, 3, 0), 0)/'TOP SCORES'!C$2,0)</f>
        <v>25</v>
      </c>
      <c r="F112" s="30">
        <f>IFERROR(100*_xlfn.IFNA(VLOOKUP($B112,KviZDarije3!$A$1:$K$1000, 3, 0), 0)/'TOP SCORES'!D$2,0)</f>
        <v>0</v>
      </c>
      <c r="G112" s="30">
        <f>IFERROR(100*_xlfn.IFNA(VLOOKUP($B112,KviZDarije4!$A$1:$K$1000, 3, 0), 0)/'TOP SCORES'!E$2,0)</f>
        <v>21.428571428571427</v>
      </c>
      <c r="H112" s="30">
        <f>IFERROR(100*_xlfn.IFNA(VLOOKUP($B112,KviZDarije5!$A$1:$K$1000, 3, 0), 0)/'TOP SCORES'!F$2,0)</f>
        <v>0</v>
      </c>
      <c r="I112" s="30">
        <f>IFERROR(100*_xlfn.IFNA(VLOOKUP($B112,KviZDarije6!$A$1:$K$1000, 3, 0), 0)/'TOP SCORES'!G$2,0)</f>
        <v>7.1428571428571432</v>
      </c>
      <c r="J112" s="30">
        <f>IFERROR(100*_xlfn.IFNA(VLOOKUP($B112,KviZDarije7!$A$1:$K$1000, 3, 0), 0)/'TOP SCORES'!H$2,0)</f>
        <v>35.714285714285715</v>
      </c>
      <c r="K112" s="30">
        <f>IFERROR(100*_xlfn.IFNA(VLOOKUP($B112,KviZDarije8!$A$1:$K$1000, 3, 0), 0)/'TOP SCORES'!I$2,0)</f>
        <v>0</v>
      </c>
      <c r="L112" s="30">
        <f>IFERROR(100*_xlfn.IFNA(VLOOKUP($B112,[1]KviZDarije9!$A$1:$K$1000, 3, 0), 0)/'TOP SCORES'!J$2,0)</f>
        <v>0</v>
      </c>
      <c r="M112" s="30">
        <f>IFERROR(100*_xlfn.IFNA(VLOOKUP($B112,[2]KviZDarije10!$A$1:$K$1000, 3, 0), 0)/'TOP SCORES'!K$2,0)</f>
        <v>0</v>
      </c>
    </row>
    <row r="113" spans="1:13">
      <c r="A113" s="33">
        <f t="shared" ca="1" si="1"/>
        <v>113</v>
      </c>
      <c r="B113" s="24" t="s">
        <v>103</v>
      </c>
      <c r="C113" s="31" cm="1">
        <f t="array" aca="1" ref="C113" ca="1">SUM(LARGE(D113:M113,ROW(INDIRECT("1:6"))))</f>
        <v>100</v>
      </c>
      <c r="D113" s="30">
        <f>IFERROR(100*_xlfn.IFNA(VLOOKUP($B113,KviZDarije1!$A$1:$K$1000, 3, 0), 0)/'TOP SCORES'!B$2,0)</f>
        <v>0</v>
      </c>
      <c r="E113" s="30">
        <f>IFERROR(100*_xlfn.IFNA(VLOOKUP($B113,KviZDarije2!$A$1:$K$1000, 3, 0), 0)/'TOP SCORES'!C$2,0)</f>
        <v>0</v>
      </c>
      <c r="F113" s="30">
        <f>IFERROR(100*_xlfn.IFNA(VLOOKUP($B113,KviZDarije3!$A$1:$K$1000, 3, 0), 0)/'TOP SCORES'!D$2,0)</f>
        <v>42.857142857142854</v>
      </c>
      <c r="G113" s="30">
        <f>IFERROR(100*_xlfn.IFNA(VLOOKUP($B113,KviZDarije4!$A$1:$K$1000, 3, 0), 0)/'TOP SCORES'!E$2,0)</f>
        <v>0</v>
      </c>
      <c r="H113" s="30">
        <f>IFERROR(100*_xlfn.IFNA(VLOOKUP($B113,KviZDarije5!$A$1:$K$1000, 3, 0), 0)/'TOP SCORES'!F$2,0)</f>
        <v>57.142857142857146</v>
      </c>
      <c r="I113" s="30">
        <f>IFERROR(100*_xlfn.IFNA(VLOOKUP($B113,KviZDarije6!$A$1:$K$1000, 3, 0), 0)/'TOP SCORES'!G$2,0)</f>
        <v>0</v>
      </c>
      <c r="J113" s="30">
        <f>IFERROR(100*_xlfn.IFNA(VLOOKUP($B113,KviZDarije7!$A$1:$K$1000, 3, 0), 0)/'TOP SCORES'!H$2,0)</f>
        <v>0</v>
      </c>
      <c r="K113" s="30">
        <f>IFERROR(100*_xlfn.IFNA(VLOOKUP($B113,KviZDarije8!$A$1:$K$1000, 3, 0), 0)/'TOP SCORES'!I$2,0)</f>
        <v>0</v>
      </c>
      <c r="L113" s="30">
        <f>IFERROR(100*_xlfn.IFNA(VLOOKUP($B113,[1]KviZDarije9!$A$1:$K$1000, 3, 0), 0)/'TOP SCORES'!J$2,0)</f>
        <v>0</v>
      </c>
      <c r="M113" s="30">
        <f>IFERROR(100*_xlfn.IFNA(VLOOKUP($B113,[2]KviZDarije10!$A$1:$K$1000, 3, 0), 0)/'TOP SCORES'!K$2,0)</f>
        <v>0</v>
      </c>
    </row>
    <row r="114" spans="1:13">
      <c r="A114" s="33">
        <f t="shared" ca="1" si="1"/>
        <v>114</v>
      </c>
      <c r="B114" s="24" t="s">
        <v>86</v>
      </c>
      <c r="C114" s="31" cm="1">
        <f t="array" aca="1" ref="C114" ca="1">SUM(LARGE(D114:M114,ROW(INDIRECT("1:6"))))</f>
        <v>96.794871794871796</v>
      </c>
      <c r="D114" s="30">
        <f>IFERROR(100*_xlfn.IFNA(VLOOKUP($B114,KviZDarije1!$A$1:$K$1000, 3, 0), 0)/'TOP SCORES'!B$2,0)</f>
        <v>38.46153846153846</v>
      </c>
      <c r="E114" s="30">
        <f>IFERROR(100*_xlfn.IFNA(VLOOKUP($B114,KviZDarije2!$A$1:$K$1000, 3, 0), 0)/'TOP SCORES'!C$2,0)</f>
        <v>58.333333333333336</v>
      </c>
      <c r="F114" s="30">
        <f>IFERROR(100*_xlfn.IFNA(VLOOKUP($B114,KviZDarije3!$A$1:$K$1000, 3, 0), 0)/'TOP SCORES'!D$2,0)</f>
        <v>0</v>
      </c>
      <c r="G114" s="30">
        <f>IFERROR(100*_xlfn.IFNA(VLOOKUP($B114,KviZDarije4!$A$1:$K$1000, 3, 0), 0)/'TOP SCORES'!E$2,0)</f>
        <v>0</v>
      </c>
      <c r="H114" s="30">
        <f>IFERROR(100*_xlfn.IFNA(VLOOKUP($B114,KviZDarije5!$A$1:$K$1000, 3, 0), 0)/'TOP SCORES'!F$2,0)</f>
        <v>0</v>
      </c>
      <c r="I114" s="30">
        <f>IFERROR(100*_xlfn.IFNA(VLOOKUP($B114,KviZDarije6!$A$1:$K$1000, 3, 0), 0)/'TOP SCORES'!G$2,0)</f>
        <v>0</v>
      </c>
      <c r="J114" s="30">
        <f>IFERROR(100*_xlfn.IFNA(VLOOKUP($B114,KviZDarije7!$A$1:$K$1000, 3, 0), 0)/'TOP SCORES'!H$2,0)</f>
        <v>0</v>
      </c>
      <c r="K114" s="30">
        <f>IFERROR(100*_xlfn.IFNA(VLOOKUP($B114,KviZDarije8!$A$1:$K$1000, 3, 0), 0)/'TOP SCORES'!I$2,0)</f>
        <v>0</v>
      </c>
      <c r="L114" s="30">
        <f>IFERROR(100*_xlfn.IFNA(VLOOKUP($B114,[1]KviZDarije9!$A$1:$K$1000, 3, 0), 0)/'TOP SCORES'!J$2,0)</f>
        <v>0</v>
      </c>
      <c r="M114" s="30">
        <f>IFERROR(100*_xlfn.IFNA(VLOOKUP($B114,[2]KviZDarije10!$A$1:$K$1000, 3, 0), 0)/'TOP SCORES'!K$2,0)</f>
        <v>0</v>
      </c>
    </row>
    <row r="115" spans="1:13">
      <c r="A115" s="33">
        <f t="shared" ca="1" si="1"/>
        <v>115</v>
      </c>
      <c r="B115" s="24" t="s">
        <v>98</v>
      </c>
      <c r="C115" s="31" cm="1">
        <f t="array" aca="1" ref="C115" ca="1">SUM(LARGE(D115:M115,ROW(INDIRECT("1:6"))))</f>
        <v>95.238095238095241</v>
      </c>
      <c r="D115" s="30">
        <f>IFERROR(100*_xlfn.IFNA(VLOOKUP($B115,KviZDarije1!$A$1:$K$1000, 3, 0), 0)/'TOP SCORES'!B$2,0)</f>
        <v>0</v>
      </c>
      <c r="E115" s="30">
        <f>IFERROR(100*_xlfn.IFNA(VLOOKUP($B115,KviZDarije2!$A$1:$K$1000, 3, 0), 0)/'TOP SCORES'!C$2,0)</f>
        <v>66.666666666666671</v>
      </c>
      <c r="F115" s="30">
        <f>IFERROR(100*_xlfn.IFNA(VLOOKUP($B115,KviZDarije3!$A$1:$K$1000, 3, 0), 0)/'TOP SCORES'!D$2,0)</f>
        <v>0</v>
      </c>
      <c r="G115" s="30">
        <f>IFERROR(100*_xlfn.IFNA(VLOOKUP($B115,KviZDarije4!$A$1:$K$1000, 3, 0), 0)/'TOP SCORES'!E$2,0)</f>
        <v>0</v>
      </c>
      <c r="H115" s="30">
        <f>IFERROR(100*_xlfn.IFNA(VLOOKUP($B115,KviZDarije5!$A$1:$K$1000, 3, 0), 0)/'TOP SCORES'!F$2,0)</f>
        <v>0</v>
      </c>
      <c r="I115" s="30">
        <f>IFERROR(100*_xlfn.IFNA(VLOOKUP($B115,KviZDarije6!$A$1:$K$1000, 3, 0), 0)/'TOP SCORES'!G$2,0)</f>
        <v>28.571428571428573</v>
      </c>
      <c r="J115" s="30">
        <f>IFERROR(100*_xlfn.IFNA(VLOOKUP($B115,KviZDarije7!$A$1:$K$1000, 3, 0), 0)/'TOP SCORES'!H$2,0)</f>
        <v>0</v>
      </c>
      <c r="K115" s="30">
        <f>IFERROR(100*_xlfn.IFNA(VLOOKUP($B115,KviZDarije8!$A$1:$K$1000, 3, 0), 0)/'TOP SCORES'!I$2,0)</f>
        <v>0</v>
      </c>
      <c r="L115" s="30">
        <f>IFERROR(100*_xlfn.IFNA(VLOOKUP($B115,[1]KviZDarije9!$A$1:$K$1000, 3, 0), 0)/'TOP SCORES'!J$2,0)</f>
        <v>0</v>
      </c>
      <c r="M115" s="30">
        <f>IFERROR(100*_xlfn.IFNA(VLOOKUP($B115,[2]KviZDarije10!$A$1:$K$1000, 3, 0), 0)/'TOP SCORES'!K$2,0)</f>
        <v>0</v>
      </c>
    </row>
    <row r="116" spans="1:13">
      <c r="A116" s="33">
        <f t="shared" ca="1" si="1"/>
        <v>116</v>
      </c>
      <c r="B116" s="28" t="s">
        <v>121</v>
      </c>
      <c r="C116" s="31" cm="1">
        <f t="array" aca="1" ref="C116" ca="1">SUM(LARGE(D116:M116,ROW(INDIRECT("1:6"))))</f>
        <v>93.406593406593416</v>
      </c>
      <c r="D116" s="30">
        <f>IFERROR(100*_xlfn.IFNA(VLOOKUP($B116,KviZDarije1!$A$1:$K$1000, 3, 0), 0)/'TOP SCORES'!B$2,0)</f>
        <v>7.6923076923076925</v>
      </c>
      <c r="E116" s="30">
        <f>IFERROR(100*_xlfn.IFNA(VLOOKUP($B116,KviZDarije2!$A$1:$K$1000, 3, 0), 0)/'TOP SCORES'!C$2,0)</f>
        <v>0</v>
      </c>
      <c r="F116" s="30">
        <f>IFERROR(100*_xlfn.IFNA(VLOOKUP($B116,KviZDarije3!$A$1:$K$1000, 3, 0), 0)/'TOP SCORES'!D$2,0)</f>
        <v>35.714285714285715</v>
      </c>
      <c r="G116" s="30">
        <f>IFERROR(100*_xlfn.IFNA(VLOOKUP($B116,KviZDarije4!$A$1:$K$1000, 3, 0), 0)/'TOP SCORES'!E$2,0)</f>
        <v>0</v>
      </c>
      <c r="H116" s="30">
        <f>IFERROR(100*_xlfn.IFNA(VLOOKUP($B116,KviZDarije5!$A$1:$K$1000, 3, 0), 0)/'TOP SCORES'!F$2,0)</f>
        <v>50</v>
      </c>
      <c r="I116" s="30">
        <f>IFERROR(100*_xlfn.IFNA(VLOOKUP($B116,KviZDarije6!$A$1:$K$1000, 3, 0), 0)/'TOP SCORES'!G$2,0)</f>
        <v>0</v>
      </c>
      <c r="J116" s="30">
        <f>IFERROR(100*_xlfn.IFNA(VLOOKUP($B116,KviZDarije7!$A$1:$K$1000, 3, 0), 0)/'TOP SCORES'!H$2,0)</f>
        <v>0</v>
      </c>
      <c r="K116" s="30">
        <f>IFERROR(100*_xlfn.IFNA(VLOOKUP($B116,KviZDarije8!$A$1:$K$1000, 3, 0), 0)/'TOP SCORES'!I$2,0)</f>
        <v>0</v>
      </c>
      <c r="L116" s="30">
        <f>IFERROR(100*_xlfn.IFNA(VLOOKUP($B116,[1]KviZDarije9!$A$1:$K$1000, 3, 0), 0)/'TOP SCORES'!J$2,0)</f>
        <v>0</v>
      </c>
      <c r="M116" s="30">
        <f>IFERROR(100*_xlfn.IFNA(VLOOKUP($B116,[2]KviZDarije10!$A$1:$K$1000, 3, 0), 0)/'TOP SCORES'!K$2,0)</f>
        <v>0</v>
      </c>
    </row>
    <row r="117" spans="1:13">
      <c r="A117" s="33">
        <f t="shared" ca="1" si="1"/>
        <v>117</v>
      </c>
      <c r="B117" s="28" t="s">
        <v>204</v>
      </c>
      <c r="C117" s="31" cm="1">
        <f t="array" aca="1" ref="C117" ca="1">SUM(LARGE(D117:M117,ROW(INDIRECT("1:6"))))</f>
        <v>92.857142857142861</v>
      </c>
      <c r="D117" s="30">
        <f>IFERROR(100*_xlfn.IFNA(VLOOKUP($B117,KviZDarije1!$A$1:$K$1000, 3, 0), 0)/'TOP SCORES'!B$2,0)</f>
        <v>0</v>
      </c>
      <c r="E117" s="30">
        <f>IFERROR(100*_xlfn.IFNA(VLOOKUP($B117,KviZDarije2!$A$1:$K$1000, 3, 0), 0)/'TOP SCORES'!C$2,0)</f>
        <v>50</v>
      </c>
      <c r="F117" s="30">
        <f>IFERROR(100*_xlfn.IFNA(VLOOKUP($B117,KviZDarije3!$A$1:$K$1000, 3, 0), 0)/'TOP SCORES'!D$2,0)</f>
        <v>0</v>
      </c>
      <c r="G117" s="30">
        <f>IFERROR(100*_xlfn.IFNA(VLOOKUP($B117,KviZDarije4!$A$1:$K$1000, 3, 0), 0)/'TOP SCORES'!E$2,0)</f>
        <v>21.428571428571427</v>
      </c>
      <c r="H117" s="30">
        <f>IFERROR(100*_xlfn.IFNA(VLOOKUP($B117,KviZDarije5!$A$1:$K$1000, 3, 0), 0)/'TOP SCORES'!F$2,0)</f>
        <v>0</v>
      </c>
      <c r="I117" s="30">
        <f>IFERROR(100*_xlfn.IFNA(VLOOKUP($B117,KviZDarije6!$A$1:$K$1000, 3, 0), 0)/'TOP SCORES'!G$2,0)</f>
        <v>21.428571428571427</v>
      </c>
      <c r="J117" s="30">
        <f>IFERROR(100*_xlfn.IFNA(VLOOKUP($B117,KviZDarije7!$A$1:$K$1000, 3, 0), 0)/'TOP SCORES'!H$2,0)</f>
        <v>0</v>
      </c>
      <c r="K117" s="30">
        <f>IFERROR(100*_xlfn.IFNA(VLOOKUP($B117,KviZDarije8!$A$1:$K$1000, 3, 0), 0)/'TOP SCORES'!I$2,0)</f>
        <v>0</v>
      </c>
      <c r="L117" s="30">
        <f>IFERROR(100*_xlfn.IFNA(VLOOKUP($B117,[1]KviZDarije9!$A$1:$K$1000, 3, 0), 0)/'TOP SCORES'!J$2,0)</f>
        <v>0</v>
      </c>
      <c r="M117" s="30">
        <f>IFERROR(100*_xlfn.IFNA(VLOOKUP($B117,[2]KviZDarije10!$A$1:$K$1000, 3, 0), 0)/'TOP SCORES'!K$2,0)</f>
        <v>0</v>
      </c>
    </row>
    <row r="118" spans="1:13">
      <c r="A118" s="33">
        <f t="shared" ca="1" si="1"/>
        <v>118</v>
      </c>
      <c r="B118" s="28" t="s">
        <v>174</v>
      </c>
      <c r="C118" s="31" cm="1">
        <f t="array" aca="1" ref="C118" ca="1">SUM(LARGE(D118:M118,ROW(INDIRECT("1:6"))))</f>
        <v>86.813186813186817</v>
      </c>
      <c r="D118" s="30">
        <f>IFERROR(100*_xlfn.IFNA(VLOOKUP($B118,KviZDarije1!$A$1:$K$1000, 3, 0), 0)/'TOP SCORES'!B$2,0)</f>
        <v>15.384615384615385</v>
      </c>
      <c r="E118" s="30">
        <f>IFERROR(100*_xlfn.IFNA(VLOOKUP($B118,KviZDarije2!$A$1:$K$1000, 3, 0), 0)/'TOP SCORES'!C$2,0)</f>
        <v>0</v>
      </c>
      <c r="F118" s="30">
        <f>IFERROR(100*_xlfn.IFNA(VLOOKUP($B118,KviZDarije3!$A$1:$K$1000, 3, 0), 0)/'TOP SCORES'!D$2,0)</f>
        <v>0</v>
      </c>
      <c r="G118" s="30">
        <f>IFERROR(100*_xlfn.IFNA(VLOOKUP($B118,KviZDarije4!$A$1:$K$1000, 3, 0), 0)/'TOP SCORES'!E$2,0)</f>
        <v>0</v>
      </c>
      <c r="H118" s="30">
        <f>IFERROR(100*_xlfn.IFNA(VLOOKUP($B118,KviZDarije5!$A$1:$K$1000, 3, 0), 0)/'TOP SCORES'!F$2,0)</f>
        <v>42.857142857142854</v>
      </c>
      <c r="I118" s="30">
        <f>IFERROR(100*_xlfn.IFNA(VLOOKUP($B118,KviZDarije6!$A$1:$K$1000, 3, 0), 0)/'TOP SCORES'!G$2,0)</f>
        <v>28.571428571428573</v>
      </c>
      <c r="J118" s="30">
        <f>IFERROR(100*_xlfn.IFNA(VLOOKUP($B118,KviZDarije7!$A$1:$K$1000, 3, 0), 0)/'TOP SCORES'!H$2,0)</f>
        <v>0</v>
      </c>
      <c r="K118" s="30">
        <f>IFERROR(100*_xlfn.IFNA(VLOOKUP($B118,KviZDarije8!$A$1:$K$1000, 3, 0), 0)/'TOP SCORES'!I$2,0)</f>
        <v>0</v>
      </c>
      <c r="L118" s="30">
        <f>IFERROR(100*_xlfn.IFNA(VLOOKUP($B118,[1]KviZDarije9!$A$1:$K$1000, 3, 0), 0)/'TOP SCORES'!J$2,0)</f>
        <v>0</v>
      </c>
      <c r="M118" s="30">
        <f>IFERROR(100*_xlfn.IFNA(VLOOKUP($B118,[2]KviZDarije10!$A$1:$K$1000, 3, 0), 0)/'TOP SCORES'!K$2,0)</f>
        <v>0</v>
      </c>
    </row>
    <row r="119" spans="1:13">
      <c r="A119" s="33">
        <f t="shared" ca="1" si="1"/>
        <v>119</v>
      </c>
      <c r="B119" s="28" t="s">
        <v>220</v>
      </c>
      <c r="C119" s="31" cm="1">
        <f t="array" aca="1" ref="C119" ca="1">SUM(LARGE(D119:M119,ROW(INDIRECT("1:6"))))</f>
        <v>85.714285714285722</v>
      </c>
      <c r="D119" s="30">
        <f>IFERROR(100*_xlfn.IFNA(VLOOKUP($B119,KviZDarije1!$A$1:$K$1000, 3, 0), 0)/'TOP SCORES'!B$2,0)</f>
        <v>0</v>
      </c>
      <c r="E119" s="30">
        <f>IFERROR(100*_xlfn.IFNA(VLOOKUP($B119,KviZDarije2!$A$1:$K$1000, 3, 0), 0)/'TOP SCORES'!C$2,0)</f>
        <v>0</v>
      </c>
      <c r="F119" s="30">
        <f>IFERROR(100*_xlfn.IFNA(VLOOKUP($B119,KviZDarije3!$A$1:$K$1000, 3, 0), 0)/'TOP SCORES'!D$2,0)</f>
        <v>0</v>
      </c>
      <c r="G119" s="30">
        <f>IFERROR(100*_xlfn.IFNA(VLOOKUP($B119,KviZDarije4!$A$1:$K$1000, 3, 0), 0)/'TOP SCORES'!E$2,0)</f>
        <v>28.571428571428573</v>
      </c>
      <c r="H119" s="30">
        <f>IFERROR(100*_xlfn.IFNA(VLOOKUP($B119,KviZDarije5!$A$1:$K$1000, 3, 0), 0)/'TOP SCORES'!F$2,0)</f>
        <v>28.571428571428573</v>
      </c>
      <c r="I119" s="30">
        <f>IFERROR(100*_xlfn.IFNA(VLOOKUP($B119,KviZDarije6!$A$1:$K$1000, 3, 0), 0)/'TOP SCORES'!G$2,0)</f>
        <v>28.571428571428573</v>
      </c>
      <c r="J119" s="30">
        <f>IFERROR(100*_xlfn.IFNA(VLOOKUP($B119,KviZDarije7!$A$1:$K$1000, 3, 0), 0)/'TOP SCORES'!H$2,0)</f>
        <v>0</v>
      </c>
      <c r="K119" s="30">
        <f>IFERROR(100*_xlfn.IFNA(VLOOKUP($B119,KviZDarije8!$A$1:$K$1000, 3, 0), 0)/'TOP SCORES'!I$2,0)</f>
        <v>0</v>
      </c>
      <c r="L119" s="30">
        <f>IFERROR(100*_xlfn.IFNA(VLOOKUP($B119,[1]KviZDarije9!$A$1:$K$1000, 3, 0), 0)/'TOP SCORES'!J$2,0)</f>
        <v>0</v>
      </c>
      <c r="M119" s="30">
        <f>IFERROR(100*_xlfn.IFNA(VLOOKUP($B119,[2]KviZDarije10!$A$1:$K$1000, 3, 0), 0)/'TOP SCORES'!K$2,0)</f>
        <v>0</v>
      </c>
    </row>
    <row r="120" spans="1:13">
      <c r="A120" s="33">
        <f t="shared" ca="1" si="1"/>
        <v>119</v>
      </c>
      <c r="B120" s="28" t="s">
        <v>227</v>
      </c>
      <c r="C120" s="31" cm="1">
        <f t="array" aca="1" ref="C120" ca="1">SUM(LARGE(D120:M120,ROW(INDIRECT("1:6"))))</f>
        <v>85.714285714285722</v>
      </c>
      <c r="D120" s="30">
        <f>IFERROR(100*_xlfn.IFNA(VLOOKUP($B120,KviZDarije1!$A$1:$K$1000, 3, 0), 0)/'TOP SCORES'!B$2,0)</f>
        <v>0</v>
      </c>
      <c r="E120" s="30">
        <f>IFERROR(100*_xlfn.IFNA(VLOOKUP($B120,KviZDarije2!$A$1:$K$1000, 3, 0), 0)/'TOP SCORES'!C$2,0)</f>
        <v>0</v>
      </c>
      <c r="F120" s="30">
        <f>IFERROR(100*_xlfn.IFNA(VLOOKUP($B120,KviZDarije3!$A$1:$K$1000, 3, 0), 0)/'TOP SCORES'!D$2,0)</f>
        <v>0</v>
      </c>
      <c r="G120" s="30">
        <f>IFERROR(100*_xlfn.IFNA(VLOOKUP($B120,KviZDarije4!$A$1:$K$1000, 3, 0), 0)/'TOP SCORES'!E$2,0)</f>
        <v>28.571428571428573</v>
      </c>
      <c r="H120" s="30">
        <f>IFERROR(100*_xlfn.IFNA(VLOOKUP($B120,KviZDarije5!$A$1:$K$1000, 3, 0), 0)/'TOP SCORES'!F$2,0)</f>
        <v>0</v>
      </c>
      <c r="I120" s="30">
        <f>IFERROR(100*_xlfn.IFNA(VLOOKUP($B120,KviZDarije6!$A$1:$K$1000, 3, 0), 0)/'TOP SCORES'!G$2,0)</f>
        <v>42.857142857142854</v>
      </c>
      <c r="J120" s="30">
        <f>IFERROR(100*_xlfn.IFNA(VLOOKUP($B120,KviZDarije7!$A$1:$K$1000, 3, 0), 0)/'TOP SCORES'!H$2,0)</f>
        <v>14.285714285714286</v>
      </c>
      <c r="K120" s="30">
        <f>IFERROR(100*_xlfn.IFNA(VLOOKUP($B120,KviZDarije8!$A$1:$K$1000, 3, 0), 0)/'TOP SCORES'!I$2,0)</f>
        <v>0</v>
      </c>
      <c r="L120" s="30">
        <f>IFERROR(100*_xlfn.IFNA(VLOOKUP($B120,[1]KviZDarije9!$A$1:$K$1000, 3, 0), 0)/'TOP SCORES'!J$2,0)</f>
        <v>0</v>
      </c>
      <c r="M120" s="30">
        <f>IFERROR(100*_xlfn.IFNA(VLOOKUP($B120,[2]KviZDarije10!$A$1:$K$1000, 3, 0), 0)/'TOP SCORES'!K$2,0)</f>
        <v>0</v>
      </c>
    </row>
    <row r="121" spans="1:13">
      <c r="A121" s="33">
        <f t="shared" ca="1" si="1"/>
        <v>121</v>
      </c>
      <c r="B121" s="24" t="s">
        <v>111</v>
      </c>
      <c r="C121" s="31" cm="1">
        <f t="array" aca="1" ref="C121" ca="1">SUM(LARGE(D121:M121,ROW(INDIRECT("1:6"))))</f>
        <v>85.714285714285708</v>
      </c>
      <c r="D121" s="30">
        <f>IFERROR(100*_xlfn.IFNA(VLOOKUP($B121,KviZDarije1!$A$1:$K$1000, 3, 0), 0)/'TOP SCORES'!B$2,0)</f>
        <v>0</v>
      </c>
      <c r="E121" s="30">
        <f>IFERROR(100*_xlfn.IFNA(VLOOKUP($B121,KviZDarije2!$A$1:$K$1000, 3, 0), 0)/'TOP SCORES'!C$2,0)</f>
        <v>0</v>
      </c>
      <c r="F121" s="30">
        <f>IFERROR(100*_xlfn.IFNA(VLOOKUP($B121,KviZDarije3!$A$1:$K$1000, 3, 0), 0)/'TOP SCORES'!D$2,0)</f>
        <v>0</v>
      </c>
      <c r="G121" s="30">
        <f>IFERROR(100*_xlfn.IFNA(VLOOKUP($B121,KviZDarije4!$A$1:$K$1000, 3, 0), 0)/'TOP SCORES'!E$2,0)</f>
        <v>0</v>
      </c>
      <c r="H121" s="30">
        <f>IFERROR(100*_xlfn.IFNA(VLOOKUP($B121,KviZDarije5!$A$1:$K$1000, 3, 0), 0)/'TOP SCORES'!F$2,0)</f>
        <v>85.714285714285708</v>
      </c>
      <c r="I121" s="30">
        <f>IFERROR(100*_xlfn.IFNA(VLOOKUP($B121,KviZDarije6!$A$1:$K$1000, 3, 0), 0)/'TOP SCORES'!G$2,0)</f>
        <v>0</v>
      </c>
      <c r="J121" s="30">
        <f>IFERROR(100*_xlfn.IFNA(VLOOKUP($B121,KviZDarije7!$A$1:$K$1000, 3, 0), 0)/'TOP SCORES'!H$2,0)</f>
        <v>0</v>
      </c>
      <c r="K121" s="30">
        <f>IFERROR(100*_xlfn.IFNA(VLOOKUP($B121,KviZDarije8!$A$1:$K$1000, 3, 0), 0)/'TOP SCORES'!I$2,0)</f>
        <v>0</v>
      </c>
      <c r="L121" s="30">
        <f>IFERROR(100*_xlfn.IFNA(VLOOKUP($B121,[1]KviZDarije9!$A$1:$K$1000, 3, 0), 0)/'TOP SCORES'!J$2,0)</f>
        <v>0</v>
      </c>
      <c r="M121" s="30">
        <f>IFERROR(100*_xlfn.IFNA(VLOOKUP($B121,[2]KviZDarije10!$A$1:$K$1000, 3, 0), 0)/'TOP SCORES'!K$2,0)</f>
        <v>0</v>
      </c>
    </row>
    <row r="122" spans="1:13">
      <c r="A122" s="33">
        <f t="shared" ca="1" si="1"/>
        <v>121</v>
      </c>
      <c r="B122" s="24" t="s">
        <v>112</v>
      </c>
      <c r="C122" s="31" cm="1">
        <f t="array" aca="1" ref="C122" ca="1">SUM(LARGE(D122:M122,ROW(INDIRECT("1:6"))))</f>
        <v>85.714285714285708</v>
      </c>
      <c r="D122" s="30">
        <f>IFERROR(100*_xlfn.IFNA(VLOOKUP($B122,KviZDarije1!$A$1:$K$1000, 3, 0), 0)/'TOP SCORES'!B$2,0)</f>
        <v>0</v>
      </c>
      <c r="E122" s="30">
        <f>IFERROR(100*_xlfn.IFNA(VLOOKUP($B122,KviZDarije2!$A$1:$K$1000, 3, 0), 0)/'TOP SCORES'!C$2,0)</f>
        <v>0</v>
      </c>
      <c r="F122" s="30">
        <f>IFERROR(100*_xlfn.IFNA(VLOOKUP($B122,KviZDarije3!$A$1:$K$1000, 3, 0), 0)/'TOP SCORES'!D$2,0)</f>
        <v>0</v>
      </c>
      <c r="G122" s="30">
        <f>IFERROR(100*_xlfn.IFNA(VLOOKUP($B122,KviZDarije4!$A$1:$K$1000, 3, 0), 0)/'TOP SCORES'!E$2,0)</f>
        <v>0</v>
      </c>
      <c r="H122" s="30">
        <f>IFERROR(100*_xlfn.IFNA(VLOOKUP($B122,KviZDarije5!$A$1:$K$1000, 3, 0), 0)/'TOP SCORES'!F$2,0)</f>
        <v>85.714285714285708</v>
      </c>
      <c r="I122" s="30">
        <f>IFERROR(100*_xlfn.IFNA(VLOOKUP($B122,KviZDarije6!$A$1:$K$1000, 3, 0), 0)/'TOP SCORES'!G$2,0)</f>
        <v>0</v>
      </c>
      <c r="J122" s="30">
        <f>IFERROR(100*_xlfn.IFNA(VLOOKUP($B122,KviZDarije7!$A$1:$K$1000, 3, 0), 0)/'TOP SCORES'!H$2,0)</f>
        <v>0</v>
      </c>
      <c r="K122" s="30">
        <f>IFERROR(100*_xlfn.IFNA(VLOOKUP($B122,KviZDarije8!$A$1:$K$1000, 3, 0), 0)/'TOP SCORES'!I$2,0)</f>
        <v>0</v>
      </c>
      <c r="L122" s="30">
        <f>IFERROR(100*_xlfn.IFNA(VLOOKUP($B122,[1]KviZDarije9!$A$1:$K$1000, 3, 0), 0)/'TOP SCORES'!J$2,0)</f>
        <v>0</v>
      </c>
      <c r="M122" s="30">
        <f>IFERROR(100*_xlfn.IFNA(VLOOKUP($B122,[2]KviZDarije10!$A$1:$K$1000, 3, 0), 0)/'TOP SCORES'!K$2,0)</f>
        <v>0</v>
      </c>
    </row>
    <row r="123" spans="1:13">
      <c r="A123" s="33">
        <f t="shared" ca="1" si="1"/>
        <v>121</v>
      </c>
      <c r="B123" s="28" t="s">
        <v>133</v>
      </c>
      <c r="C123" s="31" cm="1">
        <f t="array" aca="1" ref="C123" ca="1">SUM(LARGE(D123:M123,ROW(INDIRECT("1:6"))))</f>
        <v>85.714285714285708</v>
      </c>
      <c r="D123" s="30">
        <f>IFERROR(100*_xlfn.IFNA(VLOOKUP($B123,KviZDarije1!$A$1:$K$1000, 3, 0), 0)/'TOP SCORES'!B$2,0)</f>
        <v>0</v>
      </c>
      <c r="E123" s="30">
        <f>IFERROR(100*_xlfn.IFNA(VLOOKUP($B123,KviZDarije2!$A$1:$K$1000, 3, 0), 0)/'TOP SCORES'!C$2,0)</f>
        <v>0</v>
      </c>
      <c r="F123" s="30">
        <f>IFERROR(100*_xlfn.IFNA(VLOOKUP($B123,KviZDarije3!$A$1:$K$1000, 3, 0), 0)/'TOP SCORES'!D$2,0)</f>
        <v>85.714285714285708</v>
      </c>
      <c r="G123" s="30">
        <f>IFERROR(100*_xlfn.IFNA(VLOOKUP($B123,KviZDarije4!$A$1:$K$1000, 3, 0), 0)/'TOP SCORES'!E$2,0)</f>
        <v>0</v>
      </c>
      <c r="H123" s="30">
        <f>IFERROR(100*_xlfn.IFNA(VLOOKUP($B123,KviZDarije5!$A$1:$K$1000, 3, 0), 0)/'TOP SCORES'!F$2,0)</f>
        <v>0</v>
      </c>
      <c r="I123" s="30">
        <f>IFERROR(100*_xlfn.IFNA(VLOOKUP($B123,KviZDarije6!$A$1:$K$1000, 3, 0), 0)/'TOP SCORES'!G$2,0)</f>
        <v>0</v>
      </c>
      <c r="J123" s="30">
        <f>IFERROR(100*_xlfn.IFNA(VLOOKUP($B123,KviZDarije7!$A$1:$K$1000, 3, 0), 0)/'TOP SCORES'!H$2,0)</f>
        <v>0</v>
      </c>
      <c r="K123" s="30">
        <f>IFERROR(100*_xlfn.IFNA(VLOOKUP($B123,KviZDarije8!$A$1:$K$1000, 3, 0), 0)/'TOP SCORES'!I$2,0)</f>
        <v>0</v>
      </c>
      <c r="L123" s="30">
        <f>IFERROR(100*_xlfn.IFNA(VLOOKUP($B123,[1]KviZDarije9!$A$1:$K$1000, 3, 0), 0)/'TOP SCORES'!J$2,0)</f>
        <v>0</v>
      </c>
      <c r="M123" s="30">
        <f>IFERROR(100*_xlfn.IFNA(VLOOKUP($B123,[2]KviZDarije10!$A$1:$K$1000, 3, 0), 0)/'TOP SCORES'!K$2,0)</f>
        <v>0</v>
      </c>
    </row>
    <row r="124" spans="1:13">
      <c r="A124" s="33">
        <f t="shared" ca="1" si="1"/>
        <v>121</v>
      </c>
      <c r="B124" s="28" t="s">
        <v>224</v>
      </c>
      <c r="C124" s="31" cm="1">
        <f t="array" aca="1" ref="C124" ca="1">SUM(LARGE(D124:M124,ROW(INDIRECT("1:6"))))</f>
        <v>85.714285714285708</v>
      </c>
      <c r="D124" s="30">
        <f>IFERROR(100*_xlfn.IFNA(VLOOKUP($B124,KviZDarije1!$A$1:$K$1000, 3, 0), 0)/'TOP SCORES'!B$2,0)</f>
        <v>0</v>
      </c>
      <c r="E124" s="30">
        <f>IFERROR(100*_xlfn.IFNA(VLOOKUP($B124,KviZDarije2!$A$1:$K$1000, 3, 0), 0)/'TOP SCORES'!C$2,0)</f>
        <v>0</v>
      </c>
      <c r="F124" s="30">
        <f>IFERROR(100*_xlfn.IFNA(VLOOKUP($B124,KviZDarije3!$A$1:$K$1000, 3, 0), 0)/'TOP SCORES'!D$2,0)</f>
        <v>0</v>
      </c>
      <c r="G124" s="30">
        <f>IFERROR(100*_xlfn.IFNA(VLOOKUP($B124,KviZDarije4!$A$1:$K$1000, 3, 0), 0)/'TOP SCORES'!E$2,0)</f>
        <v>42.857142857142854</v>
      </c>
      <c r="H124" s="30">
        <f>IFERROR(100*_xlfn.IFNA(VLOOKUP($B124,KviZDarije5!$A$1:$K$1000, 3, 0), 0)/'TOP SCORES'!F$2,0)</f>
        <v>0</v>
      </c>
      <c r="I124" s="30">
        <f>IFERROR(100*_xlfn.IFNA(VLOOKUP($B124,KviZDarije6!$A$1:$K$1000, 3, 0), 0)/'TOP SCORES'!G$2,0)</f>
        <v>0</v>
      </c>
      <c r="J124" s="30">
        <f>IFERROR(100*_xlfn.IFNA(VLOOKUP($B124,KviZDarije7!$A$1:$K$1000, 3, 0), 0)/'TOP SCORES'!H$2,0)</f>
        <v>42.857142857142854</v>
      </c>
      <c r="K124" s="30">
        <f>IFERROR(100*_xlfn.IFNA(VLOOKUP($B124,KviZDarije8!$A$1:$K$1000, 3, 0), 0)/'TOP SCORES'!I$2,0)</f>
        <v>0</v>
      </c>
      <c r="L124" s="30">
        <f>IFERROR(100*_xlfn.IFNA(VLOOKUP($B124,[1]KviZDarije9!$A$1:$K$1000, 3, 0), 0)/'TOP SCORES'!J$2,0)</f>
        <v>0</v>
      </c>
      <c r="M124" s="30">
        <f>IFERROR(100*_xlfn.IFNA(VLOOKUP($B124,[2]KviZDarije10!$A$1:$K$1000, 3, 0), 0)/'TOP SCORES'!K$2,0)</f>
        <v>0</v>
      </c>
    </row>
    <row r="125" spans="1:13">
      <c r="A125" s="33">
        <f t="shared" ca="1" si="1"/>
        <v>125</v>
      </c>
      <c r="B125" s="24" t="s">
        <v>89</v>
      </c>
      <c r="C125" s="31" cm="1">
        <f t="array" aca="1" ref="C125" ca="1">SUM(LARGE(D125:M125,ROW(INDIRECT("1:6"))))</f>
        <v>84.615384615384613</v>
      </c>
      <c r="D125" s="30">
        <f>IFERROR(100*_xlfn.IFNA(VLOOKUP($B125,KviZDarije1!$A$1:$K$1000, 3, 0), 0)/'TOP SCORES'!B$2,0)</f>
        <v>84.615384615384613</v>
      </c>
      <c r="E125" s="30">
        <f>IFERROR(100*_xlfn.IFNA(VLOOKUP($B125,KviZDarije2!$A$1:$K$1000, 3, 0), 0)/'TOP SCORES'!C$2,0)</f>
        <v>0</v>
      </c>
      <c r="F125" s="30">
        <f>IFERROR(100*_xlfn.IFNA(VLOOKUP($B125,KviZDarije3!$A$1:$K$1000, 3, 0), 0)/'TOP SCORES'!D$2,0)</f>
        <v>0</v>
      </c>
      <c r="G125" s="30">
        <f>IFERROR(100*_xlfn.IFNA(VLOOKUP($B125,KviZDarije4!$A$1:$K$1000, 3, 0), 0)/'TOP SCORES'!E$2,0)</f>
        <v>0</v>
      </c>
      <c r="H125" s="30">
        <f>IFERROR(100*_xlfn.IFNA(VLOOKUP($B125,KviZDarije5!$A$1:$K$1000, 3, 0), 0)/'TOP SCORES'!F$2,0)</f>
        <v>0</v>
      </c>
      <c r="I125" s="30">
        <f>IFERROR(100*_xlfn.IFNA(VLOOKUP($B125,KviZDarije6!$A$1:$K$1000, 3, 0), 0)/'TOP SCORES'!G$2,0)</f>
        <v>0</v>
      </c>
      <c r="J125" s="30">
        <f>IFERROR(100*_xlfn.IFNA(VLOOKUP($B125,KviZDarije7!$A$1:$K$1000, 3, 0), 0)/'TOP SCORES'!H$2,0)</f>
        <v>0</v>
      </c>
      <c r="K125" s="30">
        <f>IFERROR(100*_xlfn.IFNA(VLOOKUP($B125,KviZDarije8!$A$1:$K$1000, 3, 0), 0)/'TOP SCORES'!I$2,0)</f>
        <v>0</v>
      </c>
      <c r="L125" s="30">
        <f>IFERROR(100*_xlfn.IFNA(VLOOKUP($B125,[1]KviZDarije9!$A$1:$K$1000, 3, 0), 0)/'TOP SCORES'!J$2,0)</f>
        <v>0</v>
      </c>
      <c r="M125" s="30">
        <f>IFERROR(100*_xlfn.IFNA(VLOOKUP($B125,[2]KviZDarije10!$A$1:$K$1000, 3, 0), 0)/'TOP SCORES'!K$2,0)</f>
        <v>0</v>
      </c>
    </row>
    <row r="126" spans="1:13">
      <c r="A126" s="33">
        <f t="shared" ca="1" si="1"/>
        <v>125</v>
      </c>
      <c r="B126" s="28" t="s">
        <v>178</v>
      </c>
      <c r="C126" s="31" cm="1">
        <f t="array" aca="1" ref="C126" ca="1">SUM(LARGE(D126:M126,ROW(INDIRECT("1:6"))))</f>
        <v>84.615384615384613</v>
      </c>
      <c r="D126" s="30">
        <f>IFERROR(100*_xlfn.IFNA(VLOOKUP($B126,KviZDarije1!$A$1:$K$1000, 3, 0), 0)/'TOP SCORES'!B$2,0)</f>
        <v>84.615384615384613</v>
      </c>
      <c r="E126" s="30">
        <f>IFERROR(100*_xlfn.IFNA(VLOOKUP($B126,KviZDarije2!$A$1:$K$1000, 3, 0), 0)/'TOP SCORES'!C$2,0)</f>
        <v>0</v>
      </c>
      <c r="F126" s="30">
        <f>IFERROR(100*_xlfn.IFNA(VLOOKUP($B126,KviZDarije3!$A$1:$K$1000, 3, 0), 0)/'TOP SCORES'!D$2,0)</f>
        <v>0</v>
      </c>
      <c r="G126" s="30">
        <f>IFERROR(100*_xlfn.IFNA(VLOOKUP($B126,KviZDarije4!$A$1:$K$1000, 3, 0), 0)/'TOP SCORES'!E$2,0)</f>
        <v>0</v>
      </c>
      <c r="H126" s="30">
        <f>IFERROR(100*_xlfn.IFNA(VLOOKUP($B126,KviZDarije5!$A$1:$K$1000, 3, 0), 0)/'TOP SCORES'!F$2,0)</f>
        <v>0</v>
      </c>
      <c r="I126" s="30">
        <f>IFERROR(100*_xlfn.IFNA(VLOOKUP($B126,KviZDarije6!$A$1:$K$1000, 3, 0), 0)/'TOP SCORES'!G$2,0)</f>
        <v>0</v>
      </c>
      <c r="J126" s="30">
        <f>IFERROR(100*_xlfn.IFNA(VLOOKUP($B126,KviZDarije7!$A$1:$K$1000, 3, 0), 0)/'TOP SCORES'!H$2,0)</f>
        <v>0</v>
      </c>
      <c r="K126" s="30">
        <f>IFERROR(100*_xlfn.IFNA(VLOOKUP($B126,KviZDarije8!$A$1:$K$1000, 3, 0), 0)/'TOP SCORES'!I$2,0)</f>
        <v>0</v>
      </c>
      <c r="L126" s="30">
        <f>IFERROR(100*_xlfn.IFNA(VLOOKUP($B126,[1]KviZDarije9!$A$1:$K$1000, 3, 0), 0)/'TOP SCORES'!J$2,0)</f>
        <v>0</v>
      </c>
      <c r="M126" s="30">
        <f>IFERROR(100*_xlfn.IFNA(VLOOKUP($B126,[2]KviZDarije10!$A$1:$K$1000, 3, 0), 0)/'TOP SCORES'!K$2,0)</f>
        <v>0</v>
      </c>
    </row>
    <row r="127" spans="1:13">
      <c r="A127" s="33">
        <f t="shared" ca="1" si="1"/>
        <v>127</v>
      </c>
      <c r="B127" s="28" t="s">
        <v>230</v>
      </c>
      <c r="C127" s="31" cm="1">
        <f t="array" aca="1" ref="C127" ca="1">SUM(LARGE(D127:M127,ROW(INDIRECT("1:6"))))</f>
        <v>78.571428571428569</v>
      </c>
      <c r="D127" s="30">
        <f>IFERROR(100*_xlfn.IFNA(VLOOKUP($B127,KviZDarije1!$A$1:$K$1000, 3, 0), 0)/'TOP SCORES'!B$2,0)</f>
        <v>0</v>
      </c>
      <c r="E127" s="30">
        <f>IFERROR(100*_xlfn.IFNA(VLOOKUP($B127,KviZDarije2!$A$1:$K$1000, 3, 0), 0)/'TOP SCORES'!C$2,0)</f>
        <v>0</v>
      </c>
      <c r="F127" s="30">
        <f>IFERROR(100*_xlfn.IFNA(VLOOKUP($B127,KviZDarije3!$A$1:$K$1000, 3, 0), 0)/'TOP SCORES'!D$2,0)</f>
        <v>0</v>
      </c>
      <c r="G127" s="30">
        <f>IFERROR(100*_xlfn.IFNA(VLOOKUP($B127,KviZDarije4!$A$1:$K$1000, 3, 0), 0)/'TOP SCORES'!E$2,0)</f>
        <v>0</v>
      </c>
      <c r="H127" s="30">
        <f>IFERROR(100*_xlfn.IFNA(VLOOKUP($B127,KviZDarije5!$A$1:$K$1000, 3, 0), 0)/'TOP SCORES'!F$2,0)</f>
        <v>78.571428571428569</v>
      </c>
      <c r="I127" s="30">
        <f>IFERROR(100*_xlfn.IFNA(VLOOKUP($B127,KviZDarije6!$A$1:$K$1000, 3, 0), 0)/'TOP SCORES'!G$2,0)</f>
        <v>0</v>
      </c>
      <c r="J127" s="30">
        <f>IFERROR(100*_xlfn.IFNA(VLOOKUP($B127,KviZDarije7!$A$1:$K$1000, 3, 0), 0)/'TOP SCORES'!H$2,0)</f>
        <v>0</v>
      </c>
      <c r="K127" s="30">
        <f>IFERROR(100*_xlfn.IFNA(VLOOKUP($B127,KviZDarije8!$A$1:$K$1000, 3, 0), 0)/'TOP SCORES'!I$2,0)</f>
        <v>0</v>
      </c>
      <c r="L127" s="30">
        <f>IFERROR(100*_xlfn.IFNA(VLOOKUP($B127,[1]KviZDarije9!$A$1:$K$1000, 3, 0), 0)/'TOP SCORES'!J$2,0)</f>
        <v>0</v>
      </c>
      <c r="M127" s="30">
        <f>IFERROR(100*_xlfn.IFNA(VLOOKUP($B127,[2]KviZDarije10!$A$1:$K$1000, 3, 0), 0)/'TOP SCORES'!K$2,0)</f>
        <v>0</v>
      </c>
    </row>
    <row r="128" spans="1:13">
      <c r="A128" s="33">
        <f t="shared" ca="1" si="1"/>
        <v>127</v>
      </c>
      <c r="B128" s="28" t="s">
        <v>234</v>
      </c>
      <c r="C128" s="31" cm="1">
        <f t="array" aca="1" ref="C128" ca="1">SUM(LARGE(D128:M128,ROW(INDIRECT("1:6"))))</f>
        <v>78.571428571428569</v>
      </c>
      <c r="D128" s="30">
        <f>IFERROR(100*_xlfn.IFNA(VLOOKUP($B128,KviZDarije1!$A$1:$K$1000, 3, 0), 0)/'TOP SCORES'!B$2,0)</f>
        <v>0</v>
      </c>
      <c r="E128" s="30">
        <f>IFERROR(100*_xlfn.IFNA(VLOOKUP($B128,KviZDarije2!$A$1:$K$1000, 3, 0), 0)/'TOP SCORES'!C$2,0)</f>
        <v>0</v>
      </c>
      <c r="F128" s="30">
        <f>IFERROR(100*_xlfn.IFNA(VLOOKUP($B128,KviZDarije3!$A$1:$K$1000, 3, 0), 0)/'TOP SCORES'!D$2,0)</f>
        <v>0</v>
      </c>
      <c r="G128" s="30">
        <f>IFERROR(100*_xlfn.IFNA(VLOOKUP($B128,KviZDarije4!$A$1:$K$1000, 3, 0), 0)/'TOP SCORES'!E$2,0)</f>
        <v>0</v>
      </c>
      <c r="H128" s="30">
        <f>IFERROR(100*_xlfn.IFNA(VLOOKUP($B128,KviZDarije5!$A$1:$K$1000, 3, 0), 0)/'TOP SCORES'!F$2,0)</f>
        <v>78.571428571428569</v>
      </c>
      <c r="I128" s="30">
        <f>IFERROR(100*_xlfn.IFNA(VLOOKUP($B128,KviZDarije6!$A$1:$K$1000, 3, 0), 0)/'TOP SCORES'!G$2,0)</f>
        <v>0</v>
      </c>
      <c r="J128" s="30">
        <f>IFERROR(100*_xlfn.IFNA(VLOOKUP($B128,KviZDarije7!$A$1:$K$1000, 3, 0), 0)/'TOP SCORES'!H$2,0)</f>
        <v>0</v>
      </c>
      <c r="K128" s="30">
        <f>IFERROR(100*_xlfn.IFNA(VLOOKUP($B128,KviZDarije8!$A$1:$K$1000, 3, 0), 0)/'TOP SCORES'!I$2,0)</f>
        <v>0</v>
      </c>
      <c r="L128" s="30">
        <f>IFERROR(100*_xlfn.IFNA(VLOOKUP($B128,[1]KviZDarije9!$A$1:$K$1000, 3, 0), 0)/'TOP SCORES'!J$2,0)</f>
        <v>0</v>
      </c>
      <c r="M128" s="30">
        <f>IFERROR(100*_xlfn.IFNA(VLOOKUP($B128,[2]KviZDarije10!$A$1:$K$1000, 3, 0), 0)/'TOP SCORES'!K$2,0)</f>
        <v>0</v>
      </c>
    </row>
    <row r="129" spans="1:13">
      <c r="A129" s="33">
        <f t="shared" ca="1" si="1"/>
        <v>129</v>
      </c>
      <c r="B129" s="24" t="s">
        <v>13</v>
      </c>
      <c r="C129" s="31" cm="1">
        <f t="array" aca="1" ref="C129" ca="1">SUM(LARGE(D129:M129,ROW(INDIRECT("1:6"))))</f>
        <v>76.92307692307692</v>
      </c>
      <c r="D129" s="30">
        <f>IFERROR(100*_xlfn.IFNA(VLOOKUP($B129,KviZDarije1!$A$1:$K$1000, 3, 0), 0)/'TOP SCORES'!B$2,0)</f>
        <v>76.92307692307692</v>
      </c>
      <c r="E129" s="30">
        <f>IFERROR(100*_xlfn.IFNA(VLOOKUP($B129,KviZDarije2!$A$1:$K$1000, 3, 0), 0)/'TOP SCORES'!C$2,0)</f>
        <v>0</v>
      </c>
      <c r="F129" s="30">
        <f>IFERROR(100*_xlfn.IFNA(VLOOKUP($B129,KviZDarije3!$A$1:$K$1000, 3, 0), 0)/'TOP SCORES'!D$2,0)</f>
        <v>0</v>
      </c>
      <c r="G129" s="30">
        <f>IFERROR(100*_xlfn.IFNA(VLOOKUP($B129,KviZDarije4!$A$1:$K$1000, 3, 0), 0)/'TOP SCORES'!E$2,0)</f>
        <v>0</v>
      </c>
      <c r="H129" s="30">
        <f>IFERROR(100*_xlfn.IFNA(VLOOKUP($B129,KviZDarije5!$A$1:$K$1000, 3, 0), 0)/'TOP SCORES'!F$2,0)</f>
        <v>0</v>
      </c>
      <c r="I129" s="30">
        <f>IFERROR(100*_xlfn.IFNA(VLOOKUP($B129,KviZDarije6!$A$1:$K$1000, 3, 0), 0)/'TOP SCORES'!G$2,0)</f>
        <v>0</v>
      </c>
      <c r="J129" s="30">
        <f>IFERROR(100*_xlfn.IFNA(VLOOKUP($B129,KviZDarije7!$A$1:$K$1000, 3, 0), 0)/'TOP SCORES'!H$2,0)</f>
        <v>0</v>
      </c>
      <c r="K129" s="30">
        <f>IFERROR(100*_xlfn.IFNA(VLOOKUP($B129,KviZDarije8!$A$1:$K$1000, 3, 0), 0)/'TOP SCORES'!I$2,0)</f>
        <v>0</v>
      </c>
      <c r="L129" s="30">
        <f>IFERROR(100*_xlfn.IFNA(VLOOKUP($B129,[1]KviZDarije9!$A$1:$K$1000, 3, 0), 0)/'TOP SCORES'!J$2,0)</f>
        <v>0</v>
      </c>
      <c r="M129" s="30">
        <f>IFERROR(100*_xlfn.IFNA(VLOOKUP($B129,[2]KviZDarije10!$A$1:$K$1000, 3, 0), 0)/'TOP SCORES'!K$2,0)</f>
        <v>0</v>
      </c>
    </row>
    <row r="130" spans="1:13">
      <c r="A130" s="33">
        <f t="shared" ref="A130:A193" ca="1" si="2">RANK(C130,C$2:C$998)</f>
        <v>129</v>
      </c>
      <c r="B130" s="28" t="s">
        <v>126</v>
      </c>
      <c r="C130" s="31" cm="1">
        <f t="array" aca="1" ref="C130" ca="1">SUM(LARGE(D130:M130,ROW(INDIRECT("1:6"))))</f>
        <v>76.92307692307692</v>
      </c>
      <c r="D130" s="30">
        <f>IFERROR(100*_xlfn.IFNA(VLOOKUP($B130,KviZDarije1!$A$1:$K$1000, 3, 0), 0)/'TOP SCORES'!B$2,0)</f>
        <v>76.92307692307692</v>
      </c>
      <c r="E130" s="30">
        <f>IFERROR(100*_xlfn.IFNA(VLOOKUP($B130,KviZDarije2!$A$1:$K$1000, 3, 0), 0)/'TOP SCORES'!C$2,0)</f>
        <v>0</v>
      </c>
      <c r="F130" s="30">
        <f>IFERROR(100*_xlfn.IFNA(VLOOKUP($B130,KviZDarije3!$A$1:$K$1000, 3, 0), 0)/'TOP SCORES'!D$2,0)</f>
        <v>0</v>
      </c>
      <c r="G130" s="30">
        <f>IFERROR(100*_xlfn.IFNA(VLOOKUP($B130,KviZDarije4!$A$1:$K$1000, 3, 0), 0)/'TOP SCORES'!E$2,0)</f>
        <v>0</v>
      </c>
      <c r="H130" s="30">
        <f>IFERROR(100*_xlfn.IFNA(VLOOKUP($B130,KviZDarije5!$A$1:$K$1000, 3, 0), 0)/'TOP SCORES'!F$2,0)</f>
        <v>0</v>
      </c>
      <c r="I130" s="30">
        <f>IFERROR(100*_xlfn.IFNA(VLOOKUP($B130,KviZDarije6!$A$1:$K$1000, 3, 0), 0)/'TOP SCORES'!G$2,0)</f>
        <v>0</v>
      </c>
      <c r="J130" s="30">
        <f>IFERROR(100*_xlfn.IFNA(VLOOKUP($B130,KviZDarije7!$A$1:$K$1000, 3, 0), 0)/'TOP SCORES'!H$2,0)</f>
        <v>0</v>
      </c>
      <c r="K130" s="30">
        <f>IFERROR(100*_xlfn.IFNA(VLOOKUP($B130,KviZDarije8!$A$1:$K$1000, 3, 0), 0)/'TOP SCORES'!I$2,0)</f>
        <v>0</v>
      </c>
      <c r="L130" s="30">
        <f>IFERROR(100*_xlfn.IFNA(VLOOKUP($B130,[1]KviZDarije9!$A$1:$K$1000, 3, 0), 0)/'TOP SCORES'!J$2,0)</f>
        <v>0</v>
      </c>
      <c r="M130" s="30">
        <f>IFERROR(100*_xlfn.IFNA(VLOOKUP($B130,[2]KviZDarije10!$A$1:$K$1000, 3, 0), 0)/'TOP SCORES'!K$2,0)</f>
        <v>0</v>
      </c>
    </row>
    <row r="131" spans="1:13">
      <c r="A131" s="33">
        <f t="shared" ca="1" si="2"/>
        <v>131</v>
      </c>
      <c r="B131" s="28" t="s">
        <v>189</v>
      </c>
      <c r="C131" s="31" cm="1">
        <f t="array" aca="1" ref="C131" ca="1">SUM(LARGE(D131:M131,ROW(INDIRECT("1:6"))))</f>
        <v>72.527472527472526</v>
      </c>
      <c r="D131" s="30">
        <f>IFERROR(100*_xlfn.IFNA(VLOOKUP($B131,KviZDarije1!$A$1:$K$1000, 3, 0), 0)/'TOP SCORES'!B$2,0)</f>
        <v>15.384615384615385</v>
      </c>
      <c r="E131" s="30">
        <f>IFERROR(100*_xlfn.IFNA(VLOOKUP($B131,KviZDarije2!$A$1:$K$1000, 3, 0), 0)/'TOP SCORES'!C$2,0)</f>
        <v>0</v>
      </c>
      <c r="F131" s="30">
        <f>IFERROR(100*_xlfn.IFNA(VLOOKUP($B131,KviZDarije3!$A$1:$K$1000, 3, 0), 0)/'TOP SCORES'!D$2,0)</f>
        <v>0</v>
      </c>
      <c r="G131" s="30">
        <f>IFERROR(100*_xlfn.IFNA(VLOOKUP($B131,KviZDarije4!$A$1:$K$1000, 3, 0), 0)/'TOP SCORES'!E$2,0)</f>
        <v>0</v>
      </c>
      <c r="H131" s="30">
        <f>IFERROR(100*_xlfn.IFNA(VLOOKUP($B131,KviZDarije5!$A$1:$K$1000, 3, 0), 0)/'TOP SCORES'!F$2,0)</f>
        <v>57.142857142857146</v>
      </c>
      <c r="I131" s="30">
        <f>IFERROR(100*_xlfn.IFNA(VLOOKUP($B131,KviZDarije6!$A$1:$K$1000, 3, 0), 0)/'TOP SCORES'!G$2,0)</f>
        <v>0</v>
      </c>
      <c r="J131" s="30">
        <f>IFERROR(100*_xlfn.IFNA(VLOOKUP($B131,KviZDarije7!$A$1:$K$1000, 3, 0), 0)/'TOP SCORES'!H$2,0)</f>
        <v>0</v>
      </c>
      <c r="K131" s="30">
        <f>IFERROR(100*_xlfn.IFNA(VLOOKUP($B131,KviZDarije8!$A$1:$K$1000, 3, 0), 0)/'TOP SCORES'!I$2,0)</f>
        <v>0</v>
      </c>
      <c r="L131" s="30">
        <f>IFERROR(100*_xlfn.IFNA(VLOOKUP($B131,[1]KviZDarije9!$A$1:$K$1000, 3, 0), 0)/'TOP SCORES'!J$2,0)</f>
        <v>0</v>
      </c>
      <c r="M131" s="30">
        <f>IFERROR(100*_xlfn.IFNA(VLOOKUP($B131,[2]KviZDarije10!$A$1:$K$1000, 3, 0), 0)/'TOP SCORES'!K$2,0)</f>
        <v>0</v>
      </c>
    </row>
    <row r="132" spans="1:13">
      <c r="A132" s="33">
        <f t="shared" ca="1" si="2"/>
        <v>132</v>
      </c>
      <c r="B132" s="28" t="s">
        <v>134</v>
      </c>
      <c r="C132" s="31" cm="1">
        <f t="array" aca="1" ref="C132" ca="1">SUM(LARGE(D132:M132,ROW(INDIRECT("1:6"))))</f>
        <v>72.435897435897431</v>
      </c>
      <c r="D132" s="30">
        <f>IFERROR(100*_xlfn.IFNA(VLOOKUP($B132,KviZDarije1!$A$1:$K$1000, 3, 0), 0)/'TOP SCORES'!B$2,0)</f>
        <v>30.76923076923077</v>
      </c>
      <c r="E132" s="30">
        <f>IFERROR(100*_xlfn.IFNA(VLOOKUP($B132,KviZDarije2!$A$1:$K$1000, 3, 0), 0)/'TOP SCORES'!C$2,0)</f>
        <v>41.666666666666664</v>
      </c>
      <c r="F132" s="30">
        <f>IFERROR(100*_xlfn.IFNA(VLOOKUP($B132,KviZDarije3!$A$1:$K$1000, 3, 0), 0)/'TOP SCORES'!D$2,0)</f>
        <v>0</v>
      </c>
      <c r="G132" s="30">
        <f>IFERROR(100*_xlfn.IFNA(VLOOKUP($B132,KviZDarije4!$A$1:$K$1000, 3, 0), 0)/'TOP SCORES'!E$2,0)</f>
        <v>0</v>
      </c>
      <c r="H132" s="30">
        <f>IFERROR(100*_xlfn.IFNA(VLOOKUP($B132,KviZDarije5!$A$1:$K$1000, 3, 0), 0)/'TOP SCORES'!F$2,0)</f>
        <v>0</v>
      </c>
      <c r="I132" s="30">
        <f>IFERROR(100*_xlfn.IFNA(VLOOKUP($B132,KviZDarije6!$A$1:$K$1000, 3, 0), 0)/'TOP SCORES'!G$2,0)</f>
        <v>0</v>
      </c>
      <c r="J132" s="30">
        <f>IFERROR(100*_xlfn.IFNA(VLOOKUP($B132,KviZDarije7!$A$1:$K$1000, 3, 0), 0)/'TOP SCORES'!H$2,0)</f>
        <v>0</v>
      </c>
      <c r="K132" s="30">
        <f>IFERROR(100*_xlfn.IFNA(VLOOKUP($B132,KviZDarije8!$A$1:$K$1000, 3, 0), 0)/'TOP SCORES'!I$2,0)</f>
        <v>0</v>
      </c>
      <c r="L132" s="30">
        <f>IFERROR(100*_xlfn.IFNA(VLOOKUP($B132,[1]KviZDarije9!$A$1:$K$1000, 3, 0), 0)/'TOP SCORES'!J$2,0)</f>
        <v>0</v>
      </c>
      <c r="M132" s="30">
        <f>IFERROR(100*_xlfn.IFNA(VLOOKUP($B132,[2]KviZDarije10!$A$1:$K$1000, 3, 0), 0)/'TOP SCORES'!K$2,0)</f>
        <v>0</v>
      </c>
    </row>
    <row r="133" spans="1:13">
      <c r="A133" s="33">
        <f t="shared" ca="1" si="2"/>
        <v>133</v>
      </c>
      <c r="B133" s="28" t="s">
        <v>173</v>
      </c>
      <c r="C133" s="31" cm="1">
        <f t="array" aca="1" ref="C133" ca="1">SUM(LARGE(D133:M133,ROW(INDIRECT("1:6"))))</f>
        <v>69.230769230769226</v>
      </c>
      <c r="D133" s="30">
        <f>IFERROR(100*_xlfn.IFNA(VLOOKUP($B133,KviZDarije1!$A$1:$K$1000, 3, 0), 0)/'TOP SCORES'!B$2,0)</f>
        <v>69.230769230769226</v>
      </c>
      <c r="E133" s="30">
        <f>IFERROR(100*_xlfn.IFNA(VLOOKUP($B133,KviZDarije2!$A$1:$K$1000, 3, 0), 0)/'TOP SCORES'!C$2,0)</f>
        <v>0</v>
      </c>
      <c r="F133" s="30">
        <f>IFERROR(100*_xlfn.IFNA(VLOOKUP($B133,KviZDarije3!$A$1:$K$1000, 3, 0), 0)/'TOP SCORES'!D$2,0)</f>
        <v>0</v>
      </c>
      <c r="G133" s="30">
        <f>IFERROR(100*_xlfn.IFNA(VLOOKUP($B133,KviZDarije4!$A$1:$K$1000, 3, 0), 0)/'TOP SCORES'!E$2,0)</f>
        <v>0</v>
      </c>
      <c r="H133" s="30">
        <f>IFERROR(100*_xlfn.IFNA(VLOOKUP($B133,KviZDarije5!$A$1:$K$1000, 3, 0), 0)/'TOP SCORES'!F$2,0)</f>
        <v>0</v>
      </c>
      <c r="I133" s="30">
        <f>IFERROR(100*_xlfn.IFNA(VLOOKUP($B133,KviZDarije6!$A$1:$K$1000, 3, 0), 0)/'TOP SCORES'!G$2,0)</f>
        <v>0</v>
      </c>
      <c r="J133" s="30">
        <f>IFERROR(100*_xlfn.IFNA(VLOOKUP($B133,KviZDarije7!$A$1:$K$1000, 3, 0), 0)/'TOP SCORES'!H$2,0)</f>
        <v>0</v>
      </c>
      <c r="K133" s="30">
        <f>IFERROR(100*_xlfn.IFNA(VLOOKUP($B133,KviZDarije8!$A$1:$K$1000, 3, 0), 0)/'TOP SCORES'!I$2,0)</f>
        <v>0</v>
      </c>
      <c r="L133" s="30">
        <f>IFERROR(100*_xlfn.IFNA(VLOOKUP($B133,[1]KviZDarije9!$A$1:$K$1000, 3, 0), 0)/'TOP SCORES'!J$2,0)</f>
        <v>0</v>
      </c>
      <c r="M133" s="30">
        <f>IFERROR(100*_xlfn.IFNA(VLOOKUP($B133,[2]KviZDarije10!$A$1:$K$1000, 3, 0), 0)/'TOP SCORES'!K$2,0)</f>
        <v>0</v>
      </c>
    </row>
    <row r="134" spans="1:13">
      <c r="A134" s="33">
        <f t="shared" ca="1" si="2"/>
        <v>133</v>
      </c>
      <c r="B134" s="28" t="s">
        <v>187</v>
      </c>
      <c r="C134" s="31" cm="1">
        <f t="array" aca="1" ref="C134" ca="1">SUM(LARGE(D134:M134,ROW(INDIRECT("1:6"))))</f>
        <v>69.230769230769226</v>
      </c>
      <c r="D134" s="30">
        <f>IFERROR(100*_xlfn.IFNA(VLOOKUP($B134,KviZDarije1!$A$1:$K$1000, 3, 0), 0)/'TOP SCORES'!B$2,0)</f>
        <v>69.230769230769226</v>
      </c>
      <c r="E134" s="30">
        <f>IFERROR(100*_xlfn.IFNA(VLOOKUP($B134,KviZDarije2!$A$1:$K$1000, 3, 0), 0)/'TOP SCORES'!C$2,0)</f>
        <v>0</v>
      </c>
      <c r="F134" s="30">
        <f>IFERROR(100*_xlfn.IFNA(VLOOKUP($B134,KviZDarije3!$A$1:$K$1000, 3, 0), 0)/'TOP SCORES'!D$2,0)</f>
        <v>0</v>
      </c>
      <c r="G134" s="30">
        <f>IFERROR(100*_xlfn.IFNA(VLOOKUP($B134,KviZDarije4!$A$1:$K$1000, 3, 0), 0)/'TOP SCORES'!E$2,0)</f>
        <v>0</v>
      </c>
      <c r="H134" s="30">
        <f>IFERROR(100*_xlfn.IFNA(VLOOKUP($B134,KviZDarije5!$A$1:$K$1000, 3, 0), 0)/'TOP SCORES'!F$2,0)</f>
        <v>0</v>
      </c>
      <c r="I134" s="30">
        <f>IFERROR(100*_xlfn.IFNA(VLOOKUP($B134,KviZDarije6!$A$1:$K$1000, 3, 0), 0)/'TOP SCORES'!G$2,0)</f>
        <v>0</v>
      </c>
      <c r="J134" s="30">
        <f>IFERROR(100*_xlfn.IFNA(VLOOKUP($B134,KviZDarije7!$A$1:$K$1000, 3, 0), 0)/'TOP SCORES'!H$2,0)</f>
        <v>0</v>
      </c>
      <c r="K134" s="30">
        <f>IFERROR(100*_xlfn.IFNA(VLOOKUP($B134,KviZDarije8!$A$1:$K$1000, 3, 0), 0)/'TOP SCORES'!I$2,0)</f>
        <v>0</v>
      </c>
      <c r="L134" s="30">
        <f>IFERROR(100*_xlfn.IFNA(VLOOKUP($B134,[1]KviZDarije9!$A$1:$K$1000, 3, 0), 0)/'TOP SCORES'!J$2,0)</f>
        <v>0</v>
      </c>
      <c r="M134" s="30">
        <f>IFERROR(100*_xlfn.IFNA(VLOOKUP($B134,[2]KviZDarije10!$A$1:$K$1000, 3, 0), 0)/'TOP SCORES'!K$2,0)</f>
        <v>0</v>
      </c>
    </row>
    <row r="135" spans="1:13">
      <c r="A135" s="33">
        <f t="shared" ca="1" si="2"/>
        <v>135</v>
      </c>
      <c r="B135" s="24" t="s">
        <v>87</v>
      </c>
      <c r="C135" s="31" cm="1">
        <f t="array" aca="1" ref="C135" ca="1">SUM(LARGE(D135:M135,ROW(INDIRECT("1:6"))))</f>
        <v>64.285714285714292</v>
      </c>
      <c r="D135" s="30">
        <f>IFERROR(100*_xlfn.IFNA(VLOOKUP($B135,KviZDarije1!$A$1:$K$1000, 3, 0), 0)/'TOP SCORES'!B$2,0)</f>
        <v>0</v>
      </c>
      <c r="E135" s="30">
        <f>IFERROR(100*_xlfn.IFNA(VLOOKUP($B135,KviZDarije2!$A$1:$K$1000, 3, 0), 0)/'TOP SCORES'!C$2,0)</f>
        <v>0</v>
      </c>
      <c r="F135" s="30">
        <f>IFERROR(100*_xlfn.IFNA(VLOOKUP($B135,KviZDarije3!$A$1:$K$1000, 3, 0), 0)/'TOP SCORES'!D$2,0)</f>
        <v>0</v>
      </c>
      <c r="G135" s="30">
        <f>IFERROR(100*_xlfn.IFNA(VLOOKUP($B135,KviZDarije4!$A$1:$K$1000, 3, 0), 0)/'TOP SCORES'!E$2,0)</f>
        <v>0</v>
      </c>
      <c r="H135" s="30">
        <f>IFERROR(100*_xlfn.IFNA(VLOOKUP($B135,KviZDarije5!$A$1:$K$1000, 3, 0), 0)/'TOP SCORES'!F$2,0)</f>
        <v>64.285714285714292</v>
      </c>
      <c r="I135" s="30">
        <f>IFERROR(100*_xlfn.IFNA(VLOOKUP($B135,KviZDarije6!$A$1:$K$1000, 3, 0), 0)/'TOP SCORES'!G$2,0)</f>
        <v>0</v>
      </c>
      <c r="J135" s="30">
        <f>IFERROR(100*_xlfn.IFNA(VLOOKUP($B135,KviZDarije7!$A$1:$K$1000, 3, 0), 0)/'TOP SCORES'!H$2,0)</f>
        <v>0</v>
      </c>
      <c r="K135" s="30">
        <f>IFERROR(100*_xlfn.IFNA(VLOOKUP($B135,KviZDarije8!$A$1:$K$1000, 3, 0), 0)/'TOP SCORES'!I$2,0)</f>
        <v>0</v>
      </c>
      <c r="L135" s="30">
        <f>IFERROR(100*_xlfn.IFNA(VLOOKUP($B135,[1]KviZDarije9!$A$1:$K$1000, 3, 0), 0)/'TOP SCORES'!J$2,0)</f>
        <v>0</v>
      </c>
      <c r="M135" s="30">
        <f>IFERROR(100*_xlfn.IFNA(VLOOKUP($B135,[2]KviZDarije10!$A$1:$K$1000, 3, 0), 0)/'TOP SCORES'!K$2,0)</f>
        <v>0</v>
      </c>
    </row>
    <row r="136" spans="1:13">
      <c r="A136" s="33">
        <f t="shared" ca="1" si="2"/>
        <v>135</v>
      </c>
      <c r="B136" s="24" t="s">
        <v>97</v>
      </c>
      <c r="C136" s="31" cm="1">
        <f t="array" aca="1" ref="C136" ca="1">SUM(LARGE(D136:M136,ROW(INDIRECT("1:6"))))</f>
        <v>64.285714285714292</v>
      </c>
      <c r="D136" s="30">
        <f>IFERROR(100*_xlfn.IFNA(VLOOKUP($B136,KviZDarije1!$A$1:$K$1000, 3, 0), 0)/'TOP SCORES'!B$2,0)</f>
        <v>0</v>
      </c>
      <c r="E136" s="30">
        <f>IFERROR(100*_xlfn.IFNA(VLOOKUP($B136,KviZDarije2!$A$1:$K$1000, 3, 0), 0)/'TOP SCORES'!C$2,0)</f>
        <v>0</v>
      </c>
      <c r="F136" s="30">
        <f>IFERROR(100*_xlfn.IFNA(VLOOKUP($B136,KviZDarije3!$A$1:$K$1000, 3, 0), 0)/'TOP SCORES'!D$2,0)</f>
        <v>64.285714285714292</v>
      </c>
      <c r="G136" s="30">
        <f>IFERROR(100*_xlfn.IFNA(VLOOKUP($B136,KviZDarije4!$A$1:$K$1000, 3, 0), 0)/'TOP SCORES'!E$2,0)</f>
        <v>0</v>
      </c>
      <c r="H136" s="30">
        <f>IFERROR(100*_xlfn.IFNA(VLOOKUP($B136,KviZDarije5!$A$1:$K$1000, 3, 0), 0)/'TOP SCORES'!F$2,0)</f>
        <v>0</v>
      </c>
      <c r="I136" s="30">
        <f>IFERROR(100*_xlfn.IFNA(VLOOKUP($B136,KviZDarije6!$A$1:$K$1000, 3, 0), 0)/'TOP SCORES'!G$2,0)</f>
        <v>0</v>
      </c>
      <c r="J136" s="30">
        <f>IFERROR(100*_xlfn.IFNA(VLOOKUP($B136,KviZDarije7!$A$1:$K$1000, 3, 0), 0)/'TOP SCORES'!H$2,0)</f>
        <v>0</v>
      </c>
      <c r="K136" s="30">
        <f>IFERROR(100*_xlfn.IFNA(VLOOKUP($B136,KviZDarije8!$A$1:$K$1000, 3, 0), 0)/'TOP SCORES'!I$2,0)</f>
        <v>0</v>
      </c>
      <c r="L136" s="30">
        <f>IFERROR(100*_xlfn.IFNA(VLOOKUP($B136,[1]KviZDarije9!$A$1:$K$1000, 3, 0), 0)/'TOP SCORES'!J$2,0)</f>
        <v>0</v>
      </c>
      <c r="M136" s="30">
        <f>IFERROR(100*_xlfn.IFNA(VLOOKUP($B136,[2]KviZDarije10!$A$1:$K$1000, 3, 0), 0)/'TOP SCORES'!K$2,0)</f>
        <v>0</v>
      </c>
    </row>
    <row r="137" spans="1:13">
      <c r="A137" s="33">
        <f t="shared" ca="1" si="2"/>
        <v>135</v>
      </c>
      <c r="B137" s="24" t="s">
        <v>104</v>
      </c>
      <c r="C137" s="31" cm="1">
        <f t="array" aca="1" ref="C137" ca="1">SUM(LARGE(D137:M137,ROW(INDIRECT("1:6"))))</f>
        <v>64.285714285714292</v>
      </c>
      <c r="D137" s="30">
        <f>IFERROR(100*_xlfn.IFNA(VLOOKUP($B137,KviZDarije1!$A$1:$K$1000, 3, 0), 0)/'TOP SCORES'!B$2,0)</f>
        <v>0</v>
      </c>
      <c r="E137" s="30">
        <f>IFERROR(100*_xlfn.IFNA(VLOOKUP($B137,KviZDarije2!$A$1:$K$1000, 3, 0), 0)/'TOP SCORES'!C$2,0)</f>
        <v>0</v>
      </c>
      <c r="F137" s="30">
        <f>IFERROR(100*_xlfn.IFNA(VLOOKUP($B137,KviZDarije3!$A$1:$K$1000, 3, 0), 0)/'TOP SCORES'!D$2,0)</f>
        <v>0</v>
      </c>
      <c r="G137" s="30">
        <f>IFERROR(100*_xlfn.IFNA(VLOOKUP($B137,KviZDarije4!$A$1:$K$1000, 3, 0), 0)/'TOP SCORES'!E$2,0)</f>
        <v>0</v>
      </c>
      <c r="H137" s="30">
        <f>IFERROR(100*_xlfn.IFNA(VLOOKUP($B137,KviZDarije5!$A$1:$K$1000, 3, 0), 0)/'TOP SCORES'!F$2,0)</f>
        <v>64.285714285714292</v>
      </c>
      <c r="I137" s="30">
        <f>IFERROR(100*_xlfn.IFNA(VLOOKUP($B137,KviZDarije6!$A$1:$K$1000, 3, 0), 0)/'TOP SCORES'!G$2,0)</f>
        <v>0</v>
      </c>
      <c r="J137" s="30">
        <f>IFERROR(100*_xlfn.IFNA(VLOOKUP($B137,KviZDarije7!$A$1:$K$1000, 3, 0), 0)/'TOP SCORES'!H$2,0)</f>
        <v>0</v>
      </c>
      <c r="K137" s="30">
        <f>IFERROR(100*_xlfn.IFNA(VLOOKUP($B137,KviZDarije8!$A$1:$K$1000, 3, 0), 0)/'TOP SCORES'!I$2,0)</f>
        <v>0</v>
      </c>
      <c r="L137" s="30">
        <f>IFERROR(100*_xlfn.IFNA(VLOOKUP($B137,[1]KviZDarije9!$A$1:$K$1000, 3, 0), 0)/'TOP SCORES'!J$2,0)</f>
        <v>0</v>
      </c>
      <c r="M137" s="30">
        <f>IFERROR(100*_xlfn.IFNA(VLOOKUP($B137,[2]KviZDarije10!$A$1:$K$1000, 3, 0), 0)/'TOP SCORES'!K$2,0)</f>
        <v>0</v>
      </c>
    </row>
    <row r="138" spans="1:13">
      <c r="A138" s="33">
        <f t="shared" ca="1" si="2"/>
        <v>138</v>
      </c>
      <c r="B138" s="28" t="s">
        <v>221</v>
      </c>
      <c r="C138" s="31" cm="1">
        <f t="array" aca="1" ref="C138" ca="1">SUM(LARGE(D138:M138,ROW(INDIRECT("1:6"))))</f>
        <v>64.285714285714278</v>
      </c>
      <c r="D138" s="30">
        <f>IFERROR(100*_xlfn.IFNA(VLOOKUP($B138,KviZDarije1!$A$1:$K$1000, 3, 0), 0)/'TOP SCORES'!B$2,0)</f>
        <v>0</v>
      </c>
      <c r="E138" s="30">
        <f>IFERROR(100*_xlfn.IFNA(VLOOKUP($B138,KviZDarije2!$A$1:$K$1000, 3, 0), 0)/'TOP SCORES'!C$2,0)</f>
        <v>0</v>
      </c>
      <c r="F138" s="30">
        <f>IFERROR(100*_xlfn.IFNA(VLOOKUP($B138,KviZDarije3!$A$1:$K$1000, 3, 0), 0)/'TOP SCORES'!D$2,0)</f>
        <v>0</v>
      </c>
      <c r="G138" s="30">
        <f>IFERROR(100*_xlfn.IFNA(VLOOKUP($B138,KviZDarije4!$A$1:$K$1000, 3, 0), 0)/'TOP SCORES'!E$2,0)</f>
        <v>42.857142857142854</v>
      </c>
      <c r="H138" s="30">
        <f>IFERROR(100*_xlfn.IFNA(VLOOKUP($B138,KviZDarije5!$A$1:$K$1000, 3, 0), 0)/'TOP SCORES'!F$2,0)</f>
        <v>21.428571428571427</v>
      </c>
      <c r="I138" s="30">
        <f>IFERROR(100*_xlfn.IFNA(VLOOKUP($B138,KviZDarije6!$A$1:$K$1000, 3, 0), 0)/'TOP SCORES'!G$2,0)</f>
        <v>0</v>
      </c>
      <c r="J138" s="30">
        <f>IFERROR(100*_xlfn.IFNA(VLOOKUP($B138,KviZDarije7!$A$1:$K$1000, 3, 0), 0)/'TOP SCORES'!H$2,0)</f>
        <v>0</v>
      </c>
      <c r="K138" s="30">
        <f>IFERROR(100*_xlfn.IFNA(VLOOKUP($B138,KviZDarije8!$A$1:$K$1000, 3, 0), 0)/'TOP SCORES'!I$2,0)</f>
        <v>0</v>
      </c>
      <c r="L138" s="30">
        <f>IFERROR(100*_xlfn.IFNA(VLOOKUP($B138,[1]KviZDarije9!$A$1:$K$1000, 3, 0), 0)/'TOP SCORES'!J$2,0)</f>
        <v>0</v>
      </c>
      <c r="M138" s="30">
        <f>IFERROR(100*_xlfn.IFNA(VLOOKUP($B138,[2]KviZDarije10!$A$1:$K$1000, 3, 0), 0)/'TOP SCORES'!K$2,0)</f>
        <v>0</v>
      </c>
    </row>
    <row r="139" spans="1:13">
      <c r="A139" s="33">
        <f t="shared" ca="1" si="2"/>
        <v>139</v>
      </c>
      <c r="B139" s="28" t="s">
        <v>125</v>
      </c>
      <c r="C139" s="31" cm="1">
        <f t="array" aca="1" ref="C139" ca="1">SUM(LARGE(D139:M139,ROW(INDIRECT("1:6"))))</f>
        <v>58.333333333333336</v>
      </c>
      <c r="D139" s="30">
        <f>IFERROR(100*_xlfn.IFNA(VLOOKUP($B139,KviZDarije1!$A$1:$K$1000, 3, 0), 0)/'TOP SCORES'!B$2,0)</f>
        <v>0</v>
      </c>
      <c r="E139" s="30">
        <f>IFERROR(100*_xlfn.IFNA(VLOOKUP($B139,KviZDarije2!$A$1:$K$1000, 3, 0), 0)/'TOP SCORES'!C$2,0)</f>
        <v>58.333333333333336</v>
      </c>
      <c r="F139" s="30">
        <f>IFERROR(100*_xlfn.IFNA(VLOOKUP($B139,KviZDarije3!$A$1:$K$1000, 3, 0), 0)/'TOP SCORES'!D$2,0)</f>
        <v>0</v>
      </c>
      <c r="G139" s="30">
        <f>IFERROR(100*_xlfn.IFNA(VLOOKUP($B139,KviZDarije4!$A$1:$K$1000, 3, 0), 0)/'TOP SCORES'!E$2,0)</f>
        <v>0</v>
      </c>
      <c r="H139" s="30">
        <f>IFERROR(100*_xlfn.IFNA(VLOOKUP($B139,KviZDarije5!$A$1:$K$1000, 3, 0), 0)/'TOP SCORES'!F$2,0)</f>
        <v>0</v>
      </c>
      <c r="I139" s="30">
        <f>IFERROR(100*_xlfn.IFNA(VLOOKUP($B139,KviZDarije6!$A$1:$K$1000, 3, 0), 0)/'TOP SCORES'!G$2,0)</f>
        <v>0</v>
      </c>
      <c r="J139" s="30">
        <f>IFERROR(100*_xlfn.IFNA(VLOOKUP($B139,KviZDarije7!$A$1:$K$1000, 3, 0), 0)/'TOP SCORES'!H$2,0)</f>
        <v>0</v>
      </c>
      <c r="K139" s="30">
        <f>IFERROR(100*_xlfn.IFNA(VLOOKUP($B139,KviZDarije8!$A$1:$K$1000, 3, 0), 0)/'TOP SCORES'!I$2,0)</f>
        <v>0</v>
      </c>
      <c r="L139" s="30">
        <f>IFERROR(100*_xlfn.IFNA(VLOOKUP($B139,[1]KviZDarije9!$A$1:$K$1000, 3, 0), 0)/'TOP SCORES'!J$2,0)</f>
        <v>0</v>
      </c>
      <c r="M139" s="30">
        <f>IFERROR(100*_xlfn.IFNA(VLOOKUP($B139,[2]KviZDarije10!$A$1:$K$1000, 3, 0), 0)/'TOP SCORES'!K$2,0)</f>
        <v>0</v>
      </c>
    </row>
    <row r="140" spans="1:13">
      <c r="A140" s="33">
        <f t="shared" ca="1" si="2"/>
        <v>139</v>
      </c>
      <c r="B140" s="28" t="s">
        <v>206</v>
      </c>
      <c r="C140" s="31" cm="1">
        <f t="array" aca="1" ref="C140" ca="1">SUM(LARGE(D140:M140,ROW(INDIRECT("1:6"))))</f>
        <v>58.333333333333336</v>
      </c>
      <c r="D140" s="30">
        <f>IFERROR(100*_xlfn.IFNA(VLOOKUP($B140,KviZDarije1!$A$1:$K$1000, 3, 0), 0)/'TOP SCORES'!B$2,0)</f>
        <v>0</v>
      </c>
      <c r="E140" s="30">
        <f>IFERROR(100*_xlfn.IFNA(VLOOKUP($B140,KviZDarije2!$A$1:$K$1000, 3, 0), 0)/'TOP SCORES'!C$2,0)</f>
        <v>58.333333333333336</v>
      </c>
      <c r="F140" s="30">
        <f>IFERROR(100*_xlfn.IFNA(VLOOKUP($B140,KviZDarije3!$A$1:$K$1000, 3, 0), 0)/'TOP SCORES'!D$2,0)</f>
        <v>0</v>
      </c>
      <c r="G140" s="30">
        <f>IFERROR(100*_xlfn.IFNA(VLOOKUP($B140,KviZDarije4!$A$1:$K$1000, 3, 0), 0)/'TOP SCORES'!E$2,0)</f>
        <v>0</v>
      </c>
      <c r="H140" s="30">
        <f>IFERROR(100*_xlfn.IFNA(VLOOKUP($B140,KviZDarije5!$A$1:$K$1000, 3, 0), 0)/'TOP SCORES'!F$2,0)</f>
        <v>0</v>
      </c>
      <c r="I140" s="30">
        <f>IFERROR(100*_xlfn.IFNA(VLOOKUP($B140,KviZDarije6!$A$1:$K$1000, 3, 0), 0)/'TOP SCORES'!G$2,0)</f>
        <v>0</v>
      </c>
      <c r="J140" s="30">
        <f>IFERROR(100*_xlfn.IFNA(VLOOKUP($B140,KviZDarije7!$A$1:$K$1000, 3, 0), 0)/'TOP SCORES'!H$2,0)</f>
        <v>0</v>
      </c>
      <c r="K140" s="30">
        <f>IFERROR(100*_xlfn.IFNA(VLOOKUP($B140,KviZDarije8!$A$1:$K$1000, 3, 0), 0)/'TOP SCORES'!I$2,0)</f>
        <v>0</v>
      </c>
      <c r="L140" s="30">
        <f>IFERROR(100*_xlfn.IFNA(VLOOKUP($B140,[1]KviZDarije9!$A$1:$K$1000, 3, 0), 0)/'TOP SCORES'!J$2,0)</f>
        <v>0</v>
      </c>
      <c r="M140" s="30">
        <f>IFERROR(100*_xlfn.IFNA(VLOOKUP($B140,[2]KviZDarije10!$A$1:$K$1000, 3, 0), 0)/'TOP SCORES'!K$2,0)</f>
        <v>0</v>
      </c>
    </row>
    <row r="141" spans="1:13">
      <c r="A141" s="33">
        <f t="shared" ca="1" si="2"/>
        <v>141</v>
      </c>
      <c r="B141" s="28" t="s">
        <v>208</v>
      </c>
      <c r="C141" s="31" cm="1">
        <f t="array" aca="1" ref="C141" ca="1">SUM(LARGE(D141:M141,ROW(INDIRECT("1:6"))))</f>
        <v>57.142857142857153</v>
      </c>
      <c r="D141" s="30">
        <f>IFERROR(100*_xlfn.IFNA(VLOOKUP($B141,KviZDarije1!$A$1:$K$1000, 3, 0), 0)/'TOP SCORES'!B$2,0)</f>
        <v>0</v>
      </c>
      <c r="E141" s="30">
        <f>IFERROR(100*_xlfn.IFNA(VLOOKUP($B141,KviZDarije2!$A$1:$K$1000, 3, 0), 0)/'TOP SCORES'!C$2,0)</f>
        <v>0</v>
      </c>
      <c r="F141" s="30">
        <f>IFERROR(100*_xlfn.IFNA(VLOOKUP($B141,KviZDarije3!$A$1:$K$1000, 3, 0), 0)/'TOP SCORES'!D$2,0)</f>
        <v>7.1428571428571432</v>
      </c>
      <c r="G141" s="30">
        <f>IFERROR(100*_xlfn.IFNA(VLOOKUP($B141,KviZDarije4!$A$1:$K$1000, 3, 0), 0)/'TOP SCORES'!E$2,0)</f>
        <v>14.285714285714286</v>
      </c>
      <c r="H141" s="30">
        <f>IFERROR(100*_xlfn.IFNA(VLOOKUP($B141,KviZDarije5!$A$1:$K$1000, 3, 0), 0)/'TOP SCORES'!F$2,0)</f>
        <v>0</v>
      </c>
      <c r="I141" s="30">
        <f>IFERROR(100*_xlfn.IFNA(VLOOKUP($B141,KviZDarije6!$A$1:$K$1000, 3, 0), 0)/'TOP SCORES'!G$2,0)</f>
        <v>7.1428571428571432</v>
      </c>
      <c r="J141" s="30">
        <f>IFERROR(100*_xlfn.IFNA(VLOOKUP($B141,KviZDarije7!$A$1:$K$1000, 3, 0), 0)/'TOP SCORES'!H$2,0)</f>
        <v>28.571428571428573</v>
      </c>
      <c r="K141" s="30">
        <f>IFERROR(100*_xlfn.IFNA(VLOOKUP($B141,KviZDarije8!$A$1:$K$1000, 3, 0), 0)/'TOP SCORES'!I$2,0)</f>
        <v>0</v>
      </c>
      <c r="L141" s="30">
        <f>IFERROR(100*_xlfn.IFNA(VLOOKUP($B141,[1]KviZDarije9!$A$1:$K$1000, 3, 0), 0)/'TOP SCORES'!J$2,0)</f>
        <v>0</v>
      </c>
      <c r="M141" s="30">
        <f>IFERROR(100*_xlfn.IFNA(VLOOKUP($B141,[2]KviZDarije10!$A$1:$K$1000, 3, 0), 0)/'TOP SCORES'!K$2,0)</f>
        <v>0</v>
      </c>
    </row>
    <row r="142" spans="1:13">
      <c r="A142" s="33">
        <f t="shared" ca="1" si="2"/>
        <v>142</v>
      </c>
      <c r="B142" s="24" t="s">
        <v>14</v>
      </c>
      <c r="C142" s="31" cm="1">
        <f t="array" aca="1" ref="C142" ca="1">SUM(LARGE(D142:M142,ROW(INDIRECT("1:6"))))</f>
        <v>53.846153846153847</v>
      </c>
      <c r="D142" s="30">
        <f>IFERROR(100*_xlfn.IFNA(VLOOKUP($B142,KviZDarije1!$A$1:$K$1000, 3, 0), 0)/'TOP SCORES'!B$2,0)</f>
        <v>53.846153846153847</v>
      </c>
      <c r="E142" s="30">
        <f>IFERROR(100*_xlfn.IFNA(VLOOKUP($B142,KviZDarije2!$A$1:$K$1000, 3, 0), 0)/'TOP SCORES'!C$2,0)</f>
        <v>0</v>
      </c>
      <c r="F142" s="30">
        <f>IFERROR(100*_xlfn.IFNA(VLOOKUP($B142,KviZDarije3!$A$1:$K$1000, 3, 0), 0)/'TOP SCORES'!D$2,0)</f>
        <v>0</v>
      </c>
      <c r="G142" s="30">
        <f>IFERROR(100*_xlfn.IFNA(VLOOKUP($B142,KviZDarije4!$A$1:$K$1000, 3, 0), 0)/'TOP SCORES'!E$2,0)</f>
        <v>0</v>
      </c>
      <c r="H142" s="30">
        <f>IFERROR(100*_xlfn.IFNA(VLOOKUP($B142,KviZDarije5!$A$1:$K$1000, 3, 0), 0)/'TOP SCORES'!F$2,0)</f>
        <v>0</v>
      </c>
      <c r="I142" s="30">
        <f>IFERROR(100*_xlfn.IFNA(VLOOKUP($B142,KviZDarije6!$A$1:$K$1000, 3, 0), 0)/'TOP SCORES'!G$2,0)</f>
        <v>0</v>
      </c>
      <c r="J142" s="30">
        <f>IFERROR(100*_xlfn.IFNA(VLOOKUP($B142,KviZDarije7!$A$1:$K$1000, 3, 0), 0)/'TOP SCORES'!H$2,0)</f>
        <v>0</v>
      </c>
      <c r="K142" s="30">
        <f>IFERROR(100*_xlfn.IFNA(VLOOKUP($B142,KviZDarije8!$A$1:$K$1000, 3, 0), 0)/'TOP SCORES'!I$2,0)</f>
        <v>0</v>
      </c>
      <c r="L142" s="30">
        <f>IFERROR(100*_xlfn.IFNA(VLOOKUP($B142,[1]KviZDarije9!$A$1:$K$1000, 3, 0), 0)/'TOP SCORES'!J$2,0)</f>
        <v>0</v>
      </c>
      <c r="M142" s="30">
        <f>IFERROR(100*_xlfn.IFNA(VLOOKUP($B142,[2]KviZDarije10!$A$1:$K$1000, 3, 0), 0)/'TOP SCORES'!K$2,0)</f>
        <v>0</v>
      </c>
    </row>
    <row r="143" spans="1:13">
      <c r="A143" s="33">
        <f t="shared" ca="1" si="2"/>
        <v>142</v>
      </c>
      <c r="B143" s="24" t="s">
        <v>15</v>
      </c>
      <c r="C143" s="31" cm="1">
        <f t="array" aca="1" ref="C143" ca="1">SUM(LARGE(D143:M143,ROW(INDIRECT("1:6"))))</f>
        <v>53.846153846153847</v>
      </c>
      <c r="D143" s="30">
        <f>IFERROR(100*_xlfn.IFNA(VLOOKUP($B143,KviZDarije1!$A$1:$K$1000, 3, 0), 0)/'TOP SCORES'!B$2,0)</f>
        <v>53.846153846153847</v>
      </c>
      <c r="E143" s="30">
        <f>IFERROR(100*_xlfn.IFNA(VLOOKUP($B143,KviZDarije2!$A$1:$K$1000, 3, 0), 0)/'TOP SCORES'!C$2,0)</f>
        <v>0</v>
      </c>
      <c r="F143" s="30">
        <f>IFERROR(100*_xlfn.IFNA(VLOOKUP($B143,KviZDarije3!$A$1:$K$1000, 3, 0), 0)/'TOP SCORES'!D$2,0)</f>
        <v>0</v>
      </c>
      <c r="G143" s="30">
        <f>IFERROR(100*_xlfn.IFNA(VLOOKUP($B143,KviZDarije4!$A$1:$K$1000, 3, 0), 0)/'TOP SCORES'!E$2,0)</f>
        <v>0</v>
      </c>
      <c r="H143" s="30">
        <f>IFERROR(100*_xlfn.IFNA(VLOOKUP($B143,KviZDarije5!$A$1:$K$1000, 3, 0), 0)/'TOP SCORES'!F$2,0)</f>
        <v>0</v>
      </c>
      <c r="I143" s="30">
        <f>IFERROR(100*_xlfn.IFNA(VLOOKUP($B143,KviZDarije6!$A$1:$K$1000, 3, 0), 0)/'TOP SCORES'!G$2,0)</f>
        <v>0</v>
      </c>
      <c r="J143" s="30">
        <f>IFERROR(100*_xlfn.IFNA(VLOOKUP($B143,KviZDarije7!$A$1:$K$1000, 3, 0), 0)/'TOP SCORES'!H$2,0)</f>
        <v>0</v>
      </c>
      <c r="K143" s="30">
        <f>IFERROR(100*_xlfn.IFNA(VLOOKUP($B143,KviZDarije8!$A$1:$K$1000, 3, 0), 0)/'TOP SCORES'!I$2,0)</f>
        <v>0</v>
      </c>
      <c r="L143" s="30">
        <f>IFERROR(100*_xlfn.IFNA(VLOOKUP($B143,[1]KviZDarije9!$A$1:$K$1000, 3, 0), 0)/'TOP SCORES'!J$2,0)</f>
        <v>0</v>
      </c>
      <c r="M143" s="30">
        <f>IFERROR(100*_xlfn.IFNA(VLOOKUP($B143,[2]KviZDarije10!$A$1:$K$1000, 3, 0), 0)/'TOP SCORES'!K$2,0)</f>
        <v>0</v>
      </c>
    </row>
    <row r="144" spans="1:13">
      <c r="A144" s="33">
        <f t="shared" ca="1" si="2"/>
        <v>142</v>
      </c>
      <c r="B144" s="28" t="s">
        <v>186</v>
      </c>
      <c r="C144" s="31" cm="1">
        <f t="array" aca="1" ref="C144" ca="1">SUM(LARGE(D144:M144,ROW(INDIRECT("1:6"))))</f>
        <v>53.846153846153847</v>
      </c>
      <c r="D144" s="30">
        <f>IFERROR(100*_xlfn.IFNA(VLOOKUP($B144,KviZDarije1!$A$1:$K$1000, 3, 0), 0)/'TOP SCORES'!B$2,0)</f>
        <v>53.846153846153847</v>
      </c>
      <c r="E144" s="30">
        <f>IFERROR(100*_xlfn.IFNA(VLOOKUP($B144,KviZDarije2!$A$1:$K$1000, 3, 0), 0)/'TOP SCORES'!C$2,0)</f>
        <v>0</v>
      </c>
      <c r="F144" s="30">
        <f>IFERROR(100*_xlfn.IFNA(VLOOKUP($B144,KviZDarije3!$A$1:$K$1000, 3, 0), 0)/'TOP SCORES'!D$2,0)</f>
        <v>0</v>
      </c>
      <c r="G144" s="30">
        <f>IFERROR(100*_xlfn.IFNA(VLOOKUP($B144,KviZDarije4!$A$1:$K$1000, 3, 0), 0)/'TOP SCORES'!E$2,0)</f>
        <v>0</v>
      </c>
      <c r="H144" s="30">
        <f>IFERROR(100*_xlfn.IFNA(VLOOKUP($B144,KviZDarije5!$A$1:$K$1000, 3, 0), 0)/'TOP SCORES'!F$2,0)</f>
        <v>0</v>
      </c>
      <c r="I144" s="30">
        <f>IFERROR(100*_xlfn.IFNA(VLOOKUP($B144,KviZDarije6!$A$1:$K$1000, 3, 0), 0)/'TOP SCORES'!G$2,0)</f>
        <v>0</v>
      </c>
      <c r="J144" s="30">
        <f>IFERROR(100*_xlfn.IFNA(VLOOKUP($B144,KviZDarije7!$A$1:$K$1000, 3, 0), 0)/'TOP SCORES'!H$2,0)</f>
        <v>0</v>
      </c>
      <c r="K144" s="30">
        <f>IFERROR(100*_xlfn.IFNA(VLOOKUP($B144,KviZDarije8!$A$1:$K$1000, 3, 0), 0)/'TOP SCORES'!I$2,0)</f>
        <v>0</v>
      </c>
      <c r="L144" s="30">
        <f>IFERROR(100*_xlfn.IFNA(VLOOKUP($B144,[1]KviZDarije9!$A$1:$K$1000, 3, 0), 0)/'TOP SCORES'!J$2,0)</f>
        <v>0</v>
      </c>
      <c r="M144" s="30">
        <f>IFERROR(100*_xlfn.IFNA(VLOOKUP($B144,[2]KviZDarije10!$A$1:$K$1000, 3, 0), 0)/'TOP SCORES'!K$2,0)</f>
        <v>0</v>
      </c>
    </row>
    <row r="145" spans="1:13">
      <c r="A145" s="33">
        <f t="shared" ca="1" si="2"/>
        <v>145</v>
      </c>
      <c r="B145" s="28" t="s">
        <v>175</v>
      </c>
      <c r="C145" s="31" cm="1">
        <f t="array" aca="1" ref="C145" ca="1">SUM(LARGE(D145:M145,ROW(INDIRECT("1:6"))))</f>
        <v>51.098901098901102</v>
      </c>
      <c r="D145" s="30">
        <f>IFERROR(100*_xlfn.IFNA(VLOOKUP($B145,KviZDarije1!$A$1:$K$1000, 3, 0), 0)/'TOP SCORES'!B$2,0)</f>
        <v>15.384615384615385</v>
      </c>
      <c r="E145" s="30">
        <f>IFERROR(100*_xlfn.IFNA(VLOOKUP($B145,KviZDarije2!$A$1:$K$1000, 3, 0), 0)/'TOP SCORES'!C$2,0)</f>
        <v>0</v>
      </c>
      <c r="F145" s="30">
        <f>IFERROR(100*_xlfn.IFNA(VLOOKUP($B145,KviZDarije3!$A$1:$K$1000, 3, 0), 0)/'TOP SCORES'!D$2,0)</f>
        <v>0</v>
      </c>
      <c r="G145" s="30">
        <f>IFERROR(100*_xlfn.IFNA(VLOOKUP($B145,KviZDarije4!$A$1:$K$1000, 3, 0), 0)/'TOP SCORES'!E$2,0)</f>
        <v>0</v>
      </c>
      <c r="H145" s="30">
        <f>IFERROR(100*_xlfn.IFNA(VLOOKUP($B145,KviZDarije5!$A$1:$K$1000, 3, 0), 0)/'TOP SCORES'!F$2,0)</f>
        <v>35.714285714285715</v>
      </c>
      <c r="I145" s="30">
        <f>IFERROR(100*_xlfn.IFNA(VLOOKUP($B145,KviZDarije6!$A$1:$K$1000, 3, 0), 0)/'TOP SCORES'!G$2,0)</f>
        <v>0</v>
      </c>
      <c r="J145" s="30">
        <f>IFERROR(100*_xlfn.IFNA(VLOOKUP($B145,KviZDarije7!$A$1:$K$1000, 3, 0), 0)/'TOP SCORES'!H$2,0)</f>
        <v>0</v>
      </c>
      <c r="K145" s="30">
        <f>IFERROR(100*_xlfn.IFNA(VLOOKUP($B145,KviZDarije8!$A$1:$K$1000, 3, 0), 0)/'TOP SCORES'!I$2,0)</f>
        <v>0</v>
      </c>
      <c r="L145" s="30">
        <f>IFERROR(100*_xlfn.IFNA(VLOOKUP($B145,[1]KviZDarije9!$A$1:$K$1000, 3, 0), 0)/'TOP SCORES'!J$2,0)</f>
        <v>0</v>
      </c>
      <c r="M145" s="30">
        <f>IFERROR(100*_xlfn.IFNA(VLOOKUP($B145,[2]KviZDarije10!$A$1:$K$1000, 3, 0), 0)/'TOP SCORES'!K$2,0)</f>
        <v>0</v>
      </c>
    </row>
    <row r="146" spans="1:13">
      <c r="A146" s="33">
        <f t="shared" ca="1" si="2"/>
        <v>146</v>
      </c>
      <c r="B146" s="24" t="s">
        <v>72</v>
      </c>
      <c r="C146" s="31" cm="1">
        <f t="array" aca="1" ref="C146" ca="1">SUM(LARGE(D146:M146,ROW(INDIRECT("1:6"))))</f>
        <v>50</v>
      </c>
      <c r="D146" s="30">
        <f>IFERROR(100*_xlfn.IFNA(VLOOKUP($B146,KviZDarije1!$A$1:$K$1000, 3, 0), 0)/'TOP SCORES'!B$2,0)</f>
        <v>0</v>
      </c>
      <c r="E146" s="30">
        <f>IFERROR(100*_xlfn.IFNA(VLOOKUP($B146,KviZDarije2!$A$1:$K$1000, 3, 0), 0)/'TOP SCORES'!C$2,0)</f>
        <v>0</v>
      </c>
      <c r="F146" s="30">
        <f>IFERROR(100*_xlfn.IFNA(VLOOKUP($B146,KviZDarije3!$A$1:$K$1000, 3, 0), 0)/'TOP SCORES'!D$2,0)</f>
        <v>0</v>
      </c>
      <c r="G146" s="30">
        <f>IFERROR(100*_xlfn.IFNA(VLOOKUP($B146,KviZDarije4!$A$1:$K$1000, 3, 0), 0)/'TOP SCORES'!E$2,0)</f>
        <v>50</v>
      </c>
      <c r="H146" s="30">
        <f>IFERROR(100*_xlfn.IFNA(VLOOKUP($B146,KviZDarije5!$A$1:$K$1000, 3, 0), 0)/'TOP SCORES'!F$2,0)</f>
        <v>0</v>
      </c>
      <c r="I146" s="30">
        <f>IFERROR(100*_xlfn.IFNA(VLOOKUP($B146,KviZDarije6!$A$1:$K$1000, 3, 0), 0)/'TOP SCORES'!G$2,0)</f>
        <v>0</v>
      </c>
      <c r="J146" s="30">
        <f>IFERROR(100*_xlfn.IFNA(VLOOKUP($B146,KviZDarije7!$A$1:$K$1000, 3, 0), 0)/'TOP SCORES'!H$2,0)</f>
        <v>0</v>
      </c>
      <c r="K146" s="30">
        <f>IFERROR(100*_xlfn.IFNA(VLOOKUP($B146,KviZDarije8!$A$1:$K$1000, 3, 0), 0)/'TOP SCORES'!I$2,0)</f>
        <v>0</v>
      </c>
      <c r="L146" s="30">
        <f>IFERROR(100*_xlfn.IFNA(VLOOKUP($B146,[1]KviZDarije9!$A$1:$K$1000, 3, 0), 0)/'TOP SCORES'!J$2,0)</f>
        <v>0</v>
      </c>
      <c r="M146" s="30">
        <f>IFERROR(100*_xlfn.IFNA(VLOOKUP($B146,[2]KviZDarije10!$A$1:$K$1000, 3, 0), 0)/'TOP SCORES'!K$2,0)</f>
        <v>0</v>
      </c>
    </row>
    <row r="147" spans="1:13">
      <c r="A147" s="33">
        <f t="shared" ca="1" si="2"/>
        <v>146</v>
      </c>
      <c r="B147" s="28" t="s">
        <v>222</v>
      </c>
      <c r="C147" s="31" cm="1">
        <f t="array" aca="1" ref="C147" ca="1">SUM(LARGE(D147:M147,ROW(INDIRECT("1:6"))))</f>
        <v>50</v>
      </c>
      <c r="D147" s="30">
        <f>IFERROR(100*_xlfn.IFNA(VLOOKUP($B147,KviZDarije1!$A$1:$K$1000, 3, 0), 0)/'TOP SCORES'!B$2,0)</f>
        <v>0</v>
      </c>
      <c r="E147" s="30">
        <f>IFERROR(100*_xlfn.IFNA(VLOOKUP($B147,KviZDarije2!$A$1:$K$1000, 3, 0), 0)/'TOP SCORES'!C$2,0)</f>
        <v>0</v>
      </c>
      <c r="F147" s="30">
        <f>IFERROR(100*_xlfn.IFNA(VLOOKUP($B147,KviZDarije3!$A$1:$K$1000, 3, 0), 0)/'TOP SCORES'!D$2,0)</f>
        <v>0</v>
      </c>
      <c r="G147" s="30">
        <f>IFERROR(100*_xlfn.IFNA(VLOOKUP($B147,KviZDarije4!$A$1:$K$1000, 3, 0), 0)/'TOP SCORES'!E$2,0)</f>
        <v>50</v>
      </c>
      <c r="H147" s="30">
        <f>IFERROR(100*_xlfn.IFNA(VLOOKUP($B147,KviZDarije5!$A$1:$K$1000, 3, 0), 0)/'TOP SCORES'!F$2,0)</f>
        <v>0</v>
      </c>
      <c r="I147" s="30">
        <f>IFERROR(100*_xlfn.IFNA(VLOOKUP($B147,KviZDarije6!$A$1:$K$1000, 3, 0), 0)/'TOP SCORES'!G$2,0)</f>
        <v>0</v>
      </c>
      <c r="J147" s="30">
        <f>IFERROR(100*_xlfn.IFNA(VLOOKUP($B147,KviZDarije7!$A$1:$K$1000, 3, 0), 0)/'TOP SCORES'!H$2,0)</f>
        <v>0</v>
      </c>
      <c r="K147" s="30">
        <f>IFERROR(100*_xlfn.IFNA(VLOOKUP($B147,KviZDarije8!$A$1:$K$1000, 3, 0), 0)/'TOP SCORES'!I$2,0)</f>
        <v>0</v>
      </c>
      <c r="L147" s="30">
        <f>IFERROR(100*_xlfn.IFNA(VLOOKUP($B147,[1]KviZDarije9!$A$1:$K$1000, 3, 0), 0)/'TOP SCORES'!J$2,0)</f>
        <v>0</v>
      </c>
      <c r="M147" s="30">
        <f>IFERROR(100*_xlfn.IFNA(VLOOKUP($B147,[2]KviZDarije10!$A$1:$K$1000, 3, 0), 0)/'TOP SCORES'!K$2,0)</f>
        <v>0</v>
      </c>
    </row>
    <row r="148" spans="1:13">
      <c r="A148" s="33">
        <f t="shared" ca="1" si="2"/>
        <v>148</v>
      </c>
      <c r="B148" s="24" t="s">
        <v>108</v>
      </c>
      <c r="C148" s="31" cm="1">
        <f t="array" aca="1" ref="C148" ca="1">SUM(LARGE(D148:M148,ROW(INDIRECT("1:6"))))</f>
        <v>46.153846153846153</v>
      </c>
      <c r="D148" s="30">
        <f>IFERROR(100*_xlfn.IFNA(VLOOKUP($B148,KviZDarije1!$A$1:$K$1000, 3, 0), 0)/'TOP SCORES'!B$2,0)</f>
        <v>46.153846153846153</v>
      </c>
      <c r="E148" s="30">
        <f>IFERROR(100*_xlfn.IFNA(VLOOKUP($B148,KviZDarije2!$A$1:$K$1000, 3, 0), 0)/'TOP SCORES'!C$2,0)</f>
        <v>0</v>
      </c>
      <c r="F148" s="30">
        <f>IFERROR(100*_xlfn.IFNA(VLOOKUP($B148,KviZDarije3!$A$1:$K$1000, 3, 0), 0)/'TOP SCORES'!D$2,0)</f>
        <v>0</v>
      </c>
      <c r="G148" s="30">
        <f>IFERROR(100*_xlfn.IFNA(VLOOKUP($B148,KviZDarije4!$A$1:$K$1000, 3, 0), 0)/'TOP SCORES'!E$2,0)</f>
        <v>0</v>
      </c>
      <c r="H148" s="30">
        <f>IFERROR(100*_xlfn.IFNA(VLOOKUP($B148,KviZDarije5!$A$1:$K$1000, 3, 0), 0)/'TOP SCORES'!F$2,0)</f>
        <v>0</v>
      </c>
      <c r="I148" s="30">
        <f>IFERROR(100*_xlfn.IFNA(VLOOKUP($B148,KviZDarije6!$A$1:$K$1000, 3, 0), 0)/'TOP SCORES'!G$2,0)</f>
        <v>0</v>
      </c>
      <c r="J148" s="30">
        <f>IFERROR(100*_xlfn.IFNA(VLOOKUP($B148,KviZDarije7!$A$1:$K$1000, 3, 0), 0)/'TOP SCORES'!H$2,0)</f>
        <v>0</v>
      </c>
      <c r="K148" s="30">
        <f>IFERROR(100*_xlfn.IFNA(VLOOKUP($B148,KviZDarije8!$A$1:$K$1000, 3, 0), 0)/'TOP SCORES'!I$2,0)</f>
        <v>0</v>
      </c>
      <c r="L148" s="30">
        <f>IFERROR(100*_xlfn.IFNA(VLOOKUP($B148,[1]KviZDarije9!$A$1:$K$1000, 3, 0), 0)/'TOP SCORES'!J$2,0)</f>
        <v>0</v>
      </c>
      <c r="M148" s="30">
        <f>IFERROR(100*_xlfn.IFNA(VLOOKUP($B148,[2]KviZDarije10!$A$1:$K$1000, 3, 0), 0)/'TOP SCORES'!K$2,0)</f>
        <v>0</v>
      </c>
    </row>
    <row r="149" spans="1:13">
      <c r="A149" s="33">
        <f t="shared" ca="1" si="2"/>
        <v>148</v>
      </c>
      <c r="B149" s="24" t="s">
        <v>16</v>
      </c>
      <c r="C149" s="31" cm="1">
        <f t="array" aca="1" ref="C149" ca="1">SUM(LARGE(D149:M149,ROW(INDIRECT("1:6"))))</f>
        <v>46.153846153846153</v>
      </c>
      <c r="D149" s="30">
        <f>IFERROR(100*_xlfn.IFNA(VLOOKUP($B149,KviZDarije1!$A$1:$K$1000, 3, 0), 0)/'TOP SCORES'!B$2,0)</f>
        <v>46.153846153846153</v>
      </c>
      <c r="E149" s="30">
        <f>IFERROR(100*_xlfn.IFNA(VLOOKUP($B149,KviZDarije2!$A$1:$K$1000, 3, 0), 0)/'TOP SCORES'!C$2,0)</f>
        <v>0</v>
      </c>
      <c r="F149" s="30">
        <f>IFERROR(100*_xlfn.IFNA(VLOOKUP($B149,KviZDarije3!$A$1:$K$1000, 3, 0), 0)/'TOP SCORES'!D$2,0)</f>
        <v>0</v>
      </c>
      <c r="G149" s="30">
        <f>IFERROR(100*_xlfn.IFNA(VLOOKUP($B149,KviZDarije4!$A$1:$K$1000, 3, 0), 0)/'TOP SCORES'!E$2,0)</f>
        <v>0</v>
      </c>
      <c r="H149" s="30">
        <f>IFERROR(100*_xlfn.IFNA(VLOOKUP($B149,KviZDarije5!$A$1:$K$1000, 3, 0), 0)/'TOP SCORES'!F$2,0)</f>
        <v>0</v>
      </c>
      <c r="I149" s="30">
        <f>IFERROR(100*_xlfn.IFNA(VLOOKUP($B149,KviZDarije6!$A$1:$K$1000, 3, 0), 0)/'TOP SCORES'!G$2,0)</f>
        <v>0</v>
      </c>
      <c r="J149" s="30">
        <f>IFERROR(100*_xlfn.IFNA(VLOOKUP($B149,KviZDarije7!$A$1:$K$1000, 3, 0), 0)/'TOP SCORES'!H$2,0)</f>
        <v>0</v>
      </c>
      <c r="K149" s="30">
        <f>IFERROR(100*_xlfn.IFNA(VLOOKUP($B149,KviZDarije8!$A$1:$K$1000, 3, 0), 0)/'TOP SCORES'!I$2,0)</f>
        <v>0</v>
      </c>
      <c r="L149" s="30">
        <f>IFERROR(100*_xlfn.IFNA(VLOOKUP($B149,[1]KviZDarije9!$A$1:$K$1000, 3, 0), 0)/'TOP SCORES'!J$2,0)</f>
        <v>0</v>
      </c>
      <c r="M149" s="30">
        <f>IFERROR(100*_xlfn.IFNA(VLOOKUP($B149,[2]KviZDarije10!$A$1:$K$1000, 3, 0), 0)/'TOP SCORES'!K$2,0)</f>
        <v>0</v>
      </c>
    </row>
    <row r="150" spans="1:13">
      <c r="A150" s="33">
        <f t="shared" ca="1" si="2"/>
        <v>148</v>
      </c>
      <c r="B150" s="28" t="s">
        <v>165</v>
      </c>
      <c r="C150" s="31" cm="1">
        <f t="array" aca="1" ref="C150" ca="1">SUM(LARGE(D150:M150,ROW(INDIRECT("1:6"))))</f>
        <v>46.153846153846153</v>
      </c>
      <c r="D150" s="30">
        <f>IFERROR(100*_xlfn.IFNA(VLOOKUP($B150,KviZDarije1!$A$1:$K$1000, 3, 0), 0)/'TOP SCORES'!B$2,0)</f>
        <v>46.153846153846153</v>
      </c>
      <c r="E150" s="30">
        <f>IFERROR(100*_xlfn.IFNA(VLOOKUP($B150,KviZDarije2!$A$1:$K$1000, 3, 0), 0)/'TOP SCORES'!C$2,0)</f>
        <v>0</v>
      </c>
      <c r="F150" s="30">
        <f>IFERROR(100*_xlfn.IFNA(VLOOKUP($B150,KviZDarije3!$A$1:$K$1000, 3, 0), 0)/'TOP SCORES'!D$2,0)</f>
        <v>0</v>
      </c>
      <c r="G150" s="30">
        <f>IFERROR(100*_xlfn.IFNA(VLOOKUP($B150,KviZDarije4!$A$1:$K$1000, 3, 0), 0)/'TOP SCORES'!E$2,0)</f>
        <v>0</v>
      </c>
      <c r="H150" s="30">
        <f>IFERROR(100*_xlfn.IFNA(VLOOKUP($B150,KviZDarije5!$A$1:$K$1000, 3, 0), 0)/'TOP SCORES'!F$2,0)</f>
        <v>0</v>
      </c>
      <c r="I150" s="30">
        <f>IFERROR(100*_xlfn.IFNA(VLOOKUP($B150,KviZDarije6!$A$1:$K$1000, 3, 0), 0)/'TOP SCORES'!G$2,0)</f>
        <v>0</v>
      </c>
      <c r="J150" s="30">
        <f>IFERROR(100*_xlfn.IFNA(VLOOKUP($B150,KviZDarije7!$A$1:$K$1000, 3, 0), 0)/'TOP SCORES'!H$2,0)</f>
        <v>0</v>
      </c>
      <c r="K150" s="30">
        <f>IFERROR(100*_xlfn.IFNA(VLOOKUP($B150,KviZDarije8!$A$1:$K$1000, 3, 0), 0)/'TOP SCORES'!I$2,0)</f>
        <v>0</v>
      </c>
      <c r="L150" s="30">
        <f>IFERROR(100*_xlfn.IFNA(VLOOKUP($B150,[1]KviZDarije9!$A$1:$K$1000, 3, 0), 0)/'TOP SCORES'!J$2,0)</f>
        <v>0</v>
      </c>
      <c r="M150" s="30">
        <f>IFERROR(100*_xlfn.IFNA(VLOOKUP($B150,[2]KviZDarije10!$A$1:$K$1000, 3, 0), 0)/'TOP SCORES'!K$2,0)</f>
        <v>0</v>
      </c>
    </row>
    <row r="151" spans="1:13">
      <c r="A151" s="33">
        <f t="shared" ca="1" si="2"/>
        <v>151</v>
      </c>
      <c r="B151" s="28" t="s">
        <v>209</v>
      </c>
      <c r="C151" s="31" cm="1">
        <f t="array" aca="1" ref="C151" ca="1">SUM(LARGE(D151:M151,ROW(INDIRECT("1:6"))))</f>
        <v>42.857142857142854</v>
      </c>
      <c r="D151" s="30">
        <f>IFERROR(100*_xlfn.IFNA(VLOOKUP($B151,KviZDarije1!$A$1:$K$1000, 3, 0), 0)/'TOP SCORES'!B$2,0)</f>
        <v>0</v>
      </c>
      <c r="E151" s="30">
        <f>IFERROR(100*_xlfn.IFNA(VLOOKUP($B151,KviZDarije2!$A$1:$K$1000, 3, 0), 0)/'TOP SCORES'!C$2,0)</f>
        <v>0</v>
      </c>
      <c r="F151" s="30">
        <f>IFERROR(100*_xlfn.IFNA(VLOOKUP($B151,KviZDarije3!$A$1:$K$1000, 3, 0), 0)/'TOP SCORES'!D$2,0)</f>
        <v>42.857142857142854</v>
      </c>
      <c r="G151" s="30">
        <f>IFERROR(100*_xlfn.IFNA(VLOOKUP($B151,KviZDarije4!$A$1:$K$1000, 3, 0), 0)/'TOP SCORES'!E$2,0)</f>
        <v>0</v>
      </c>
      <c r="H151" s="30">
        <f>IFERROR(100*_xlfn.IFNA(VLOOKUP($B151,KviZDarije5!$A$1:$K$1000, 3, 0), 0)/'TOP SCORES'!F$2,0)</f>
        <v>0</v>
      </c>
      <c r="I151" s="30">
        <f>IFERROR(100*_xlfn.IFNA(VLOOKUP($B151,KviZDarije6!$A$1:$K$1000, 3, 0), 0)/'TOP SCORES'!G$2,0)</f>
        <v>0</v>
      </c>
      <c r="J151" s="30">
        <f>IFERROR(100*_xlfn.IFNA(VLOOKUP($B151,KviZDarije7!$A$1:$K$1000, 3, 0), 0)/'TOP SCORES'!H$2,0)</f>
        <v>0</v>
      </c>
      <c r="K151" s="30">
        <f>IFERROR(100*_xlfn.IFNA(VLOOKUP($B151,KviZDarije8!$A$1:$K$1000, 3, 0), 0)/'TOP SCORES'!I$2,0)</f>
        <v>0</v>
      </c>
      <c r="L151" s="30">
        <f>IFERROR(100*_xlfn.IFNA(VLOOKUP($B151,[1]KviZDarije9!$A$1:$K$1000, 3, 0), 0)/'TOP SCORES'!J$2,0)</f>
        <v>0</v>
      </c>
      <c r="M151" s="30">
        <f>IFERROR(100*_xlfn.IFNA(VLOOKUP($B151,[2]KviZDarije10!$A$1:$K$1000, 3, 0), 0)/'TOP SCORES'!K$2,0)</f>
        <v>0</v>
      </c>
    </row>
    <row r="152" spans="1:13">
      <c r="A152" s="33">
        <f t="shared" ca="1" si="2"/>
        <v>151</v>
      </c>
      <c r="B152" s="28" t="s">
        <v>211</v>
      </c>
      <c r="C152" s="31" cm="1">
        <f t="array" aca="1" ref="C152" ca="1">SUM(LARGE(D152:M152,ROW(INDIRECT("1:6"))))</f>
        <v>42.857142857142854</v>
      </c>
      <c r="D152" s="30">
        <f>IFERROR(100*_xlfn.IFNA(VLOOKUP($B152,KviZDarije1!$A$1:$K$1000, 3, 0), 0)/'TOP SCORES'!B$2,0)</f>
        <v>0</v>
      </c>
      <c r="E152" s="30">
        <f>IFERROR(100*_xlfn.IFNA(VLOOKUP($B152,KviZDarije2!$A$1:$K$1000, 3, 0), 0)/'TOP SCORES'!C$2,0)</f>
        <v>0</v>
      </c>
      <c r="F152" s="30">
        <f>IFERROR(100*_xlfn.IFNA(VLOOKUP($B152,KviZDarije3!$A$1:$K$1000, 3, 0), 0)/'TOP SCORES'!D$2,0)</f>
        <v>42.857142857142854</v>
      </c>
      <c r="G152" s="30">
        <f>IFERROR(100*_xlfn.IFNA(VLOOKUP($B152,KviZDarije4!$A$1:$K$1000, 3, 0), 0)/'TOP SCORES'!E$2,0)</f>
        <v>0</v>
      </c>
      <c r="H152" s="30">
        <f>IFERROR(100*_xlfn.IFNA(VLOOKUP($B152,KviZDarije5!$A$1:$K$1000, 3, 0), 0)/'TOP SCORES'!F$2,0)</f>
        <v>0</v>
      </c>
      <c r="I152" s="30">
        <f>IFERROR(100*_xlfn.IFNA(VLOOKUP($B152,KviZDarije6!$A$1:$K$1000, 3, 0), 0)/'TOP SCORES'!G$2,0)</f>
        <v>0</v>
      </c>
      <c r="J152" s="30">
        <f>IFERROR(100*_xlfn.IFNA(VLOOKUP($B152,KviZDarije7!$A$1:$K$1000, 3, 0), 0)/'TOP SCORES'!H$2,0)</f>
        <v>0</v>
      </c>
      <c r="K152" s="30">
        <f>IFERROR(100*_xlfn.IFNA(VLOOKUP($B152,KviZDarije8!$A$1:$K$1000, 3, 0), 0)/'TOP SCORES'!I$2,0)</f>
        <v>0</v>
      </c>
      <c r="L152" s="30">
        <f>IFERROR(100*_xlfn.IFNA(VLOOKUP($B152,[1]KviZDarije9!$A$1:$K$1000, 3, 0), 0)/'TOP SCORES'!J$2,0)</f>
        <v>0</v>
      </c>
      <c r="M152" s="30">
        <f>IFERROR(100*_xlfn.IFNA(VLOOKUP($B152,[2]KviZDarije10!$A$1:$K$1000, 3, 0), 0)/'TOP SCORES'!K$2,0)</f>
        <v>0</v>
      </c>
    </row>
    <row r="153" spans="1:13">
      <c r="A153" s="33">
        <f t="shared" ca="1" si="2"/>
        <v>151</v>
      </c>
      <c r="B153" s="28" t="s">
        <v>232</v>
      </c>
      <c r="C153" s="31" cm="1">
        <f t="array" aca="1" ref="C153" ca="1">SUM(LARGE(D153:M153,ROW(INDIRECT("1:6"))))</f>
        <v>42.857142857142854</v>
      </c>
      <c r="D153" s="30">
        <f>IFERROR(100*_xlfn.IFNA(VLOOKUP($B153,KviZDarije1!$A$1:$K$1000, 3, 0), 0)/'TOP SCORES'!B$2,0)</f>
        <v>0</v>
      </c>
      <c r="E153" s="30">
        <f>IFERROR(100*_xlfn.IFNA(VLOOKUP($B153,KviZDarije2!$A$1:$K$1000, 3, 0), 0)/'TOP SCORES'!C$2,0)</f>
        <v>0</v>
      </c>
      <c r="F153" s="30">
        <f>IFERROR(100*_xlfn.IFNA(VLOOKUP($B153,KviZDarije3!$A$1:$K$1000, 3, 0), 0)/'TOP SCORES'!D$2,0)</f>
        <v>0</v>
      </c>
      <c r="G153" s="30">
        <f>IFERROR(100*_xlfn.IFNA(VLOOKUP($B153,KviZDarije4!$A$1:$K$1000, 3, 0), 0)/'TOP SCORES'!E$2,0)</f>
        <v>0</v>
      </c>
      <c r="H153" s="30">
        <f>IFERROR(100*_xlfn.IFNA(VLOOKUP($B153,KviZDarije5!$A$1:$K$1000, 3, 0), 0)/'TOP SCORES'!F$2,0)</f>
        <v>42.857142857142854</v>
      </c>
      <c r="I153" s="30">
        <f>IFERROR(100*_xlfn.IFNA(VLOOKUP($B153,KviZDarije6!$A$1:$K$1000, 3, 0), 0)/'TOP SCORES'!G$2,0)</f>
        <v>0</v>
      </c>
      <c r="J153" s="30">
        <f>IFERROR(100*_xlfn.IFNA(VLOOKUP($B153,KviZDarije7!$A$1:$K$1000, 3, 0), 0)/'TOP SCORES'!H$2,0)</f>
        <v>0</v>
      </c>
      <c r="K153" s="30">
        <f>IFERROR(100*_xlfn.IFNA(VLOOKUP($B153,KviZDarije8!$A$1:$K$1000, 3, 0), 0)/'TOP SCORES'!I$2,0)</f>
        <v>0</v>
      </c>
      <c r="L153" s="30">
        <f>IFERROR(100*_xlfn.IFNA(VLOOKUP($B153,[1]KviZDarije9!$A$1:$K$1000, 3, 0), 0)/'TOP SCORES'!J$2,0)</f>
        <v>0</v>
      </c>
      <c r="M153" s="30">
        <f>IFERROR(100*_xlfn.IFNA(VLOOKUP($B153,[2]KviZDarije10!$A$1:$K$1000, 3, 0), 0)/'TOP SCORES'!K$2,0)</f>
        <v>0</v>
      </c>
    </row>
    <row r="154" spans="1:13">
      <c r="A154" s="33">
        <f t="shared" ca="1" si="2"/>
        <v>154</v>
      </c>
      <c r="B154" s="24" t="s">
        <v>102</v>
      </c>
      <c r="C154" s="31" cm="1">
        <f t="array" aca="1" ref="C154" ca="1">SUM(LARGE(D154:M154,ROW(INDIRECT("1:6"))))</f>
        <v>38.46153846153846</v>
      </c>
      <c r="D154" s="30">
        <f>IFERROR(100*_xlfn.IFNA(VLOOKUP($B154,KviZDarije1!$A$1:$K$1000, 3, 0), 0)/'TOP SCORES'!B$2,0)</f>
        <v>38.46153846153846</v>
      </c>
      <c r="E154" s="30">
        <f>IFERROR(100*_xlfn.IFNA(VLOOKUP($B154,KviZDarije2!$A$1:$K$1000, 3, 0), 0)/'TOP SCORES'!C$2,0)</f>
        <v>0</v>
      </c>
      <c r="F154" s="30">
        <f>IFERROR(100*_xlfn.IFNA(VLOOKUP($B154,KviZDarije3!$A$1:$K$1000, 3, 0), 0)/'TOP SCORES'!D$2,0)</f>
        <v>0</v>
      </c>
      <c r="G154" s="30">
        <f>IFERROR(100*_xlfn.IFNA(VLOOKUP($B154,KviZDarije4!$A$1:$K$1000, 3, 0), 0)/'TOP SCORES'!E$2,0)</f>
        <v>0</v>
      </c>
      <c r="H154" s="30">
        <f>IFERROR(100*_xlfn.IFNA(VLOOKUP($B154,KviZDarije5!$A$1:$K$1000, 3, 0), 0)/'TOP SCORES'!F$2,0)</f>
        <v>0</v>
      </c>
      <c r="I154" s="30">
        <f>IFERROR(100*_xlfn.IFNA(VLOOKUP($B154,KviZDarije6!$A$1:$K$1000, 3, 0), 0)/'TOP SCORES'!G$2,0)</f>
        <v>0</v>
      </c>
      <c r="J154" s="30">
        <f>IFERROR(100*_xlfn.IFNA(VLOOKUP($B154,KviZDarije7!$A$1:$K$1000, 3, 0), 0)/'TOP SCORES'!H$2,0)</f>
        <v>0</v>
      </c>
      <c r="K154" s="30">
        <f>IFERROR(100*_xlfn.IFNA(VLOOKUP($B154,KviZDarije8!$A$1:$K$1000, 3, 0), 0)/'TOP SCORES'!I$2,0)</f>
        <v>0</v>
      </c>
      <c r="L154" s="30">
        <f>IFERROR(100*_xlfn.IFNA(VLOOKUP($B154,[1]KviZDarije9!$A$1:$K$1000, 3, 0), 0)/'TOP SCORES'!J$2,0)</f>
        <v>0</v>
      </c>
      <c r="M154" s="30">
        <f>IFERROR(100*_xlfn.IFNA(VLOOKUP($B154,[2]KviZDarije10!$A$1:$K$1000, 3, 0), 0)/'TOP SCORES'!K$2,0)</f>
        <v>0</v>
      </c>
    </row>
    <row r="155" spans="1:13">
      <c r="A155" s="33">
        <f t="shared" ca="1" si="2"/>
        <v>154</v>
      </c>
      <c r="B155" s="28" t="s">
        <v>166</v>
      </c>
      <c r="C155" s="31" cm="1">
        <f t="array" aca="1" ref="C155" ca="1">SUM(LARGE(D155:M155,ROW(INDIRECT("1:6"))))</f>
        <v>38.46153846153846</v>
      </c>
      <c r="D155" s="30">
        <f>IFERROR(100*_xlfn.IFNA(VLOOKUP($B155,KviZDarije1!$A$1:$K$1000, 3, 0), 0)/'TOP SCORES'!B$2,0)</f>
        <v>38.46153846153846</v>
      </c>
      <c r="E155" s="30">
        <f>IFERROR(100*_xlfn.IFNA(VLOOKUP($B155,KviZDarije2!$A$1:$K$1000, 3, 0), 0)/'TOP SCORES'!C$2,0)</f>
        <v>0</v>
      </c>
      <c r="F155" s="30">
        <f>IFERROR(100*_xlfn.IFNA(VLOOKUP($B155,KviZDarije3!$A$1:$K$1000, 3, 0), 0)/'TOP SCORES'!D$2,0)</f>
        <v>0</v>
      </c>
      <c r="G155" s="30">
        <f>IFERROR(100*_xlfn.IFNA(VLOOKUP($B155,KviZDarije4!$A$1:$K$1000, 3, 0), 0)/'TOP SCORES'!E$2,0)</f>
        <v>0</v>
      </c>
      <c r="H155" s="30">
        <f>IFERROR(100*_xlfn.IFNA(VLOOKUP($B155,KviZDarije5!$A$1:$K$1000, 3, 0), 0)/'TOP SCORES'!F$2,0)</f>
        <v>0</v>
      </c>
      <c r="I155" s="30">
        <f>IFERROR(100*_xlfn.IFNA(VLOOKUP($B155,KviZDarije6!$A$1:$K$1000, 3, 0), 0)/'TOP SCORES'!G$2,0)</f>
        <v>0</v>
      </c>
      <c r="J155" s="30">
        <f>IFERROR(100*_xlfn.IFNA(VLOOKUP($B155,KviZDarije7!$A$1:$K$1000, 3, 0), 0)/'TOP SCORES'!H$2,0)</f>
        <v>0</v>
      </c>
      <c r="K155" s="30">
        <f>IFERROR(100*_xlfn.IFNA(VLOOKUP($B155,KviZDarije8!$A$1:$K$1000, 3, 0), 0)/'TOP SCORES'!I$2,0)</f>
        <v>0</v>
      </c>
      <c r="L155" s="30">
        <f>IFERROR(100*_xlfn.IFNA(VLOOKUP($B155,[1]KviZDarije9!$A$1:$K$1000, 3, 0), 0)/'TOP SCORES'!J$2,0)</f>
        <v>0</v>
      </c>
      <c r="M155" s="30">
        <f>IFERROR(100*_xlfn.IFNA(VLOOKUP($B155,[2]KviZDarije10!$A$1:$K$1000, 3, 0), 0)/'TOP SCORES'!K$2,0)</f>
        <v>0</v>
      </c>
    </row>
    <row r="156" spans="1:13">
      <c r="A156" s="33">
        <f t="shared" ca="1" si="2"/>
        <v>154</v>
      </c>
      <c r="B156" s="28" t="s">
        <v>172</v>
      </c>
      <c r="C156" s="31" cm="1">
        <f t="array" aca="1" ref="C156" ca="1">SUM(LARGE(D156:M156,ROW(INDIRECT("1:6"))))</f>
        <v>38.46153846153846</v>
      </c>
      <c r="D156" s="30">
        <f>IFERROR(100*_xlfn.IFNA(VLOOKUP($B156,KviZDarije1!$A$1:$K$1000, 3, 0), 0)/'TOP SCORES'!B$2,0)</f>
        <v>38.46153846153846</v>
      </c>
      <c r="E156" s="30">
        <f>IFERROR(100*_xlfn.IFNA(VLOOKUP($B156,KviZDarije2!$A$1:$K$1000, 3, 0), 0)/'TOP SCORES'!C$2,0)</f>
        <v>0</v>
      </c>
      <c r="F156" s="30">
        <f>IFERROR(100*_xlfn.IFNA(VLOOKUP($B156,KviZDarije3!$A$1:$K$1000, 3, 0), 0)/'TOP SCORES'!D$2,0)</f>
        <v>0</v>
      </c>
      <c r="G156" s="30">
        <f>IFERROR(100*_xlfn.IFNA(VLOOKUP($B156,KviZDarije4!$A$1:$K$1000, 3, 0), 0)/'TOP SCORES'!E$2,0)</f>
        <v>0</v>
      </c>
      <c r="H156" s="30">
        <f>IFERROR(100*_xlfn.IFNA(VLOOKUP($B156,KviZDarije5!$A$1:$K$1000, 3, 0), 0)/'TOP SCORES'!F$2,0)</f>
        <v>0</v>
      </c>
      <c r="I156" s="30">
        <f>IFERROR(100*_xlfn.IFNA(VLOOKUP($B156,KviZDarije6!$A$1:$K$1000, 3, 0), 0)/'TOP SCORES'!G$2,0)</f>
        <v>0</v>
      </c>
      <c r="J156" s="30">
        <f>IFERROR(100*_xlfn.IFNA(VLOOKUP($B156,KviZDarije7!$A$1:$K$1000, 3, 0), 0)/'TOP SCORES'!H$2,0)</f>
        <v>0</v>
      </c>
      <c r="K156" s="30">
        <f>IFERROR(100*_xlfn.IFNA(VLOOKUP($B156,KviZDarije8!$A$1:$K$1000, 3, 0), 0)/'TOP SCORES'!I$2,0)</f>
        <v>0</v>
      </c>
      <c r="L156" s="30">
        <f>IFERROR(100*_xlfn.IFNA(VLOOKUP($B156,[1]KviZDarije9!$A$1:$K$1000, 3, 0), 0)/'TOP SCORES'!J$2,0)</f>
        <v>0</v>
      </c>
      <c r="M156" s="30">
        <f>IFERROR(100*_xlfn.IFNA(VLOOKUP($B156,[2]KviZDarije10!$A$1:$K$1000, 3, 0), 0)/'TOP SCORES'!K$2,0)</f>
        <v>0</v>
      </c>
    </row>
    <row r="157" spans="1:13">
      <c r="A157" s="33">
        <f t="shared" ca="1" si="2"/>
        <v>157</v>
      </c>
      <c r="B157" s="28" t="s">
        <v>212</v>
      </c>
      <c r="C157" s="31" cm="1">
        <f t="array" aca="1" ref="C157" ca="1">SUM(LARGE(D157:M157,ROW(INDIRECT("1:6"))))</f>
        <v>35.714285714285715</v>
      </c>
      <c r="D157" s="30">
        <f>IFERROR(100*_xlfn.IFNA(VLOOKUP($B157,KviZDarije1!$A$1:$K$1000, 3, 0), 0)/'TOP SCORES'!B$2,0)</f>
        <v>0</v>
      </c>
      <c r="E157" s="30">
        <f>IFERROR(100*_xlfn.IFNA(VLOOKUP($B157,KviZDarije2!$A$1:$K$1000, 3, 0), 0)/'TOP SCORES'!C$2,0)</f>
        <v>0</v>
      </c>
      <c r="F157" s="30">
        <f>IFERROR(100*_xlfn.IFNA(VLOOKUP($B157,KviZDarije3!$A$1:$K$1000, 3, 0), 0)/'TOP SCORES'!D$2,0)</f>
        <v>14.285714285714286</v>
      </c>
      <c r="G157" s="30">
        <f>IFERROR(100*_xlfn.IFNA(VLOOKUP($B157,KviZDarije4!$A$1:$K$1000, 3, 0), 0)/'TOP SCORES'!E$2,0)</f>
        <v>21.428571428571427</v>
      </c>
      <c r="H157" s="30">
        <f>IFERROR(100*_xlfn.IFNA(VLOOKUP($B157,KviZDarije5!$A$1:$K$1000, 3, 0), 0)/'TOP SCORES'!F$2,0)</f>
        <v>0</v>
      </c>
      <c r="I157" s="30">
        <f>IFERROR(100*_xlfn.IFNA(VLOOKUP($B157,KviZDarije6!$A$1:$K$1000, 3, 0), 0)/'TOP SCORES'!G$2,0)</f>
        <v>0</v>
      </c>
      <c r="J157" s="30">
        <f>IFERROR(100*_xlfn.IFNA(VLOOKUP($B157,KviZDarije7!$A$1:$K$1000, 3, 0), 0)/'TOP SCORES'!H$2,0)</f>
        <v>0</v>
      </c>
      <c r="K157" s="30">
        <f>IFERROR(100*_xlfn.IFNA(VLOOKUP($B157,KviZDarije8!$A$1:$K$1000, 3, 0), 0)/'TOP SCORES'!I$2,0)</f>
        <v>0</v>
      </c>
      <c r="L157" s="30">
        <f>IFERROR(100*_xlfn.IFNA(VLOOKUP($B157,[1]KviZDarije9!$A$1:$K$1000, 3, 0), 0)/'TOP SCORES'!J$2,0)</f>
        <v>0</v>
      </c>
      <c r="M157" s="30">
        <f>IFERROR(100*_xlfn.IFNA(VLOOKUP($B157,[2]KviZDarije10!$A$1:$K$1000, 3, 0), 0)/'TOP SCORES'!K$2,0)</f>
        <v>0</v>
      </c>
    </row>
    <row r="158" spans="1:13">
      <c r="A158" s="33">
        <f t="shared" ca="1" si="2"/>
        <v>157</v>
      </c>
      <c r="B158" s="28" t="s">
        <v>223</v>
      </c>
      <c r="C158" s="31" cm="1">
        <f t="array" aca="1" ref="C158" ca="1">SUM(LARGE(D158:M158,ROW(INDIRECT("1:6"))))</f>
        <v>35.714285714285715</v>
      </c>
      <c r="D158" s="30">
        <f>IFERROR(100*_xlfn.IFNA(VLOOKUP($B158,KviZDarije1!$A$1:$K$1000, 3, 0), 0)/'TOP SCORES'!B$2,0)</f>
        <v>0</v>
      </c>
      <c r="E158" s="30">
        <f>IFERROR(100*_xlfn.IFNA(VLOOKUP($B158,KviZDarije2!$A$1:$K$1000, 3, 0), 0)/'TOP SCORES'!C$2,0)</f>
        <v>0</v>
      </c>
      <c r="F158" s="30">
        <f>IFERROR(100*_xlfn.IFNA(VLOOKUP($B158,KviZDarije3!$A$1:$K$1000, 3, 0), 0)/'TOP SCORES'!D$2,0)</f>
        <v>0</v>
      </c>
      <c r="G158" s="30">
        <f>IFERROR(100*_xlfn.IFNA(VLOOKUP($B158,KviZDarije4!$A$1:$K$1000, 3, 0), 0)/'TOP SCORES'!E$2,0)</f>
        <v>35.714285714285715</v>
      </c>
      <c r="H158" s="30">
        <f>IFERROR(100*_xlfn.IFNA(VLOOKUP($B158,KviZDarije5!$A$1:$K$1000, 3, 0), 0)/'TOP SCORES'!F$2,0)</f>
        <v>0</v>
      </c>
      <c r="I158" s="30">
        <f>IFERROR(100*_xlfn.IFNA(VLOOKUP($B158,KviZDarije6!$A$1:$K$1000, 3, 0), 0)/'TOP SCORES'!G$2,0)</f>
        <v>0</v>
      </c>
      <c r="J158" s="30">
        <f>IFERROR(100*_xlfn.IFNA(VLOOKUP($B158,KviZDarije7!$A$1:$K$1000, 3, 0), 0)/'TOP SCORES'!H$2,0)</f>
        <v>0</v>
      </c>
      <c r="K158" s="30">
        <f>IFERROR(100*_xlfn.IFNA(VLOOKUP($B158,KviZDarije8!$A$1:$K$1000, 3, 0), 0)/'TOP SCORES'!I$2,0)</f>
        <v>0</v>
      </c>
      <c r="L158" s="30">
        <f>IFERROR(100*_xlfn.IFNA(VLOOKUP($B158,[1]KviZDarije9!$A$1:$K$1000, 3, 0), 0)/'TOP SCORES'!J$2,0)</f>
        <v>0</v>
      </c>
      <c r="M158" s="30">
        <f>IFERROR(100*_xlfn.IFNA(VLOOKUP($B158,[2]KviZDarije10!$A$1:$K$1000, 3, 0), 0)/'TOP SCORES'!K$2,0)</f>
        <v>0</v>
      </c>
    </row>
    <row r="159" spans="1:13">
      <c r="A159" s="33">
        <f t="shared" ca="1" si="2"/>
        <v>159</v>
      </c>
      <c r="B159" s="28" t="s">
        <v>159</v>
      </c>
      <c r="C159" s="31" cm="1">
        <f t="array" aca="1" ref="C159" ca="1">SUM(LARGE(D159:M159,ROW(INDIRECT("1:6"))))</f>
        <v>30.76923076923077</v>
      </c>
      <c r="D159" s="30">
        <f>IFERROR(100*_xlfn.IFNA(VLOOKUP($B159,KviZDarije1!$A$1:$K$1000, 3, 0), 0)/'TOP SCORES'!B$2,0)</f>
        <v>30.76923076923077</v>
      </c>
      <c r="E159" s="30">
        <f>IFERROR(100*_xlfn.IFNA(VLOOKUP($B159,KviZDarije2!$A$1:$K$1000, 3, 0), 0)/'TOP SCORES'!C$2,0)</f>
        <v>0</v>
      </c>
      <c r="F159" s="30">
        <f>IFERROR(100*_xlfn.IFNA(VLOOKUP($B159,KviZDarije3!$A$1:$K$1000, 3, 0), 0)/'TOP SCORES'!D$2,0)</f>
        <v>0</v>
      </c>
      <c r="G159" s="30">
        <f>IFERROR(100*_xlfn.IFNA(VLOOKUP($B159,KviZDarije4!$A$1:$K$1000, 3, 0), 0)/'TOP SCORES'!E$2,0)</f>
        <v>0</v>
      </c>
      <c r="H159" s="30">
        <f>IFERROR(100*_xlfn.IFNA(VLOOKUP($B159,KviZDarije5!$A$1:$K$1000, 3, 0), 0)/'TOP SCORES'!F$2,0)</f>
        <v>0</v>
      </c>
      <c r="I159" s="30">
        <f>IFERROR(100*_xlfn.IFNA(VLOOKUP($B159,KviZDarije6!$A$1:$K$1000, 3, 0), 0)/'TOP SCORES'!G$2,0)</f>
        <v>0</v>
      </c>
      <c r="J159" s="30">
        <f>IFERROR(100*_xlfn.IFNA(VLOOKUP($B159,KviZDarije7!$A$1:$K$1000, 3, 0), 0)/'TOP SCORES'!H$2,0)</f>
        <v>0</v>
      </c>
      <c r="K159" s="30">
        <f>IFERROR(100*_xlfn.IFNA(VLOOKUP($B159,KviZDarije8!$A$1:$K$1000, 3, 0), 0)/'TOP SCORES'!I$2,0)</f>
        <v>0</v>
      </c>
      <c r="L159" s="30">
        <f>IFERROR(100*_xlfn.IFNA(VLOOKUP($B159,[1]KviZDarije9!$A$1:$K$1000, 3, 0), 0)/'TOP SCORES'!J$2,0)</f>
        <v>0</v>
      </c>
      <c r="M159" s="30">
        <f>IFERROR(100*_xlfn.IFNA(VLOOKUP($B159,[2]KviZDarije10!$A$1:$K$1000, 3, 0), 0)/'TOP SCORES'!K$2,0)</f>
        <v>0</v>
      </c>
    </row>
    <row r="160" spans="1:13">
      <c r="A160" s="33">
        <f t="shared" ca="1" si="2"/>
        <v>159</v>
      </c>
      <c r="B160" s="28" t="s">
        <v>180</v>
      </c>
      <c r="C160" s="31" cm="1">
        <f t="array" aca="1" ref="C160" ca="1">SUM(LARGE(D160:M160,ROW(INDIRECT("1:6"))))</f>
        <v>30.76923076923077</v>
      </c>
      <c r="D160" s="30">
        <f>IFERROR(100*_xlfn.IFNA(VLOOKUP($B160,KviZDarije1!$A$1:$K$1000, 3, 0), 0)/'TOP SCORES'!B$2,0)</f>
        <v>30.76923076923077</v>
      </c>
      <c r="E160" s="30">
        <f>IFERROR(100*_xlfn.IFNA(VLOOKUP($B160,KviZDarije2!$A$1:$K$1000, 3, 0), 0)/'TOP SCORES'!C$2,0)</f>
        <v>0</v>
      </c>
      <c r="F160" s="30">
        <f>IFERROR(100*_xlfn.IFNA(VLOOKUP($B160,KviZDarije3!$A$1:$K$1000, 3, 0), 0)/'TOP SCORES'!D$2,0)</f>
        <v>0</v>
      </c>
      <c r="G160" s="30">
        <f>IFERROR(100*_xlfn.IFNA(VLOOKUP($B160,KviZDarije4!$A$1:$K$1000, 3, 0), 0)/'TOP SCORES'!E$2,0)</f>
        <v>0</v>
      </c>
      <c r="H160" s="30">
        <f>IFERROR(100*_xlfn.IFNA(VLOOKUP($B160,KviZDarije5!$A$1:$K$1000, 3, 0), 0)/'TOP SCORES'!F$2,0)</f>
        <v>0</v>
      </c>
      <c r="I160" s="30">
        <f>IFERROR(100*_xlfn.IFNA(VLOOKUP($B160,KviZDarije6!$A$1:$K$1000, 3, 0), 0)/'TOP SCORES'!G$2,0)</f>
        <v>0</v>
      </c>
      <c r="J160" s="30">
        <f>IFERROR(100*_xlfn.IFNA(VLOOKUP($B160,KviZDarije7!$A$1:$K$1000, 3, 0), 0)/'TOP SCORES'!H$2,0)</f>
        <v>0</v>
      </c>
      <c r="K160" s="30">
        <f>IFERROR(100*_xlfn.IFNA(VLOOKUP($B160,KviZDarije8!$A$1:$K$1000, 3, 0), 0)/'TOP SCORES'!I$2,0)</f>
        <v>0</v>
      </c>
      <c r="L160" s="30">
        <f>IFERROR(100*_xlfn.IFNA(VLOOKUP($B160,[1]KviZDarije9!$A$1:$K$1000, 3, 0), 0)/'TOP SCORES'!J$2,0)</f>
        <v>0</v>
      </c>
      <c r="M160" s="30">
        <f>IFERROR(100*_xlfn.IFNA(VLOOKUP($B160,[2]KviZDarije10!$A$1:$K$1000, 3, 0), 0)/'TOP SCORES'!K$2,0)</f>
        <v>0</v>
      </c>
    </row>
    <row r="161" spans="1:13">
      <c r="A161" s="33">
        <f t="shared" ca="1" si="2"/>
        <v>159</v>
      </c>
      <c r="B161" s="28" t="s">
        <v>192</v>
      </c>
      <c r="C161" s="31" cm="1">
        <f t="array" aca="1" ref="C161" ca="1">SUM(LARGE(D161:M161,ROW(INDIRECT("1:6"))))</f>
        <v>30.76923076923077</v>
      </c>
      <c r="D161" s="30">
        <f>IFERROR(100*_xlfn.IFNA(VLOOKUP($B161,KviZDarije1!$A$1:$K$1000, 3, 0), 0)/'TOP SCORES'!B$2,0)</f>
        <v>30.76923076923077</v>
      </c>
      <c r="E161" s="30">
        <f>IFERROR(100*_xlfn.IFNA(VLOOKUP($B161,KviZDarije2!$A$1:$K$1000, 3, 0), 0)/'TOP SCORES'!C$2,0)</f>
        <v>0</v>
      </c>
      <c r="F161" s="30">
        <f>IFERROR(100*_xlfn.IFNA(VLOOKUP($B161,KviZDarije3!$A$1:$K$1000, 3, 0), 0)/'TOP SCORES'!D$2,0)</f>
        <v>0</v>
      </c>
      <c r="G161" s="30">
        <f>IFERROR(100*_xlfn.IFNA(VLOOKUP($B161,KviZDarije4!$A$1:$K$1000, 3, 0), 0)/'TOP SCORES'!E$2,0)</f>
        <v>0</v>
      </c>
      <c r="H161" s="30">
        <f>IFERROR(100*_xlfn.IFNA(VLOOKUP($B161,KviZDarije5!$A$1:$K$1000, 3, 0), 0)/'TOP SCORES'!F$2,0)</f>
        <v>0</v>
      </c>
      <c r="I161" s="30">
        <f>IFERROR(100*_xlfn.IFNA(VLOOKUP($B161,KviZDarije6!$A$1:$K$1000, 3, 0), 0)/'TOP SCORES'!G$2,0)</f>
        <v>0</v>
      </c>
      <c r="J161" s="30">
        <f>IFERROR(100*_xlfn.IFNA(VLOOKUP($B161,KviZDarije7!$A$1:$K$1000, 3, 0), 0)/'TOP SCORES'!H$2,0)</f>
        <v>0</v>
      </c>
      <c r="K161" s="30">
        <f>IFERROR(100*_xlfn.IFNA(VLOOKUP($B161,KviZDarije8!$A$1:$K$1000, 3, 0), 0)/'TOP SCORES'!I$2,0)</f>
        <v>0</v>
      </c>
      <c r="L161" s="30">
        <f>IFERROR(100*_xlfn.IFNA(VLOOKUP($B161,[1]KviZDarije9!$A$1:$K$1000, 3, 0), 0)/'TOP SCORES'!J$2,0)</f>
        <v>0</v>
      </c>
      <c r="M161" s="30">
        <f>IFERROR(100*_xlfn.IFNA(VLOOKUP($B161,[2]KviZDarije10!$A$1:$K$1000, 3, 0), 0)/'TOP SCORES'!K$2,0)</f>
        <v>0</v>
      </c>
    </row>
    <row r="162" spans="1:13">
      <c r="A162" s="33">
        <f t="shared" ca="1" si="2"/>
        <v>162</v>
      </c>
      <c r="B162" s="28" t="s">
        <v>131</v>
      </c>
      <c r="C162" s="31" cm="1">
        <f t="array" aca="1" ref="C162" ca="1">SUM(LARGE(D162:M162,ROW(INDIRECT("1:6"))))</f>
        <v>28.571428571428573</v>
      </c>
      <c r="D162" s="30">
        <f>IFERROR(100*_xlfn.IFNA(VLOOKUP($B162,KviZDarije1!$A$1:$K$1000, 3, 0), 0)/'TOP SCORES'!B$2,0)</f>
        <v>0</v>
      </c>
      <c r="E162" s="30">
        <f>IFERROR(100*_xlfn.IFNA(VLOOKUP($B162,KviZDarije2!$A$1:$K$1000, 3, 0), 0)/'TOP SCORES'!C$2,0)</f>
        <v>0</v>
      </c>
      <c r="F162" s="30">
        <f>IFERROR(100*_xlfn.IFNA(VLOOKUP($B162,KviZDarije3!$A$1:$K$1000, 3, 0), 0)/'TOP SCORES'!D$2,0)</f>
        <v>0</v>
      </c>
      <c r="G162" s="30">
        <f>IFERROR(100*_xlfn.IFNA(VLOOKUP($B162,KviZDarije4!$A$1:$K$1000, 3, 0), 0)/'TOP SCORES'!E$2,0)</f>
        <v>28.571428571428573</v>
      </c>
      <c r="H162" s="30">
        <f>IFERROR(100*_xlfn.IFNA(VLOOKUP($B162,KviZDarije5!$A$1:$K$1000, 3, 0), 0)/'TOP SCORES'!F$2,0)</f>
        <v>0</v>
      </c>
      <c r="I162" s="30">
        <f>IFERROR(100*_xlfn.IFNA(VLOOKUP($B162,KviZDarije6!$A$1:$K$1000, 3, 0), 0)/'TOP SCORES'!G$2,0)</f>
        <v>0</v>
      </c>
      <c r="J162" s="30">
        <f>IFERROR(100*_xlfn.IFNA(VLOOKUP($B162,KviZDarije7!$A$1:$K$1000, 3, 0), 0)/'TOP SCORES'!H$2,0)</f>
        <v>0</v>
      </c>
      <c r="K162" s="30">
        <f>IFERROR(100*_xlfn.IFNA(VLOOKUP($B162,KviZDarije8!$A$1:$K$1000, 3, 0), 0)/'TOP SCORES'!I$2,0)</f>
        <v>0</v>
      </c>
      <c r="L162" s="30">
        <f>IFERROR(100*_xlfn.IFNA(VLOOKUP($B162,[1]KviZDarije9!$A$1:$K$1000, 3, 0), 0)/'TOP SCORES'!J$2,0)</f>
        <v>0</v>
      </c>
      <c r="M162" s="30">
        <f>IFERROR(100*_xlfn.IFNA(VLOOKUP($B162,[2]KviZDarije10!$A$1:$K$1000, 3, 0), 0)/'TOP SCORES'!K$2,0)</f>
        <v>0</v>
      </c>
    </row>
    <row r="163" spans="1:13">
      <c r="A163" s="33">
        <f t="shared" ca="1" si="2"/>
        <v>162</v>
      </c>
      <c r="B163" s="28" t="s">
        <v>228</v>
      </c>
      <c r="C163" s="31" cm="1">
        <f t="array" aca="1" ref="C163" ca="1">SUM(LARGE(D163:M163,ROW(INDIRECT("1:6"))))</f>
        <v>28.571428571428573</v>
      </c>
      <c r="D163" s="30">
        <f>IFERROR(100*_xlfn.IFNA(VLOOKUP($B163,KviZDarije1!$A$1:$K$1000, 3, 0), 0)/'TOP SCORES'!B$2,0)</f>
        <v>0</v>
      </c>
      <c r="E163" s="30">
        <f>IFERROR(100*_xlfn.IFNA(VLOOKUP($B163,KviZDarije2!$A$1:$K$1000, 3, 0), 0)/'TOP SCORES'!C$2,0)</f>
        <v>0</v>
      </c>
      <c r="F163" s="30">
        <f>IFERROR(100*_xlfn.IFNA(VLOOKUP($B163,KviZDarije3!$A$1:$K$1000, 3, 0), 0)/'TOP SCORES'!D$2,0)</f>
        <v>0</v>
      </c>
      <c r="G163" s="30">
        <f>IFERROR(100*_xlfn.IFNA(VLOOKUP($B163,KviZDarije4!$A$1:$K$1000, 3, 0), 0)/'TOP SCORES'!E$2,0)</f>
        <v>0</v>
      </c>
      <c r="H163" s="30">
        <f>IFERROR(100*_xlfn.IFNA(VLOOKUP($B163,KviZDarije5!$A$1:$K$1000, 3, 0), 0)/'TOP SCORES'!F$2,0)</f>
        <v>28.571428571428573</v>
      </c>
      <c r="I163" s="30">
        <f>IFERROR(100*_xlfn.IFNA(VLOOKUP($B163,KviZDarije6!$A$1:$K$1000, 3, 0), 0)/'TOP SCORES'!G$2,0)</f>
        <v>0</v>
      </c>
      <c r="J163" s="30">
        <f>IFERROR(100*_xlfn.IFNA(VLOOKUP($B163,KviZDarije7!$A$1:$K$1000, 3, 0), 0)/'TOP SCORES'!H$2,0)</f>
        <v>0</v>
      </c>
      <c r="K163" s="30">
        <f>IFERROR(100*_xlfn.IFNA(VLOOKUP($B163,KviZDarije8!$A$1:$K$1000, 3, 0), 0)/'TOP SCORES'!I$2,0)</f>
        <v>0</v>
      </c>
      <c r="L163" s="30">
        <f>IFERROR(100*_xlfn.IFNA(VLOOKUP($B163,[1]KviZDarije9!$A$1:$K$1000, 3, 0), 0)/'TOP SCORES'!J$2,0)</f>
        <v>0</v>
      </c>
      <c r="M163" s="30">
        <f>IFERROR(100*_xlfn.IFNA(VLOOKUP($B163,[2]KviZDarije10!$A$1:$K$1000, 3, 0), 0)/'TOP SCORES'!K$2,0)</f>
        <v>0</v>
      </c>
    </row>
    <row r="164" spans="1:13">
      <c r="A164" s="33">
        <f t="shared" ca="1" si="2"/>
        <v>164</v>
      </c>
      <c r="B164" s="28" t="s">
        <v>207</v>
      </c>
      <c r="C164" s="31" cm="1">
        <f t="array" aca="1" ref="C164" ca="1">SUM(LARGE(D164:M164,ROW(INDIRECT("1:6"))))</f>
        <v>25</v>
      </c>
      <c r="D164" s="30">
        <f>IFERROR(100*_xlfn.IFNA(VLOOKUP($B164,KviZDarije1!$A$1:$K$1000, 3, 0), 0)/'TOP SCORES'!B$2,0)</f>
        <v>0</v>
      </c>
      <c r="E164" s="30">
        <f>IFERROR(100*_xlfn.IFNA(VLOOKUP($B164,KviZDarije2!$A$1:$K$1000, 3, 0), 0)/'TOP SCORES'!C$2,0)</f>
        <v>25</v>
      </c>
      <c r="F164" s="30">
        <f>IFERROR(100*_xlfn.IFNA(VLOOKUP($B164,KviZDarije3!$A$1:$K$1000, 3, 0), 0)/'TOP SCORES'!D$2,0)</f>
        <v>0</v>
      </c>
      <c r="G164" s="30">
        <f>IFERROR(100*_xlfn.IFNA(VLOOKUP($B164,KviZDarije4!$A$1:$K$1000, 3, 0), 0)/'TOP SCORES'!E$2,0)</f>
        <v>0</v>
      </c>
      <c r="H164" s="30">
        <f>IFERROR(100*_xlfn.IFNA(VLOOKUP($B164,KviZDarije5!$A$1:$K$1000, 3, 0), 0)/'TOP SCORES'!F$2,0)</f>
        <v>0</v>
      </c>
      <c r="I164" s="30">
        <f>IFERROR(100*_xlfn.IFNA(VLOOKUP($B164,KviZDarije6!$A$1:$K$1000, 3, 0), 0)/'TOP SCORES'!G$2,0)</f>
        <v>0</v>
      </c>
      <c r="J164" s="30">
        <f>IFERROR(100*_xlfn.IFNA(VLOOKUP($B164,KviZDarije7!$A$1:$K$1000, 3, 0), 0)/'TOP SCORES'!H$2,0)</f>
        <v>0</v>
      </c>
      <c r="K164" s="30">
        <f>IFERROR(100*_xlfn.IFNA(VLOOKUP($B164,KviZDarije8!$A$1:$K$1000, 3, 0), 0)/'TOP SCORES'!I$2,0)</f>
        <v>0</v>
      </c>
      <c r="L164" s="30">
        <f>IFERROR(100*_xlfn.IFNA(VLOOKUP($B164,[1]KviZDarije9!$A$1:$K$1000, 3, 0), 0)/'TOP SCORES'!J$2,0)</f>
        <v>0</v>
      </c>
      <c r="M164" s="30">
        <f>IFERROR(100*_xlfn.IFNA(VLOOKUP($B164,[2]KviZDarije10!$A$1:$K$1000, 3, 0), 0)/'TOP SCORES'!K$2,0)</f>
        <v>0</v>
      </c>
    </row>
    <row r="165" spans="1:13">
      <c r="A165" s="33">
        <f t="shared" ca="1" si="2"/>
        <v>165</v>
      </c>
      <c r="B165" s="28" t="s">
        <v>155</v>
      </c>
      <c r="C165" s="31" cm="1">
        <f t="array" aca="1" ref="C165" ca="1">SUM(LARGE(D165:M165,ROW(INDIRECT("1:6"))))</f>
        <v>23.076923076923077</v>
      </c>
      <c r="D165" s="30">
        <f>IFERROR(100*_xlfn.IFNA(VLOOKUP($B165,KviZDarije1!$A$1:$K$1000, 3, 0), 0)/'TOP SCORES'!B$2,0)</f>
        <v>23.076923076923077</v>
      </c>
      <c r="E165" s="30">
        <f>IFERROR(100*_xlfn.IFNA(VLOOKUP($B165,KviZDarije2!$A$1:$K$1000, 3, 0), 0)/'TOP SCORES'!C$2,0)</f>
        <v>0</v>
      </c>
      <c r="F165" s="30">
        <f>IFERROR(100*_xlfn.IFNA(VLOOKUP($B165,KviZDarije3!$A$1:$K$1000, 3, 0), 0)/'TOP SCORES'!D$2,0)</f>
        <v>0</v>
      </c>
      <c r="G165" s="30">
        <f>IFERROR(100*_xlfn.IFNA(VLOOKUP($B165,KviZDarije4!$A$1:$K$1000, 3, 0), 0)/'TOP SCORES'!E$2,0)</f>
        <v>0</v>
      </c>
      <c r="H165" s="30">
        <f>IFERROR(100*_xlfn.IFNA(VLOOKUP($B165,KviZDarije5!$A$1:$K$1000, 3, 0), 0)/'TOP SCORES'!F$2,0)</f>
        <v>0</v>
      </c>
      <c r="I165" s="30">
        <f>IFERROR(100*_xlfn.IFNA(VLOOKUP($B165,KviZDarije6!$A$1:$K$1000, 3, 0), 0)/'TOP SCORES'!G$2,0)</f>
        <v>0</v>
      </c>
      <c r="J165" s="30">
        <f>IFERROR(100*_xlfn.IFNA(VLOOKUP($B165,KviZDarije7!$A$1:$K$1000, 3, 0), 0)/'TOP SCORES'!H$2,0)</f>
        <v>0</v>
      </c>
      <c r="K165" s="30">
        <f>IFERROR(100*_xlfn.IFNA(VLOOKUP($B165,KviZDarije8!$A$1:$K$1000, 3, 0), 0)/'TOP SCORES'!I$2,0)</f>
        <v>0</v>
      </c>
      <c r="L165" s="30">
        <f>IFERROR(100*_xlfn.IFNA(VLOOKUP($B165,[1]KviZDarije9!$A$1:$K$1000, 3, 0), 0)/'TOP SCORES'!J$2,0)</f>
        <v>0</v>
      </c>
      <c r="M165" s="30">
        <f>IFERROR(100*_xlfn.IFNA(VLOOKUP($B165,[2]KviZDarije10!$A$1:$K$1000, 3, 0), 0)/'TOP SCORES'!K$2,0)</f>
        <v>0</v>
      </c>
    </row>
    <row r="166" spans="1:13">
      <c r="A166" s="33">
        <f t="shared" ca="1" si="2"/>
        <v>165</v>
      </c>
      <c r="B166" s="28" t="s">
        <v>196</v>
      </c>
      <c r="C166" s="31" cm="1">
        <f t="array" aca="1" ref="C166" ca="1">SUM(LARGE(D166:M166,ROW(INDIRECT("1:6"))))</f>
        <v>23.076923076923077</v>
      </c>
      <c r="D166" s="30">
        <f>IFERROR(100*_xlfn.IFNA(VLOOKUP($B166,KviZDarije1!$A$1:$K$1000, 3, 0), 0)/'TOP SCORES'!B$2,0)</f>
        <v>23.076923076923077</v>
      </c>
      <c r="E166" s="30">
        <f>IFERROR(100*_xlfn.IFNA(VLOOKUP($B166,KviZDarije2!$A$1:$K$1000, 3, 0), 0)/'TOP SCORES'!C$2,0)</f>
        <v>0</v>
      </c>
      <c r="F166" s="30">
        <f>IFERROR(100*_xlfn.IFNA(VLOOKUP($B166,KviZDarije3!$A$1:$K$1000, 3, 0), 0)/'TOP SCORES'!D$2,0)</f>
        <v>0</v>
      </c>
      <c r="G166" s="30">
        <f>IFERROR(100*_xlfn.IFNA(VLOOKUP($B166,KviZDarije4!$A$1:$K$1000, 3, 0), 0)/'TOP SCORES'!E$2,0)</f>
        <v>0</v>
      </c>
      <c r="H166" s="30">
        <f>IFERROR(100*_xlfn.IFNA(VLOOKUP($B166,KviZDarije5!$A$1:$K$1000, 3, 0), 0)/'TOP SCORES'!F$2,0)</f>
        <v>0</v>
      </c>
      <c r="I166" s="30">
        <f>IFERROR(100*_xlfn.IFNA(VLOOKUP($B166,KviZDarije6!$A$1:$K$1000, 3, 0), 0)/'TOP SCORES'!G$2,0)</f>
        <v>0</v>
      </c>
      <c r="J166" s="30">
        <f>IFERROR(100*_xlfn.IFNA(VLOOKUP($B166,KviZDarije7!$A$1:$K$1000, 3, 0), 0)/'TOP SCORES'!H$2,0)</f>
        <v>0</v>
      </c>
      <c r="K166" s="30">
        <f>IFERROR(100*_xlfn.IFNA(VLOOKUP($B166,KviZDarije8!$A$1:$K$1000, 3, 0), 0)/'TOP SCORES'!I$2,0)</f>
        <v>0</v>
      </c>
      <c r="L166" s="30">
        <f>IFERROR(100*_xlfn.IFNA(VLOOKUP($B166,[1]KviZDarije9!$A$1:$K$1000, 3, 0), 0)/'TOP SCORES'!J$2,0)</f>
        <v>0</v>
      </c>
      <c r="M166" s="30">
        <f>IFERROR(100*_xlfn.IFNA(VLOOKUP($B166,[2]KviZDarije10!$A$1:$K$1000, 3, 0), 0)/'TOP SCORES'!K$2,0)</f>
        <v>0</v>
      </c>
    </row>
    <row r="167" spans="1:13">
      <c r="A167" s="33">
        <f t="shared" ca="1" si="2"/>
        <v>167</v>
      </c>
      <c r="B167" s="28" t="s">
        <v>214</v>
      </c>
      <c r="C167" s="31" cm="1">
        <f t="array" aca="1" ref="C167" ca="1">SUM(LARGE(D167:M167,ROW(INDIRECT("1:6"))))</f>
        <v>21.428571428571427</v>
      </c>
      <c r="D167" s="30">
        <f>IFERROR(100*_xlfn.IFNA(VLOOKUP($B167,KviZDarije1!$A$1:$K$1000, 3, 0), 0)/'TOP SCORES'!B$2,0)</f>
        <v>0</v>
      </c>
      <c r="E167" s="30">
        <f>IFERROR(100*_xlfn.IFNA(VLOOKUP($B167,KviZDarije2!$A$1:$K$1000, 3, 0), 0)/'TOP SCORES'!C$2,0)</f>
        <v>0</v>
      </c>
      <c r="F167" s="30">
        <f>IFERROR(100*_xlfn.IFNA(VLOOKUP($B167,KviZDarije3!$A$1:$K$1000, 3, 0), 0)/'TOP SCORES'!D$2,0)</f>
        <v>0</v>
      </c>
      <c r="G167" s="30">
        <f>IFERROR(100*_xlfn.IFNA(VLOOKUP($B167,KviZDarije4!$A$1:$K$1000, 3, 0), 0)/'TOP SCORES'!E$2,0)</f>
        <v>0</v>
      </c>
      <c r="H167" s="30">
        <f>IFERROR(100*_xlfn.IFNA(VLOOKUP($B167,KviZDarije5!$A$1:$K$1000, 3, 0), 0)/'TOP SCORES'!F$2,0)</f>
        <v>21.428571428571427</v>
      </c>
      <c r="I167" s="30">
        <f>IFERROR(100*_xlfn.IFNA(VLOOKUP($B167,KviZDarije6!$A$1:$K$1000, 3, 0), 0)/'TOP SCORES'!G$2,0)</f>
        <v>0</v>
      </c>
      <c r="J167" s="30">
        <f>IFERROR(100*_xlfn.IFNA(VLOOKUP($B167,KviZDarije7!$A$1:$K$1000, 3, 0), 0)/'TOP SCORES'!H$2,0)</f>
        <v>0</v>
      </c>
      <c r="K167" s="30">
        <f>IFERROR(100*_xlfn.IFNA(VLOOKUP($B167,KviZDarije8!$A$1:$K$1000, 3, 0), 0)/'TOP SCORES'!I$2,0)</f>
        <v>0</v>
      </c>
      <c r="L167" s="30">
        <f>IFERROR(100*_xlfn.IFNA(VLOOKUP($B167,[1]KviZDarije9!$A$1:$K$1000, 3, 0), 0)/'TOP SCORES'!J$2,0)</f>
        <v>0</v>
      </c>
      <c r="M167" s="30">
        <f>IFERROR(100*_xlfn.IFNA(VLOOKUP($B167,[2]KviZDarije10!$A$1:$K$1000, 3, 0), 0)/'TOP SCORES'!K$2,0)</f>
        <v>0</v>
      </c>
    </row>
    <row r="168" spans="1:13">
      <c r="A168" s="33">
        <f t="shared" ca="1" si="2"/>
        <v>168</v>
      </c>
      <c r="B168" s="24" t="s">
        <v>74</v>
      </c>
      <c r="C168" s="31" cm="1">
        <f t="array" aca="1" ref="C168" ca="1">SUM(LARGE(D168:M168,ROW(INDIRECT("1:6"))))</f>
        <v>15.384615384615385</v>
      </c>
      <c r="D168" s="30">
        <f>IFERROR(100*_xlfn.IFNA(VLOOKUP($B168,KviZDarije1!$A$1:$K$1000, 3, 0), 0)/'TOP SCORES'!B$2,0)</f>
        <v>15.384615384615385</v>
      </c>
      <c r="E168" s="30">
        <f>IFERROR(100*_xlfn.IFNA(VLOOKUP($B168,KviZDarije2!$A$1:$K$1000, 3, 0), 0)/'TOP SCORES'!C$2,0)</f>
        <v>0</v>
      </c>
      <c r="F168" s="30">
        <f>IFERROR(100*_xlfn.IFNA(VLOOKUP($B168,KviZDarije3!$A$1:$K$1000, 3, 0), 0)/'TOP SCORES'!D$2,0)</f>
        <v>0</v>
      </c>
      <c r="G168" s="30">
        <f>IFERROR(100*_xlfn.IFNA(VLOOKUP($B168,KviZDarije4!$A$1:$K$1000, 3, 0), 0)/'TOP SCORES'!E$2,0)</f>
        <v>0</v>
      </c>
      <c r="H168" s="30">
        <f>IFERROR(100*_xlfn.IFNA(VLOOKUP($B168,KviZDarije5!$A$1:$K$1000, 3, 0), 0)/'TOP SCORES'!F$2,0)</f>
        <v>0</v>
      </c>
      <c r="I168" s="30">
        <f>IFERROR(100*_xlfn.IFNA(VLOOKUP($B168,KviZDarije6!$A$1:$K$1000, 3, 0), 0)/'TOP SCORES'!G$2,0)</f>
        <v>0</v>
      </c>
      <c r="J168" s="30">
        <f>IFERROR(100*_xlfn.IFNA(VLOOKUP($B168,KviZDarije7!$A$1:$K$1000, 3, 0), 0)/'TOP SCORES'!H$2,0)</f>
        <v>0</v>
      </c>
      <c r="K168" s="30">
        <f>IFERROR(100*_xlfn.IFNA(VLOOKUP($B168,KviZDarije8!$A$1:$K$1000, 3, 0), 0)/'TOP SCORES'!I$2,0)</f>
        <v>0</v>
      </c>
      <c r="L168" s="30">
        <f>IFERROR(100*_xlfn.IFNA(VLOOKUP($B168,[1]KviZDarije9!$A$1:$K$1000, 3, 0), 0)/'TOP SCORES'!J$2,0)</f>
        <v>0</v>
      </c>
      <c r="M168" s="30">
        <f>IFERROR(100*_xlfn.IFNA(VLOOKUP($B168,[2]KviZDarije10!$A$1:$K$1000, 3, 0), 0)/'TOP SCORES'!K$2,0)</f>
        <v>0</v>
      </c>
    </row>
    <row r="169" spans="1:13">
      <c r="A169" s="33">
        <f t="shared" ca="1" si="2"/>
        <v>168</v>
      </c>
      <c r="B169" s="28" t="s">
        <v>171</v>
      </c>
      <c r="C169" s="31" cm="1">
        <f t="array" aca="1" ref="C169" ca="1">SUM(LARGE(D169:M169,ROW(INDIRECT("1:6"))))</f>
        <v>15.384615384615385</v>
      </c>
      <c r="D169" s="30">
        <f>IFERROR(100*_xlfn.IFNA(VLOOKUP($B169,KviZDarije1!$A$1:$K$1000, 3, 0), 0)/'TOP SCORES'!B$2,0)</f>
        <v>15.384615384615385</v>
      </c>
      <c r="E169" s="30">
        <f>IFERROR(100*_xlfn.IFNA(VLOOKUP($B169,KviZDarije2!$A$1:$K$1000, 3, 0), 0)/'TOP SCORES'!C$2,0)</f>
        <v>0</v>
      </c>
      <c r="F169" s="30">
        <f>IFERROR(100*_xlfn.IFNA(VLOOKUP($B169,KviZDarije3!$A$1:$K$1000, 3, 0), 0)/'TOP SCORES'!D$2,0)</f>
        <v>0</v>
      </c>
      <c r="G169" s="30">
        <f>IFERROR(100*_xlfn.IFNA(VLOOKUP($B169,KviZDarije4!$A$1:$K$1000, 3, 0), 0)/'TOP SCORES'!E$2,0)</f>
        <v>0</v>
      </c>
      <c r="H169" s="30">
        <f>IFERROR(100*_xlfn.IFNA(VLOOKUP($B169,KviZDarije5!$A$1:$K$1000, 3, 0), 0)/'TOP SCORES'!F$2,0)</f>
        <v>0</v>
      </c>
      <c r="I169" s="30">
        <f>IFERROR(100*_xlfn.IFNA(VLOOKUP($B169,KviZDarije6!$A$1:$K$1000, 3, 0), 0)/'TOP SCORES'!G$2,0)</f>
        <v>0</v>
      </c>
      <c r="J169" s="30">
        <f>IFERROR(100*_xlfn.IFNA(VLOOKUP($B169,KviZDarije7!$A$1:$K$1000, 3, 0), 0)/'TOP SCORES'!H$2,0)</f>
        <v>0</v>
      </c>
      <c r="K169" s="30">
        <f>IFERROR(100*_xlfn.IFNA(VLOOKUP($B169,KviZDarije8!$A$1:$K$1000, 3, 0), 0)/'TOP SCORES'!I$2,0)</f>
        <v>0</v>
      </c>
      <c r="L169" s="30">
        <f>IFERROR(100*_xlfn.IFNA(VLOOKUP($B169,[1]KviZDarije9!$A$1:$K$1000, 3, 0), 0)/'TOP SCORES'!J$2,0)</f>
        <v>0</v>
      </c>
      <c r="M169" s="30">
        <f>IFERROR(100*_xlfn.IFNA(VLOOKUP($B169,[2]KviZDarije10!$A$1:$K$1000, 3, 0), 0)/'TOP SCORES'!K$2,0)</f>
        <v>0</v>
      </c>
    </row>
    <row r="170" spans="1:13">
      <c r="A170" s="33">
        <f t="shared" ca="1" si="2"/>
        <v>168</v>
      </c>
      <c r="B170" s="28" t="s">
        <v>176</v>
      </c>
      <c r="C170" s="31" cm="1">
        <f t="array" aca="1" ref="C170" ca="1">SUM(LARGE(D170:M170,ROW(INDIRECT("1:6"))))</f>
        <v>15.384615384615385</v>
      </c>
      <c r="D170" s="30">
        <f>IFERROR(100*_xlfn.IFNA(VLOOKUP($B170,KviZDarije1!$A$1:$K$1000, 3, 0), 0)/'TOP SCORES'!B$2,0)</f>
        <v>15.384615384615385</v>
      </c>
      <c r="E170" s="30">
        <f>IFERROR(100*_xlfn.IFNA(VLOOKUP($B170,KviZDarije2!$A$1:$K$1000, 3, 0), 0)/'TOP SCORES'!C$2,0)</f>
        <v>0</v>
      </c>
      <c r="F170" s="30">
        <f>IFERROR(100*_xlfn.IFNA(VLOOKUP($B170,KviZDarije3!$A$1:$K$1000, 3, 0), 0)/'TOP SCORES'!D$2,0)</f>
        <v>0</v>
      </c>
      <c r="G170" s="30">
        <f>IFERROR(100*_xlfn.IFNA(VLOOKUP($B170,KviZDarije4!$A$1:$K$1000, 3, 0), 0)/'TOP SCORES'!E$2,0)</f>
        <v>0</v>
      </c>
      <c r="H170" s="30">
        <f>IFERROR(100*_xlfn.IFNA(VLOOKUP($B170,KviZDarije5!$A$1:$K$1000, 3, 0), 0)/'TOP SCORES'!F$2,0)</f>
        <v>0</v>
      </c>
      <c r="I170" s="30">
        <f>IFERROR(100*_xlfn.IFNA(VLOOKUP($B170,KviZDarije6!$A$1:$K$1000, 3, 0), 0)/'TOP SCORES'!G$2,0)</f>
        <v>0</v>
      </c>
      <c r="J170" s="30">
        <f>IFERROR(100*_xlfn.IFNA(VLOOKUP($B170,KviZDarije7!$A$1:$K$1000, 3, 0), 0)/'TOP SCORES'!H$2,0)</f>
        <v>0</v>
      </c>
      <c r="K170" s="30">
        <f>IFERROR(100*_xlfn.IFNA(VLOOKUP($B170,KviZDarije8!$A$1:$K$1000, 3, 0), 0)/'TOP SCORES'!I$2,0)</f>
        <v>0</v>
      </c>
      <c r="L170" s="30">
        <f>IFERROR(100*_xlfn.IFNA(VLOOKUP($B170,[1]KviZDarije9!$A$1:$K$1000, 3, 0), 0)/'TOP SCORES'!J$2,0)</f>
        <v>0</v>
      </c>
      <c r="M170" s="30">
        <f>IFERROR(100*_xlfn.IFNA(VLOOKUP($B170,[2]KviZDarije10!$A$1:$K$1000, 3, 0), 0)/'TOP SCORES'!K$2,0)</f>
        <v>0</v>
      </c>
    </row>
    <row r="171" spans="1:13">
      <c r="A171" s="33">
        <f t="shared" ca="1" si="2"/>
        <v>168</v>
      </c>
      <c r="B171" s="28" t="s">
        <v>193</v>
      </c>
      <c r="C171" s="31" cm="1">
        <f t="array" aca="1" ref="C171" ca="1">SUM(LARGE(D171:M171,ROW(INDIRECT("1:6"))))</f>
        <v>15.384615384615385</v>
      </c>
      <c r="D171" s="30">
        <f>IFERROR(100*_xlfn.IFNA(VLOOKUP($B171,KviZDarije1!$A$1:$K$1000, 3, 0), 0)/'TOP SCORES'!B$2,0)</f>
        <v>15.384615384615385</v>
      </c>
      <c r="E171" s="30">
        <f>IFERROR(100*_xlfn.IFNA(VLOOKUP($B171,KviZDarije2!$A$1:$K$1000, 3, 0), 0)/'TOP SCORES'!C$2,0)</f>
        <v>0</v>
      </c>
      <c r="F171" s="30">
        <f>IFERROR(100*_xlfn.IFNA(VLOOKUP($B171,KviZDarije3!$A$1:$K$1000, 3, 0), 0)/'TOP SCORES'!D$2,0)</f>
        <v>0</v>
      </c>
      <c r="G171" s="30">
        <f>IFERROR(100*_xlfn.IFNA(VLOOKUP($B171,KviZDarije4!$A$1:$K$1000, 3, 0), 0)/'TOP SCORES'!E$2,0)</f>
        <v>0</v>
      </c>
      <c r="H171" s="30">
        <f>IFERROR(100*_xlfn.IFNA(VLOOKUP($B171,KviZDarije5!$A$1:$K$1000, 3, 0), 0)/'TOP SCORES'!F$2,0)</f>
        <v>0</v>
      </c>
      <c r="I171" s="30">
        <f>IFERROR(100*_xlfn.IFNA(VLOOKUP($B171,KviZDarije6!$A$1:$K$1000, 3, 0), 0)/'TOP SCORES'!G$2,0)</f>
        <v>0</v>
      </c>
      <c r="J171" s="30">
        <f>IFERROR(100*_xlfn.IFNA(VLOOKUP($B171,KviZDarije7!$A$1:$K$1000, 3, 0), 0)/'TOP SCORES'!H$2,0)</f>
        <v>0</v>
      </c>
      <c r="K171" s="30">
        <f>IFERROR(100*_xlfn.IFNA(VLOOKUP($B171,KviZDarije8!$A$1:$K$1000, 3, 0), 0)/'TOP SCORES'!I$2,0)</f>
        <v>0</v>
      </c>
      <c r="L171" s="30">
        <f>IFERROR(100*_xlfn.IFNA(VLOOKUP($B171,[1]KviZDarije9!$A$1:$K$1000, 3, 0), 0)/'TOP SCORES'!J$2,0)</f>
        <v>0</v>
      </c>
      <c r="M171" s="30">
        <f>IFERROR(100*_xlfn.IFNA(VLOOKUP($B171,[2]KviZDarije10!$A$1:$K$1000, 3, 0), 0)/'TOP SCORES'!K$2,0)</f>
        <v>0</v>
      </c>
    </row>
    <row r="172" spans="1:13">
      <c r="A172" s="33">
        <f t="shared" ca="1" si="2"/>
        <v>172</v>
      </c>
      <c r="B172" s="24" t="s">
        <v>151</v>
      </c>
      <c r="C172" s="31" cm="1">
        <f t="array" aca="1" ref="C172" ca="1">SUM(LARGE(D172:M172,ROW(INDIRECT("1:6"))))</f>
        <v>7.6923076923076925</v>
      </c>
      <c r="D172" s="30">
        <f>IFERROR(100*_xlfn.IFNA(VLOOKUP($B172,KviZDarije1!$A$1:$K$1000, 3, 0), 0)/'TOP SCORES'!B$2,0)</f>
        <v>7.6923076923076925</v>
      </c>
      <c r="E172" s="30">
        <f>IFERROR(100*_xlfn.IFNA(VLOOKUP($B172,KviZDarije2!$A$1:$K$1000, 3, 0), 0)/'TOP SCORES'!C$2,0)</f>
        <v>0</v>
      </c>
      <c r="F172" s="30">
        <f>IFERROR(100*_xlfn.IFNA(VLOOKUP($B172,KviZDarije3!$A$1:$K$1000, 3, 0), 0)/'TOP SCORES'!D$2,0)</f>
        <v>0</v>
      </c>
      <c r="G172" s="30">
        <f>IFERROR(100*_xlfn.IFNA(VLOOKUP($B172,KviZDarije4!$A$1:$K$1000, 3, 0), 0)/'TOP SCORES'!E$2,0)</f>
        <v>0</v>
      </c>
      <c r="H172" s="30">
        <f>IFERROR(100*_xlfn.IFNA(VLOOKUP($B172,KviZDarije5!$A$1:$K$1000, 3, 0), 0)/'TOP SCORES'!F$2,0)</f>
        <v>0</v>
      </c>
      <c r="I172" s="30">
        <f>IFERROR(100*_xlfn.IFNA(VLOOKUP($B172,KviZDarije6!$A$1:$K$1000, 3, 0), 0)/'TOP SCORES'!G$2,0)</f>
        <v>0</v>
      </c>
      <c r="J172" s="30">
        <f>IFERROR(100*_xlfn.IFNA(VLOOKUP($B172,KviZDarije7!$A$1:$K$1000, 3, 0), 0)/'TOP SCORES'!H$2,0)</f>
        <v>0</v>
      </c>
      <c r="K172" s="30">
        <f>IFERROR(100*_xlfn.IFNA(VLOOKUP($B172,KviZDarije8!$A$1:$K$1000, 3, 0), 0)/'TOP SCORES'!I$2,0)</f>
        <v>0</v>
      </c>
      <c r="L172" s="30">
        <f>IFERROR(100*_xlfn.IFNA(VLOOKUP($B172,[1]KviZDarije9!$A$1:$K$1000, 3, 0), 0)/'TOP SCORES'!J$2,0)</f>
        <v>0</v>
      </c>
      <c r="M172" s="30">
        <f>IFERROR(100*_xlfn.IFNA(VLOOKUP($B172,[2]KviZDarije10!$A$1:$K$1000, 3, 0), 0)/'TOP SCORES'!K$2,0)</f>
        <v>0</v>
      </c>
    </row>
    <row r="173" spans="1:13">
      <c r="A173" s="33">
        <f t="shared" ca="1" si="2"/>
        <v>172</v>
      </c>
      <c r="B173" s="28" t="s">
        <v>191</v>
      </c>
      <c r="C173" s="31" cm="1">
        <f t="array" aca="1" ref="C173" ca="1">SUM(LARGE(D173:M173,ROW(INDIRECT("1:6"))))</f>
        <v>7.6923076923076925</v>
      </c>
      <c r="D173" s="30">
        <f>IFERROR(100*_xlfn.IFNA(VLOOKUP($B173,KviZDarije1!$A$1:$K$1000, 3, 0), 0)/'TOP SCORES'!B$2,0)</f>
        <v>7.6923076923076925</v>
      </c>
      <c r="E173" s="30">
        <f>IFERROR(100*_xlfn.IFNA(VLOOKUP($B173,KviZDarije2!$A$1:$K$1000, 3, 0), 0)/'TOP SCORES'!C$2,0)</f>
        <v>0</v>
      </c>
      <c r="F173" s="30">
        <f>IFERROR(100*_xlfn.IFNA(VLOOKUP($B173,KviZDarije3!$A$1:$K$1000, 3, 0), 0)/'TOP SCORES'!D$2,0)</f>
        <v>0</v>
      </c>
      <c r="G173" s="30">
        <f>IFERROR(100*_xlfn.IFNA(VLOOKUP($B173,KviZDarije4!$A$1:$K$1000, 3, 0), 0)/'TOP SCORES'!E$2,0)</f>
        <v>0</v>
      </c>
      <c r="H173" s="30">
        <f>IFERROR(100*_xlfn.IFNA(VLOOKUP($B173,KviZDarije5!$A$1:$K$1000, 3, 0), 0)/'TOP SCORES'!F$2,0)</f>
        <v>0</v>
      </c>
      <c r="I173" s="30">
        <f>IFERROR(100*_xlfn.IFNA(VLOOKUP($B173,KviZDarije6!$A$1:$K$1000, 3, 0), 0)/'TOP SCORES'!G$2,0)</f>
        <v>0</v>
      </c>
      <c r="J173" s="30">
        <f>IFERROR(100*_xlfn.IFNA(VLOOKUP($B173,KviZDarije7!$A$1:$K$1000, 3, 0), 0)/'TOP SCORES'!H$2,0)</f>
        <v>0</v>
      </c>
      <c r="K173" s="30">
        <f>IFERROR(100*_xlfn.IFNA(VLOOKUP($B173,KviZDarije8!$A$1:$K$1000, 3, 0), 0)/'TOP SCORES'!I$2,0)</f>
        <v>0</v>
      </c>
      <c r="L173" s="30">
        <f>IFERROR(100*_xlfn.IFNA(VLOOKUP($B173,[1]KviZDarije9!$A$1:$K$1000, 3, 0), 0)/'TOP SCORES'!J$2,0)</f>
        <v>0</v>
      </c>
      <c r="M173" s="30">
        <f>IFERROR(100*_xlfn.IFNA(VLOOKUP($B173,[2]KviZDarije10!$A$1:$K$1000, 3, 0), 0)/'TOP SCORES'!K$2,0)</f>
        <v>0</v>
      </c>
    </row>
    <row r="174" spans="1:13">
      <c r="A174" s="33">
        <f t="shared" ca="1" si="2"/>
        <v>174</v>
      </c>
      <c r="B174" s="28" t="s">
        <v>226</v>
      </c>
      <c r="C174" s="31" cm="1">
        <f t="array" aca="1" ref="C174" ca="1">SUM(LARGE(D174:M174,ROW(INDIRECT("1:6"))))</f>
        <v>7.1428571428571432</v>
      </c>
      <c r="D174" s="30">
        <f>IFERROR(100*_xlfn.IFNA(VLOOKUP($B174,KviZDarije1!$A$1:$K$1000, 3, 0), 0)/'TOP SCORES'!B$2,0)</f>
        <v>0</v>
      </c>
      <c r="E174" s="30">
        <f>IFERROR(100*_xlfn.IFNA(VLOOKUP($B174,KviZDarije2!$A$1:$K$1000, 3, 0), 0)/'TOP SCORES'!C$2,0)</f>
        <v>0</v>
      </c>
      <c r="F174" s="30">
        <f>IFERROR(100*_xlfn.IFNA(VLOOKUP($B174,KviZDarije3!$A$1:$K$1000, 3, 0), 0)/'TOP SCORES'!D$2,0)</f>
        <v>0</v>
      </c>
      <c r="G174" s="30">
        <f>IFERROR(100*_xlfn.IFNA(VLOOKUP($B174,KviZDarije4!$A$1:$K$1000, 3, 0), 0)/'TOP SCORES'!E$2,0)</f>
        <v>7.1428571428571432</v>
      </c>
      <c r="H174" s="30">
        <f>IFERROR(100*_xlfn.IFNA(VLOOKUP($B174,KviZDarije5!$A$1:$K$1000, 3, 0), 0)/'TOP SCORES'!F$2,0)</f>
        <v>0</v>
      </c>
      <c r="I174" s="30">
        <f>IFERROR(100*_xlfn.IFNA(VLOOKUP($B174,KviZDarije6!$A$1:$K$1000, 3, 0), 0)/'TOP SCORES'!G$2,0)</f>
        <v>0</v>
      </c>
      <c r="J174" s="30">
        <f>IFERROR(100*_xlfn.IFNA(VLOOKUP($B174,KviZDarije7!$A$1:$K$1000, 3, 0), 0)/'TOP SCORES'!H$2,0)</f>
        <v>0</v>
      </c>
      <c r="K174" s="30">
        <f>IFERROR(100*_xlfn.IFNA(VLOOKUP($B174,KviZDarije8!$A$1:$K$1000, 3, 0), 0)/'TOP SCORES'!I$2,0)</f>
        <v>0</v>
      </c>
      <c r="L174" s="30">
        <f>IFERROR(100*_xlfn.IFNA(VLOOKUP($B174,[1]KviZDarije9!$A$1:$K$1000, 3, 0), 0)/'TOP SCORES'!J$2,0)</f>
        <v>0</v>
      </c>
      <c r="M174" s="30">
        <f>IFERROR(100*_xlfn.IFNA(VLOOKUP($B174,[2]KviZDarije10!$A$1:$K$1000, 3, 0), 0)/'TOP SCORES'!K$2,0)</f>
        <v>0</v>
      </c>
    </row>
    <row r="175" spans="1:13">
      <c r="A175" s="33">
        <f t="shared" ca="1" si="2"/>
        <v>175</v>
      </c>
      <c r="C175" s="31" cm="1">
        <f t="array" aca="1" ref="C175" ca="1">SUM(LARGE(D175:M175,ROW(INDIRECT("1:6"))))</f>
        <v>0</v>
      </c>
      <c r="D175" s="30">
        <f>IFERROR(100*_xlfn.IFNA(VLOOKUP($B175,KviZDarije1!$A$1:$K$1000, 3, 0), 0)/'TOP SCORES'!B$2,0)</f>
        <v>0</v>
      </c>
      <c r="E175" s="30">
        <f>IFERROR(100*_xlfn.IFNA(VLOOKUP($B175,KviZDarije2!$A$1:$K$1000, 3, 0), 0)/'TOP SCORES'!C$2,0)</f>
        <v>0</v>
      </c>
      <c r="F175" s="30">
        <f>IFERROR(100*_xlfn.IFNA(VLOOKUP($B175,KviZDarije3!$A$1:$K$1000, 3, 0), 0)/'TOP SCORES'!D$2,0)</f>
        <v>0</v>
      </c>
      <c r="G175" s="30">
        <f>IFERROR(100*_xlfn.IFNA(VLOOKUP($B175,KviZDarije4!$A$1:$K$1000, 3, 0), 0)/'TOP SCORES'!E$2,0)</f>
        <v>0</v>
      </c>
      <c r="H175" s="30">
        <f>IFERROR(100*_xlfn.IFNA(VLOOKUP($B175,KviZDarije5!$A$1:$K$1000, 3, 0), 0)/'TOP SCORES'!F$2,0)</f>
        <v>0</v>
      </c>
      <c r="I175" s="30">
        <f>IFERROR(100*_xlfn.IFNA(VLOOKUP($B175,KviZDarije6!$A$1:$K$1000, 3, 0), 0)/'TOP SCORES'!G$2,0)</f>
        <v>0</v>
      </c>
      <c r="J175" s="30">
        <f>IFERROR(100*_xlfn.IFNA(VLOOKUP($B175,KviZDarije7!$A$1:$K$1000, 3, 0), 0)/'TOP SCORES'!H$2,0)</f>
        <v>0</v>
      </c>
      <c r="K175" s="30">
        <f>IFERROR(100*_xlfn.IFNA(VLOOKUP($B175,KviZDarije8!$A$1:$K$1000, 3, 0), 0)/'TOP SCORES'!I$2,0)</f>
        <v>0</v>
      </c>
      <c r="L175" s="30">
        <f>IFERROR(100*_xlfn.IFNA(VLOOKUP($B175,[1]KviZDarije9!$A$1:$K$1000, 3, 0), 0)/'TOP SCORES'!J$2,0)</f>
        <v>0</v>
      </c>
      <c r="M175" s="30">
        <f>IFERROR(100*_xlfn.IFNA(VLOOKUP($B175,[2]KviZDarije10!$A$1:$K$1000, 3, 0), 0)/'TOP SCORES'!K$2,0)</f>
        <v>0</v>
      </c>
    </row>
    <row r="176" spans="1:13">
      <c r="A176" s="33">
        <f t="shared" ca="1" si="2"/>
        <v>175</v>
      </c>
      <c r="C176" s="31" cm="1">
        <f t="array" aca="1" ref="C176" ca="1">SUM(LARGE(D176:M176,ROW(INDIRECT("1:6"))))</f>
        <v>0</v>
      </c>
      <c r="D176" s="30">
        <f>IFERROR(100*_xlfn.IFNA(VLOOKUP($B176,KviZDarije1!$A$1:$K$1000, 3, 0), 0)/'TOP SCORES'!B$2,0)</f>
        <v>0</v>
      </c>
      <c r="E176" s="30">
        <f>IFERROR(100*_xlfn.IFNA(VLOOKUP($B176,KviZDarije2!$A$1:$K$1000, 3, 0), 0)/'TOP SCORES'!C$2,0)</f>
        <v>0</v>
      </c>
      <c r="F176" s="30">
        <f>IFERROR(100*_xlfn.IFNA(VLOOKUP($B176,KviZDarije3!$A$1:$K$1000, 3, 0), 0)/'TOP SCORES'!D$2,0)</f>
        <v>0</v>
      </c>
      <c r="G176" s="30">
        <f>IFERROR(100*_xlfn.IFNA(VLOOKUP($B176,KviZDarije4!$A$1:$K$1000, 3, 0), 0)/'TOP SCORES'!E$2,0)</f>
        <v>0</v>
      </c>
      <c r="H176" s="30">
        <f>IFERROR(100*_xlfn.IFNA(VLOOKUP($B176,KviZDarije5!$A$1:$K$1000, 3, 0), 0)/'TOP SCORES'!F$2,0)</f>
        <v>0</v>
      </c>
      <c r="I176" s="30">
        <f>IFERROR(100*_xlfn.IFNA(VLOOKUP($B176,KviZDarije6!$A$1:$K$1000, 3, 0), 0)/'TOP SCORES'!G$2,0)</f>
        <v>0</v>
      </c>
      <c r="J176" s="30">
        <f>IFERROR(100*_xlfn.IFNA(VLOOKUP($B176,KviZDarije7!$A$1:$K$1000, 3, 0), 0)/'TOP SCORES'!H$2,0)</f>
        <v>0</v>
      </c>
      <c r="K176" s="30">
        <f>IFERROR(100*_xlfn.IFNA(VLOOKUP($B176,KviZDarije8!$A$1:$K$1000, 3, 0), 0)/'TOP SCORES'!I$2,0)</f>
        <v>0</v>
      </c>
      <c r="L176" s="30">
        <f>IFERROR(100*_xlfn.IFNA(VLOOKUP($B176,[1]KviZDarije9!$A$1:$K$1000, 3, 0), 0)/'TOP SCORES'!J$2,0)</f>
        <v>0</v>
      </c>
      <c r="M176" s="30">
        <f>IFERROR(100*_xlfn.IFNA(VLOOKUP($B176,[2]KviZDarije10!$A$1:$K$1000, 3, 0), 0)/'TOP SCORES'!K$2,0)</f>
        <v>0</v>
      </c>
    </row>
    <row r="177" spans="1:13">
      <c r="A177" s="33">
        <f t="shared" ca="1" si="2"/>
        <v>175</v>
      </c>
      <c r="C177" s="31" cm="1">
        <f t="array" aca="1" ref="C177" ca="1">SUM(LARGE(D177:M177,ROW(INDIRECT("1:6"))))</f>
        <v>0</v>
      </c>
      <c r="D177" s="30">
        <f>IFERROR(100*_xlfn.IFNA(VLOOKUP($B177,KviZDarije1!$A$1:$K$1000, 3, 0), 0)/'TOP SCORES'!B$2,0)</f>
        <v>0</v>
      </c>
      <c r="E177" s="30">
        <f>IFERROR(100*_xlfn.IFNA(VLOOKUP($B177,KviZDarije2!$A$1:$K$1000, 3, 0), 0)/'TOP SCORES'!C$2,0)</f>
        <v>0</v>
      </c>
      <c r="F177" s="30">
        <f>IFERROR(100*_xlfn.IFNA(VLOOKUP($B177,KviZDarije3!$A$1:$K$1000, 3, 0), 0)/'TOP SCORES'!D$2,0)</f>
        <v>0</v>
      </c>
      <c r="G177" s="30">
        <f>IFERROR(100*_xlfn.IFNA(VLOOKUP($B177,KviZDarije4!$A$1:$K$1000, 3, 0), 0)/'TOP SCORES'!E$2,0)</f>
        <v>0</v>
      </c>
      <c r="H177" s="30">
        <f>IFERROR(100*_xlfn.IFNA(VLOOKUP($B177,KviZDarije5!$A$1:$K$1000, 3, 0), 0)/'TOP SCORES'!F$2,0)</f>
        <v>0</v>
      </c>
      <c r="I177" s="30">
        <f>IFERROR(100*_xlfn.IFNA(VLOOKUP($B177,KviZDarije6!$A$1:$K$1000, 3, 0), 0)/'TOP SCORES'!G$2,0)</f>
        <v>0</v>
      </c>
      <c r="J177" s="30">
        <f>IFERROR(100*_xlfn.IFNA(VLOOKUP($B177,KviZDarije7!$A$1:$K$1000, 3, 0), 0)/'TOP SCORES'!H$2,0)</f>
        <v>0</v>
      </c>
      <c r="K177" s="30">
        <f>IFERROR(100*_xlfn.IFNA(VLOOKUP($B177,KviZDarije8!$A$1:$K$1000, 3, 0), 0)/'TOP SCORES'!I$2,0)</f>
        <v>0</v>
      </c>
      <c r="L177" s="30">
        <f>IFERROR(100*_xlfn.IFNA(VLOOKUP($B177,[1]KviZDarije9!$A$1:$K$1000, 3, 0), 0)/'TOP SCORES'!J$2,0)</f>
        <v>0</v>
      </c>
      <c r="M177" s="30">
        <f>IFERROR(100*_xlfn.IFNA(VLOOKUP($B177,[2]KviZDarije10!$A$1:$K$1000, 3, 0), 0)/'TOP SCORES'!K$2,0)</f>
        <v>0</v>
      </c>
    </row>
    <row r="178" spans="1:13">
      <c r="A178" s="33">
        <f t="shared" ca="1" si="2"/>
        <v>175</v>
      </c>
      <c r="C178" s="31" cm="1">
        <f t="array" aca="1" ref="C178" ca="1">SUM(LARGE(D178:M178,ROW(INDIRECT("1:6"))))</f>
        <v>0</v>
      </c>
      <c r="D178" s="30">
        <f>IFERROR(100*_xlfn.IFNA(VLOOKUP($B178,KviZDarije1!$A$1:$K$1000, 3, 0), 0)/'TOP SCORES'!B$2,0)</f>
        <v>0</v>
      </c>
      <c r="E178" s="30">
        <f>IFERROR(100*_xlfn.IFNA(VLOOKUP($B178,KviZDarije2!$A$1:$K$1000, 3, 0), 0)/'TOP SCORES'!C$2,0)</f>
        <v>0</v>
      </c>
      <c r="F178" s="30">
        <f>IFERROR(100*_xlfn.IFNA(VLOOKUP($B178,KviZDarije3!$A$1:$K$1000, 3, 0), 0)/'TOP SCORES'!D$2,0)</f>
        <v>0</v>
      </c>
      <c r="G178" s="30">
        <f>IFERROR(100*_xlfn.IFNA(VLOOKUP($B178,KviZDarije4!$A$1:$K$1000, 3, 0), 0)/'TOP SCORES'!E$2,0)</f>
        <v>0</v>
      </c>
      <c r="H178" s="30">
        <f>IFERROR(100*_xlfn.IFNA(VLOOKUP($B178,KviZDarije5!$A$1:$K$1000, 3, 0), 0)/'TOP SCORES'!F$2,0)</f>
        <v>0</v>
      </c>
      <c r="I178" s="30">
        <f>IFERROR(100*_xlfn.IFNA(VLOOKUP($B178,KviZDarije6!$A$1:$K$1000, 3, 0), 0)/'TOP SCORES'!G$2,0)</f>
        <v>0</v>
      </c>
      <c r="J178" s="30">
        <f>IFERROR(100*_xlfn.IFNA(VLOOKUP($B178,KviZDarije7!$A$1:$K$1000, 3, 0), 0)/'TOP SCORES'!H$2,0)</f>
        <v>0</v>
      </c>
      <c r="K178" s="30">
        <f>IFERROR(100*_xlfn.IFNA(VLOOKUP($B178,KviZDarije8!$A$1:$K$1000, 3, 0), 0)/'TOP SCORES'!I$2,0)</f>
        <v>0</v>
      </c>
      <c r="L178" s="30">
        <f>IFERROR(100*_xlfn.IFNA(VLOOKUP($B178,[1]KviZDarije9!$A$1:$K$1000, 3, 0), 0)/'TOP SCORES'!J$2,0)</f>
        <v>0</v>
      </c>
      <c r="M178" s="30">
        <f>IFERROR(100*_xlfn.IFNA(VLOOKUP($B178,[2]KviZDarije10!$A$1:$K$1000, 3, 0), 0)/'TOP SCORES'!K$2,0)</f>
        <v>0</v>
      </c>
    </row>
    <row r="179" spans="1:13">
      <c r="A179" s="33">
        <f t="shared" ca="1" si="2"/>
        <v>175</v>
      </c>
      <c r="B179" s="24"/>
      <c r="C179" s="31" cm="1">
        <f t="array" aca="1" ref="C179" ca="1">SUM(LARGE(D179:M179,ROW(INDIRECT("1:6"))))</f>
        <v>0</v>
      </c>
      <c r="D179" s="30">
        <f>IFERROR(100*_xlfn.IFNA(VLOOKUP($B179,KviZDarije1!$A$1:$K$1000, 3, 0), 0)/'TOP SCORES'!B$2,0)</f>
        <v>0</v>
      </c>
      <c r="E179" s="30">
        <f>IFERROR(100*_xlfn.IFNA(VLOOKUP($B179,KviZDarije2!$A$1:$K$1000, 3, 0), 0)/'TOP SCORES'!C$2,0)</f>
        <v>0</v>
      </c>
      <c r="F179" s="30">
        <f>IFERROR(100*_xlfn.IFNA(VLOOKUP($B179,KviZDarije3!$A$1:$K$1000, 3, 0), 0)/'TOP SCORES'!D$2,0)</f>
        <v>0</v>
      </c>
      <c r="G179" s="30">
        <f>IFERROR(100*_xlfn.IFNA(VLOOKUP($B179,KviZDarije4!$A$1:$K$1000, 3, 0), 0)/'TOP SCORES'!E$2,0)</f>
        <v>0</v>
      </c>
      <c r="H179" s="30">
        <f>IFERROR(100*_xlfn.IFNA(VLOOKUP($B179,KviZDarije5!$A$1:$K$1000, 3, 0), 0)/'TOP SCORES'!F$2,0)</f>
        <v>0</v>
      </c>
      <c r="I179" s="30">
        <f>IFERROR(100*_xlfn.IFNA(VLOOKUP($B179,KviZDarije6!$A$1:$K$1000, 3, 0), 0)/'TOP SCORES'!G$2,0)</f>
        <v>0</v>
      </c>
      <c r="J179" s="30">
        <f>IFERROR(100*_xlfn.IFNA(VLOOKUP($B179,KviZDarije7!$A$1:$K$1000, 3, 0), 0)/'TOP SCORES'!H$2,0)</f>
        <v>0</v>
      </c>
      <c r="K179" s="30">
        <f>IFERROR(100*_xlfn.IFNA(VLOOKUP($B179,KviZDarije8!$A$1:$K$1000, 3, 0), 0)/'TOP SCORES'!I$2,0)</f>
        <v>0</v>
      </c>
      <c r="L179" s="30">
        <f>IFERROR(100*_xlfn.IFNA(VLOOKUP($B179,[1]KviZDarije9!$A$1:$K$1000, 3, 0), 0)/'TOP SCORES'!J$2,0)</f>
        <v>0</v>
      </c>
      <c r="M179" s="30">
        <f>IFERROR(100*_xlfn.IFNA(VLOOKUP($B179,[2]KviZDarije10!$A$1:$K$1000, 3, 0), 0)/'TOP SCORES'!K$2,0)</f>
        <v>0</v>
      </c>
    </row>
    <row r="180" spans="1:13">
      <c r="A180" s="33">
        <f t="shared" ca="1" si="2"/>
        <v>175</v>
      </c>
      <c r="C180" s="31" cm="1">
        <f t="array" aca="1" ref="C180" ca="1">SUM(LARGE(D180:M180,ROW(INDIRECT("1:6"))))</f>
        <v>0</v>
      </c>
      <c r="D180" s="30">
        <f>IFERROR(100*_xlfn.IFNA(VLOOKUP($B180,KviZDarije1!$A$1:$K$1000, 3, 0), 0)/'TOP SCORES'!B$2,0)</f>
        <v>0</v>
      </c>
      <c r="E180" s="30">
        <f>IFERROR(100*_xlfn.IFNA(VLOOKUP($B180,KviZDarije2!$A$1:$K$1000, 3, 0), 0)/'TOP SCORES'!C$2,0)</f>
        <v>0</v>
      </c>
      <c r="F180" s="30">
        <f>IFERROR(100*_xlfn.IFNA(VLOOKUP($B180,KviZDarije3!$A$1:$K$1000, 3, 0), 0)/'TOP SCORES'!D$2,0)</f>
        <v>0</v>
      </c>
      <c r="G180" s="30">
        <f>IFERROR(100*_xlfn.IFNA(VLOOKUP($B180,KviZDarije4!$A$1:$K$1000, 3, 0), 0)/'TOP SCORES'!E$2,0)</f>
        <v>0</v>
      </c>
      <c r="H180" s="30">
        <f>IFERROR(100*_xlfn.IFNA(VLOOKUP($B180,KviZDarije5!$A$1:$K$1000, 3, 0), 0)/'TOP SCORES'!F$2,0)</f>
        <v>0</v>
      </c>
      <c r="I180" s="30">
        <f>IFERROR(100*_xlfn.IFNA(VLOOKUP($B180,KviZDarije6!$A$1:$K$1000, 3, 0), 0)/'TOP SCORES'!G$2,0)</f>
        <v>0</v>
      </c>
      <c r="J180" s="30">
        <f>IFERROR(100*_xlfn.IFNA(VLOOKUP($B180,KviZDarije7!$A$1:$K$1000, 3, 0), 0)/'TOP SCORES'!H$2,0)</f>
        <v>0</v>
      </c>
      <c r="K180" s="30">
        <f>IFERROR(100*_xlfn.IFNA(VLOOKUP($B180,KviZDarije8!$A$1:$K$1000, 3, 0), 0)/'TOP SCORES'!I$2,0)</f>
        <v>0</v>
      </c>
      <c r="L180" s="30">
        <f>IFERROR(100*_xlfn.IFNA(VLOOKUP($B180,[1]KviZDarije9!$A$1:$K$1000, 3, 0), 0)/'TOP SCORES'!J$2,0)</f>
        <v>0</v>
      </c>
      <c r="M180" s="30">
        <f>IFERROR(100*_xlfn.IFNA(VLOOKUP($B180,[2]KviZDarije10!$A$1:$K$1000, 3, 0), 0)/'TOP SCORES'!K$2,0)</f>
        <v>0</v>
      </c>
    </row>
    <row r="181" spans="1:13">
      <c r="A181" s="33">
        <f t="shared" ca="1" si="2"/>
        <v>175</v>
      </c>
      <c r="C181" s="31" cm="1">
        <f t="array" aca="1" ref="C181" ca="1">SUM(LARGE(D181:M181,ROW(INDIRECT("1:6"))))</f>
        <v>0</v>
      </c>
      <c r="D181" s="30">
        <f>IFERROR(100*_xlfn.IFNA(VLOOKUP($B181,KviZDarije1!$A$1:$K$1000, 3, 0), 0)/'TOP SCORES'!B$2,0)</f>
        <v>0</v>
      </c>
      <c r="E181" s="30">
        <f>IFERROR(100*_xlfn.IFNA(VLOOKUP($B181,KviZDarije2!$A$1:$K$1000, 3, 0), 0)/'TOP SCORES'!C$2,0)</f>
        <v>0</v>
      </c>
      <c r="F181" s="30">
        <f>IFERROR(100*_xlfn.IFNA(VLOOKUP($B181,KviZDarije3!$A$1:$K$1000, 3, 0), 0)/'TOP SCORES'!D$2,0)</f>
        <v>0</v>
      </c>
      <c r="G181" s="30">
        <f>IFERROR(100*_xlfn.IFNA(VLOOKUP($B181,KviZDarije4!$A$1:$K$1000, 3, 0), 0)/'TOP SCORES'!E$2,0)</f>
        <v>0</v>
      </c>
      <c r="H181" s="30">
        <f>IFERROR(100*_xlfn.IFNA(VLOOKUP($B181,KviZDarije5!$A$1:$K$1000, 3, 0), 0)/'TOP SCORES'!F$2,0)</f>
        <v>0</v>
      </c>
      <c r="I181" s="30">
        <f>IFERROR(100*_xlfn.IFNA(VLOOKUP($B181,KviZDarije6!$A$1:$K$1000, 3, 0), 0)/'TOP SCORES'!G$2,0)</f>
        <v>0</v>
      </c>
      <c r="J181" s="30">
        <f>IFERROR(100*_xlfn.IFNA(VLOOKUP($B181,KviZDarije7!$A$1:$K$1000, 3, 0), 0)/'TOP SCORES'!H$2,0)</f>
        <v>0</v>
      </c>
      <c r="K181" s="30">
        <f>IFERROR(100*_xlfn.IFNA(VLOOKUP($B181,KviZDarije8!$A$1:$K$1000, 3, 0), 0)/'TOP SCORES'!I$2,0)</f>
        <v>0</v>
      </c>
      <c r="L181" s="30">
        <f>IFERROR(100*_xlfn.IFNA(VLOOKUP($B181,[1]KviZDarije9!$A$1:$K$1000, 3, 0), 0)/'TOP SCORES'!J$2,0)</f>
        <v>0</v>
      </c>
      <c r="M181" s="30">
        <f>IFERROR(100*_xlfn.IFNA(VLOOKUP($B181,[2]KviZDarije10!$A$1:$K$1000, 3, 0), 0)/'TOP SCORES'!K$2,0)</f>
        <v>0</v>
      </c>
    </row>
    <row r="182" spans="1:13">
      <c r="A182" s="33">
        <f t="shared" ca="1" si="2"/>
        <v>175</v>
      </c>
      <c r="C182" s="31" cm="1">
        <f t="array" aca="1" ref="C182" ca="1">SUM(LARGE(D182:M182,ROW(INDIRECT("1:6"))))</f>
        <v>0</v>
      </c>
      <c r="D182" s="30">
        <f>IFERROR(100*_xlfn.IFNA(VLOOKUP($B182,KviZDarije1!$A$1:$K$1000, 3, 0), 0)/'TOP SCORES'!B$2,0)</f>
        <v>0</v>
      </c>
      <c r="E182" s="30">
        <f>IFERROR(100*_xlfn.IFNA(VLOOKUP($B182,KviZDarije2!$A$1:$K$1000, 3, 0), 0)/'TOP SCORES'!C$2,0)</f>
        <v>0</v>
      </c>
      <c r="F182" s="30">
        <f>IFERROR(100*_xlfn.IFNA(VLOOKUP($B182,KviZDarije3!$A$1:$K$1000, 3, 0), 0)/'TOP SCORES'!D$2,0)</f>
        <v>0</v>
      </c>
      <c r="G182" s="30">
        <f>IFERROR(100*_xlfn.IFNA(VLOOKUP($B182,KviZDarije4!$A$1:$K$1000, 3, 0), 0)/'TOP SCORES'!E$2,0)</f>
        <v>0</v>
      </c>
      <c r="H182" s="30">
        <f>IFERROR(100*_xlfn.IFNA(VLOOKUP($B182,KviZDarije5!$A$1:$K$1000, 3, 0), 0)/'TOP SCORES'!F$2,0)</f>
        <v>0</v>
      </c>
      <c r="I182" s="30">
        <f>IFERROR(100*_xlfn.IFNA(VLOOKUP($B182,KviZDarije6!$A$1:$K$1000, 3, 0), 0)/'TOP SCORES'!G$2,0)</f>
        <v>0</v>
      </c>
      <c r="J182" s="30">
        <f>IFERROR(100*_xlfn.IFNA(VLOOKUP($B182,KviZDarije7!$A$1:$K$1000, 3, 0), 0)/'TOP SCORES'!H$2,0)</f>
        <v>0</v>
      </c>
      <c r="K182" s="30">
        <f>IFERROR(100*_xlfn.IFNA(VLOOKUP($B182,KviZDarije8!$A$1:$K$1000, 3, 0), 0)/'TOP SCORES'!I$2,0)</f>
        <v>0</v>
      </c>
      <c r="L182" s="30">
        <f>IFERROR(100*_xlfn.IFNA(VLOOKUP($B182,[1]KviZDarije9!$A$1:$K$1000, 3, 0), 0)/'TOP SCORES'!J$2,0)</f>
        <v>0</v>
      </c>
      <c r="M182" s="30">
        <f>IFERROR(100*_xlfn.IFNA(VLOOKUP($B182,[2]KviZDarije10!$A$1:$K$1000, 3, 0), 0)/'TOP SCORES'!K$2,0)</f>
        <v>0</v>
      </c>
    </row>
    <row r="183" spans="1:13">
      <c r="A183" s="33">
        <f t="shared" ca="1" si="2"/>
        <v>175</v>
      </c>
      <c r="C183" s="31" cm="1">
        <f t="array" aca="1" ref="C183" ca="1">SUM(LARGE(D183:M183,ROW(INDIRECT("1:6"))))</f>
        <v>0</v>
      </c>
      <c r="D183" s="30">
        <f>IFERROR(100*_xlfn.IFNA(VLOOKUP($B183,KviZDarije1!$A$1:$K$1000, 3, 0), 0)/'TOP SCORES'!B$2,0)</f>
        <v>0</v>
      </c>
      <c r="E183" s="30">
        <f>IFERROR(100*_xlfn.IFNA(VLOOKUP($B183,KviZDarije2!$A$1:$K$1000, 3, 0), 0)/'TOP SCORES'!C$2,0)</f>
        <v>0</v>
      </c>
      <c r="F183" s="30">
        <f>IFERROR(100*_xlfn.IFNA(VLOOKUP($B183,KviZDarije3!$A$1:$K$1000, 3, 0), 0)/'TOP SCORES'!D$2,0)</f>
        <v>0</v>
      </c>
      <c r="G183" s="30">
        <f>IFERROR(100*_xlfn.IFNA(VLOOKUP($B183,KviZDarije4!$A$1:$K$1000, 3, 0), 0)/'TOP SCORES'!E$2,0)</f>
        <v>0</v>
      </c>
      <c r="H183" s="30">
        <f>IFERROR(100*_xlfn.IFNA(VLOOKUP($B183,KviZDarije5!$A$1:$K$1000, 3, 0), 0)/'TOP SCORES'!F$2,0)</f>
        <v>0</v>
      </c>
      <c r="I183" s="30">
        <f>IFERROR(100*_xlfn.IFNA(VLOOKUP($B183,KviZDarije6!$A$1:$K$1000, 3, 0), 0)/'TOP SCORES'!G$2,0)</f>
        <v>0</v>
      </c>
      <c r="J183" s="30">
        <f>IFERROR(100*_xlfn.IFNA(VLOOKUP($B183,KviZDarije7!$A$1:$K$1000, 3, 0), 0)/'TOP SCORES'!H$2,0)</f>
        <v>0</v>
      </c>
      <c r="K183" s="30">
        <f>IFERROR(100*_xlfn.IFNA(VLOOKUP($B183,KviZDarije8!$A$1:$K$1000, 3, 0), 0)/'TOP SCORES'!I$2,0)</f>
        <v>0</v>
      </c>
      <c r="L183" s="30">
        <f>IFERROR(100*_xlfn.IFNA(VLOOKUP($B183,[1]KviZDarije9!$A$1:$K$1000, 3, 0), 0)/'TOP SCORES'!J$2,0)</f>
        <v>0</v>
      </c>
      <c r="M183" s="30">
        <f>IFERROR(100*_xlfn.IFNA(VLOOKUP($B183,[2]KviZDarije10!$A$1:$K$1000, 3, 0), 0)/'TOP SCORES'!K$2,0)</f>
        <v>0</v>
      </c>
    </row>
    <row r="184" spans="1:13">
      <c r="A184" s="33">
        <f t="shared" ca="1" si="2"/>
        <v>175</v>
      </c>
      <c r="B184" s="24"/>
      <c r="C184" s="31" cm="1">
        <f t="array" aca="1" ref="C184" ca="1">SUM(LARGE(D184:M184,ROW(INDIRECT("1:6"))))</f>
        <v>0</v>
      </c>
      <c r="D184" s="30">
        <f>IFERROR(100*_xlfn.IFNA(VLOOKUP($B184,KviZDarije1!$A$1:$K$1000, 3, 0), 0)/'TOP SCORES'!B$2,0)</f>
        <v>0</v>
      </c>
      <c r="E184" s="30">
        <f>IFERROR(100*_xlfn.IFNA(VLOOKUP($B184,KviZDarije2!$A$1:$K$1000, 3, 0), 0)/'TOP SCORES'!C$2,0)</f>
        <v>0</v>
      </c>
      <c r="F184" s="30">
        <f>IFERROR(100*_xlfn.IFNA(VLOOKUP($B184,KviZDarije3!$A$1:$K$1000, 3, 0), 0)/'TOP SCORES'!D$2,0)</f>
        <v>0</v>
      </c>
      <c r="G184" s="30">
        <f>IFERROR(100*_xlfn.IFNA(VLOOKUP($B184,KviZDarije4!$A$1:$K$1000, 3, 0), 0)/'TOP SCORES'!E$2,0)</f>
        <v>0</v>
      </c>
      <c r="H184" s="30">
        <f>IFERROR(100*_xlfn.IFNA(VLOOKUP($B184,KviZDarije5!$A$1:$K$1000, 3, 0), 0)/'TOP SCORES'!F$2,0)</f>
        <v>0</v>
      </c>
      <c r="I184" s="30">
        <f>IFERROR(100*_xlfn.IFNA(VLOOKUP($B184,KviZDarije6!$A$1:$K$1000, 3, 0), 0)/'TOP SCORES'!G$2,0)</f>
        <v>0</v>
      </c>
      <c r="J184" s="30">
        <f>IFERROR(100*_xlfn.IFNA(VLOOKUP($B184,KviZDarije7!$A$1:$K$1000, 3, 0), 0)/'TOP SCORES'!H$2,0)</f>
        <v>0</v>
      </c>
      <c r="K184" s="30">
        <f>IFERROR(100*_xlfn.IFNA(VLOOKUP($B184,KviZDarije8!$A$1:$K$1000, 3, 0), 0)/'TOP SCORES'!I$2,0)</f>
        <v>0</v>
      </c>
      <c r="L184" s="30">
        <f>IFERROR(100*_xlfn.IFNA(VLOOKUP($B184,[1]KviZDarije9!$A$1:$K$1000, 3, 0), 0)/'TOP SCORES'!J$2,0)</f>
        <v>0</v>
      </c>
      <c r="M184" s="30">
        <f>IFERROR(100*_xlfn.IFNA(VLOOKUP($B184,[2]KviZDarije10!$A$1:$K$1000, 3, 0), 0)/'TOP SCORES'!K$2,0)</f>
        <v>0</v>
      </c>
    </row>
    <row r="185" spans="1:13">
      <c r="A185" s="33">
        <f t="shared" ca="1" si="2"/>
        <v>175</v>
      </c>
      <c r="B185" s="24"/>
      <c r="C185" s="31" cm="1">
        <f t="array" aca="1" ref="C185" ca="1">SUM(LARGE(D185:M185,ROW(INDIRECT("1:6"))))</f>
        <v>0</v>
      </c>
      <c r="D185" s="30">
        <f>IFERROR(100*_xlfn.IFNA(VLOOKUP($B185,KviZDarije1!$A$1:$K$1000, 3, 0), 0)/'TOP SCORES'!B$2,0)</f>
        <v>0</v>
      </c>
      <c r="E185" s="30">
        <f>IFERROR(100*_xlfn.IFNA(VLOOKUP($B185,KviZDarije2!$A$1:$K$1000, 3, 0), 0)/'TOP SCORES'!C$2,0)</f>
        <v>0</v>
      </c>
      <c r="F185" s="30">
        <f>IFERROR(100*_xlfn.IFNA(VLOOKUP($B185,KviZDarije3!$A$1:$K$1000, 3, 0), 0)/'TOP SCORES'!D$2,0)</f>
        <v>0</v>
      </c>
      <c r="G185" s="30">
        <f>IFERROR(100*_xlfn.IFNA(VLOOKUP($B185,KviZDarije4!$A$1:$K$1000, 3, 0), 0)/'TOP SCORES'!E$2,0)</f>
        <v>0</v>
      </c>
      <c r="H185" s="30">
        <f>IFERROR(100*_xlfn.IFNA(VLOOKUP($B185,KviZDarije5!$A$1:$K$1000, 3, 0), 0)/'TOP SCORES'!F$2,0)</f>
        <v>0</v>
      </c>
      <c r="I185" s="30">
        <f>IFERROR(100*_xlfn.IFNA(VLOOKUP($B185,KviZDarije6!$A$1:$K$1000, 3, 0), 0)/'TOP SCORES'!G$2,0)</f>
        <v>0</v>
      </c>
      <c r="J185" s="30">
        <f>IFERROR(100*_xlfn.IFNA(VLOOKUP($B185,KviZDarije7!$A$1:$K$1000, 3, 0), 0)/'TOP SCORES'!H$2,0)</f>
        <v>0</v>
      </c>
      <c r="K185" s="30">
        <f>IFERROR(100*_xlfn.IFNA(VLOOKUP($B185,KviZDarije8!$A$1:$K$1000, 3, 0), 0)/'TOP SCORES'!I$2,0)</f>
        <v>0</v>
      </c>
      <c r="L185" s="30">
        <f>IFERROR(100*_xlfn.IFNA(VLOOKUP($B185,[1]KviZDarije9!$A$1:$K$1000, 3, 0), 0)/'TOP SCORES'!J$2,0)</f>
        <v>0</v>
      </c>
      <c r="M185" s="30">
        <f>IFERROR(100*_xlfn.IFNA(VLOOKUP($B185,[2]KviZDarije10!$A$1:$K$1000, 3, 0), 0)/'TOP SCORES'!K$2,0)</f>
        <v>0</v>
      </c>
    </row>
    <row r="186" spans="1:13">
      <c r="A186" s="33">
        <f t="shared" ca="1" si="2"/>
        <v>175</v>
      </c>
      <c r="B186" s="24"/>
      <c r="C186" s="31" cm="1">
        <f t="array" aca="1" ref="C186" ca="1">SUM(LARGE(D186:M186,ROW(INDIRECT("1:6"))))</f>
        <v>0</v>
      </c>
      <c r="D186" s="30">
        <f>IFERROR(100*_xlfn.IFNA(VLOOKUP($B186,KviZDarije1!$A$1:$K$1000, 3, 0), 0)/'TOP SCORES'!B$2,0)</f>
        <v>0</v>
      </c>
      <c r="E186" s="30">
        <f>IFERROR(100*_xlfn.IFNA(VLOOKUP($B186,KviZDarije2!$A$1:$K$1000, 3, 0), 0)/'TOP SCORES'!C$2,0)</f>
        <v>0</v>
      </c>
      <c r="F186" s="30">
        <f>IFERROR(100*_xlfn.IFNA(VLOOKUP($B186,KviZDarije3!$A$1:$K$1000, 3, 0), 0)/'TOP SCORES'!D$2,0)</f>
        <v>0</v>
      </c>
      <c r="G186" s="30">
        <f>IFERROR(100*_xlfn.IFNA(VLOOKUP($B186,KviZDarije4!$A$1:$K$1000, 3, 0), 0)/'TOP SCORES'!E$2,0)</f>
        <v>0</v>
      </c>
      <c r="H186" s="30">
        <f>IFERROR(100*_xlfn.IFNA(VLOOKUP($B186,KviZDarije5!$A$1:$K$1000, 3, 0), 0)/'TOP SCORES'!F$2,0)</f>
        <v>0</v>
      </c>
      <c r="I186" s="30">
        <f>IFERROR(100*_xlfn.IFNA(VLOOKUP($B186,KviZDarije6!$A$1:$K$1000, 3, 0), 0)/'TOP SCORES'!G$2,0)</f>
        <v>0</v>
      </c>
      <c r="J186" s="30">
        <f>IFERROR(100*_xlfn.IFNA(VLOOKUP($B186,KviZDarije7!$A$1:$K$1000, 3, 0), 0)/'TOP SCORES'!H$2,0)</f>
        <v>0</v>
      </c>
      <c r="K186" s="30">
        <f>IFERROR(100*_xlfn.IFNA(VLOOKUP($B186,KviZDarije8!$A$1:$K$1000, 3, 0), 0)/'TOP SCORES'!I$2,0)</f>
        <v>0</v>
      </c>
      <c r="L186" s="30">
        <f>IFERROR(100*_xlfn.IFNA(VLOOKUP($B186,[1]KviZDarije9!$A$1:$K$1000, 3, 0), 0)/'TOP SCORES'!J$2,0)</f>
        <v>0</v>
      </c>
      <c r="M186" s="30">
        <f>IFERROR(100*_xlfn.IFNA(VLOOKUP($B186,[2]KviZDarije10!$A$1:$K$1000, 3, 0), 0)/'TOP SCORES'!K$2,0)</f>
        <v>0</v>
      </c>
    </row>
    <row r="187" spans="1:13">
      <c r="A187" s="33">
        <f t="shared" ca="1" si="2"/>
        <v>175</v>
      </c>
      <c r="B187" s="24"/>
      <c r="C187" s="31" cm="1">
        <f t="array" aca="1" ref="C187" ca="1">SUM(LARGE(D187:M187,ROW(INDIRECT("1:6"))))</f>
        <v>0</v>
      </c>
      <c r="D187" s="30">
        <f>IFERROR(100*_xlfn.IFNA(VLOOKUP($B187,KviZDarije1!$A$1:$K$1000, 3, 0), 0)/'TOP SCORES'!B$2,0)</f>
        <v>0</v>
      </c>
      <c r="E187" s="30">
        <f>IFERROR(100*_xlfn.IFNA(VLOOKUP($B187,KviZDarije2!$A$1:$K$1000, 3, 0), 0)/'TOP SCORES'!C$2,0)</f>
        <v>0</v>
      </c>
      <c r="F187" s="30">
        <f>IFERROR(100*_xlfn.IFNA(VLOOKUP($B187,KviZDarije3!$A$1:$K$1000, 3, 0), 0)/'TOP SCORES'!D$2,0)</f>
        <v>0</v>
      </c>
      <c r="G187" s="30">
        <f>IFERROR(100*_xlfn.IFNA(VLOOKUP($B187,KviZDarije4!$A$1:$K$1000, 3, 0), 0)/'TOP SCORES'!E$2,0)</f>
        <v>0</v>
      </c>
      <c r="H187" s="30">
        <f>IFERROR(100*_xlfn.IFNA(VLOOKUP($B187,KviZDarije5!$A$1:$K$1000, 3, 0), 0)/'TOP SCORES'!F$2,0)</f>
        <v>0</v>
      </c>
      <c r="I187" s="30">
        <f>IFERROR(100*_xlfn.IFNA(VLOOKUP($B187,KviZDarije6!$A$1:$K$1000, 3, 0), 0)/'TOP SCORES'!G$2,0)</f>
        <v>0</v>
      </c>
      <c r="J187" s="30">
        <f>IFERROR(100*_xlfn.IFNA(VLOOKUP($B187,KviZDarije7!$A$1:$K$1000, 3, 0), 0)/'TOP SCORES'!H$2,0)</f>
        <v>0</v>
      </c>
      <c r="K187" s="30">
        <f>IFERROR(100*_xlfn.IFNA(VLOOKUP($B187,KviZDarije8!$A$1:$K$1000, 3, 0), 0)/'TOP SCORES'!I$2,0)</f>
        <v>0</v>
      </c>
      <c r="L187" s="30">
        <f>IFERROR(100*_xlfn.IFNA(VLOOKUP($B187,[1]KviZDarije9!$A$1:$K$1000, 3, 0), 0)/'TOP SCORES'!J$2,0)</f>
        <v>0</v>
      </c>
      <c r="M187" s="30">
        <f>IFERROR(100*_xlfn.IFNA(VLOOKUP($B187,[2]KviZDarije10!$A$1:$K$1000, 3, 0), 0)/'TOP SCORES'!K$2,0)</f>
        <v>0</v>
      </c>
    </row>
    <row r="188" spans="1:13">
      <c r="A188" s="33">
        <f t="shared" ca="1" si="2"/>
        <v>175</v>
      </c>
      <c r="B188" s="24"/>
      <c r="C188" s="31" cm="1">
        <f t="array" aca="1" ref="C188" ca="1">SUM(LARGE(D188:M188,ROW(INDIRECT("1:6"))))</f>
        <v>0</v>
      </c>
      <c r="D188" s="30">
        <f>IFERROR(100*_xlfn.IFNA(VLOOKUP($B188,KviZDarije1!$A$1:$K$1000, 3, 0), 0)/'TOP SCORES'!B$2,0)</f>
        <v>0</v>
      </c>
      <c r="E188" s="30">
        <f>IFERROR(100*_xlfn.IFNA(VLOOKUP($B188,KviZDarije2!$A$1:$K$1000, 3, 0), 0)/'TOP SCORES'!C$2,0)</f>
        <v>0</v>
      </c>
      <c r="F188" s="30">
        <f>IFERROR(100*_xlfn.IFNA(VLOOKUP($B188,KviZDarije3!$A$1:$K$1000, 3, 0), 0)/'TOP SCORES'!D$2,0)</f>
        <v>0</v>
      </c>
      <c r="G188" s="30">
        <f>IFERROR(100*_xlfn.IFNA(VLOOKUP($B188,KviZDarije4!$A$1:$K$1000, 3, 0), 0)/'TOP SCORES'!E$2,0)</f>
        <v>0</v>
      </c>
      <c r="H188" s="30">
        <f>IFERROR(100*_xlfn.IFNA(VLOOKUP($B188,KviZDarije5!$A$1:$K$1000, 3, 0), 0)/'TOP SCORES'!F$2,0)</f>
        <v>0</v>
      </c>
      <c r="I188" s="30">
        <f>IFERROR(100*_xlfn.IFNA(VLOOKUP($B188,KviZDarije6!$A$1:$K$1000, 3, 0), 0)/'TOP SCORES'!G$2,0)</f>
        <v>0</v>
      </c>
      <c r="J188" s="30">
        <f>IFERROR(100*_xlfn.IFNA(VLOOKUP($B188,KviZDarije7!$A$1:$K$1000, 3, 0), 0)/'TOP SCORES'!H$2,0)</f>
        <v>0</v>
      </c>
      <c r="K188" s="30">
        <f>IFERROR(100*_xlfn.IFNA(VLOOKUP($B188,KviZDarije8!$A$1:$K$1000, 3, 0), 0)/'TOP SCORES'!I$2,0)</f>
        <v>0</v>
      </c>
      <c r="L188" s="30">
        <f>IFERROR(100*_xlfn.IFNA(VLOOKUP($B188,[1]KviZDarije9!$A$1:$K$1000, 3, 0), 0)/'TOP SCORES'!J$2,0)</f>
        <v>0</v>
      </c>
      <c r="M188" s="30">
        <f>IFERROR(100*_xlfn.IFNA(VLOOKUP($B188,[2]KviZDarije10!$A$1:$K$1000, 3, 0), 0)/'TOP SCORES'!K$2,0)</f>
        <v>0</v>
      </c>
    </row>
    <row r="189" spans="1:13">
      <c r="A189" s="33">
        <f t="shared" ca="1" si="2"/>
        <v>175</v>
      </c>
      <c r="B189" s="24"/>
      <c r="C189" s="31" cm="1">
        <f t="array" aca="1" ref="C189" ca="1">SUM(LARGE(D189:M189,ROW(INDIRECT("1:6"))))</f>
        <v>0</v>
      </c>
      <c r="D189" s="30">
        <f>IFERROR(100*_xlfn.IFNA(VLOOKUP($B189,KviZDarije1!$A$1:$K$1000, 3, 0), 0)/'TOP SCORES'!B$2,0)</f>
        <v>0</v>
      </c>
      <c r="E189" s="30">
        <f>IFERROR(100*_xlfn.IFNA(VLOOKUP($B189,KviZDarije2!$A$1:$K$1000, 3, 0), 0)/'TOP SCORES'!C$2,0)</f>
        <v>0</v>
      </c>
      <c r="F189" s="30">
        <f>IFERROR(100*_xlfn.IFNA(VLOOKUP($B189,KviZDarije3!$A$1:$K$1000, 3, 0), 0)/'TOP SCORES'!D$2,0)</f>
        <v>0</v>
      </c>
      <c r="G189" s="30">
        <f>IFERROR(100*_xlfn.IFNA(VLOOKUP($B189,KviZDarije4!$A$1:$K$1000, 3, 0), 0)/'TOP SCORES'!E$2,0)</f>
        <v>0</v>
      </c>
      <c r="H189" s="30">
        <f>IFERROR(100*_xlfn.IFNA(VLOOKUP($B189,KviZDarije5!$A$1:$K$1000, 3, 0), 0)/'TOP SCORES'!F$2,0)</f>
        <v>0</v>
      </c>
      <c r="I189" s="30">
        <f>IFERROR(100*_xlfn.IFNA(VLOOKUP($B189,KviZDarije6!$A$1:$K$1000, 3, 0), 0)/'TOP SCORES'!G$2,0)</f>
        <v>0</v>
      </c>
      <c r="J189" s="30">
        <f>IFERROR(100*_xlfn.IFNA(VLOOKUP($B189,KviZDarije7!$A$1:$K$1000, 3, 0), 0)/'TOP SCORES'!H$2,0)</f>
        <v>0</v>
      </c>
      <c r="K189" s="30">
        <f>IFERROR(100*_xlfn.IFNA(VLOOKUP($B189,KviZDarije8!$A$1:$K$1000, 3, 0), 0)/'TOP SCORES'!I$2,0)</f>
        <v>0</v>
      </c>
      <c r="L189" s="30">
        <f>IFERROR(100*_xlfn.IFNA(VLOOKUP($B189,[1]KviZDarije9!$A$1:$K$1000, 3, 0), 0)/'TOP SCORES'!J$2,0)</f>
        <v>0</v>
      </c>
      <c r="M189" s="30">
        <f>IFERROR(100*_xlfn.IFNA(VLOOKUP($B189,[2]KviZDarije10!$A$1:$K$1000, 3, 0), 0)/'TOP SCORES'!K$2,0)</f>
        <v>0</v>
      </c>
    </row>
    <row r="190" spans="1:13">
      <c r="A190" s="33">
        <f t="shared" ca="1" si="2"/>
        <v>175</v>
      </c>
      <c r="B190" s="24"/>
      <c r="C190" s="31" cm="1">
        <f t="array" aca="1" ref="C190" ca="1">SUM(LARGE(D190:M190,ROW(INDIRECT("1:6"))))</f>
        <v>0</v>
      </c>
      <c r="D190" s="30">
        <f>IFERROR(100*_xlfn.IFNA(VLOOKUP($B190,KviZDarije1!$A$1:$K$1000, 3, 0), 0)/'TOP SCORES'!B$2,0)</f>
        <v>0</v>
      </c>
      <c r="E190" s="30">
        <f>IFERROR(100*_xlfn.IFNA(VLOOKUP($B190,KviZDarije2!$A$1:$K$1000, 3, 0), 0)/'TOP SCORES'!C$2,0)</f>
        <v>0</v>
      </c>
      <c r="F190" s="30">
        <f>IFERROR(100*_xlfn.IFNA(VLOOKUP($B190,KviZDarije3!$A$1:$K$1000, 3, 0), 0)/'TOP SCORES'!D$2,0)</f>
        <v>0</v>
      </c>
      <c r="G190" s="30">
        <f>IFERROR(100*_xlfn.IFNA(VLOOKUP($B190,KviZDarije4!$A$1:$K$1000, 3, 0), 0)/'TOP SCORES'!E$2,0)</f>
        <v>0</v>
      </c>
      <c r="H190" s="30">
        <f>IFERROR(100*_xlfn.IFNA(VLOOKUP($B190,KviZDarije5!$A$1:$K$1000, 3, 0), 0)/'TOP SCORES'!F$2,0)</f>
        <v>0</v>
      </c>
      <c r="I190" s="30">
        <f>IFERROR(100*_xlfn.IFNA(VLOOKUP($B190,KviZDarije6!$A$1:$K$1000, 3, 0), 0)/'TOP SCORES'!G$2,0)</f>
        <v>0</v>
      </c>
      <c r="J190" s="30">
        <f>IFERROR(100*_xlfn.IFNA(VLOOKUP($B190,KviZDarije7!$A$1:$K$1000, 3, 0), 0)/'TOP SCORES'!H$2,0)</f>
        <v>0</v>
      </c>
      <c r="K190" s="30">
        <f>IFERROR(100*_xlfn.IFNA(VLOOKUP($B190,KviZDarije8!$A$1:$K$1000, 3, 0), 0)/'TOP SCORES'!I$2,0)</f>
        <v>0</v>
      </c>
      <c r="L190" s="30">
        <f>IFERROR(100*_xlfn.IFNA(VLOOKUP($B190,[1]KviZDarije9!$A$1:$K$1000, 3, 0), 0)/'TOP SCORES'!J$2,0)</f>
        <v>0</v>
      </c>
      <c r="M190" s="30">
        <f>IFERROR(100*_xlfn.IFNA(VLOOKUP($B190,[2]KviZDarije10!$A$1:$K$1000, 3, 0), 0)/'TOP SCORES'!K$2,0)</f>
        <v>0</v>
      </c>
    </row>
    <row r="191" spans="1:13">
      <c r="A191" s="33">
        <f t="shared" ca="1" si="2"/>
        <v>175</v>
      </c>
      <c r="B191" s="24"/>
      <c r="C191" s="31" cm="1">
        <f t="array" aca="1" ref="C191" ca="1">SUM(LARGE(D191:M191,ROW(INDIRECT("1:6"))))</f>
        <v>0</v>
      </c>
      <c r="D191" s="30">
        <f>IFERROR(100*_xlfn.IFNA(VLOOKUP($B191,KviZDarije1!$A$1:$K$1000, 3, 0), 0)/'TOP SCORES'!B$2,0)</f>
        <v>0</v>
      </c>
      <c r="E191" s="30">
        <f>IFERROR(100*_xlfn.IFNA(VLOOKUP($B191,KviZDarije2!$A$1:$K$1000, 3, 0), 0)/'TOP SCORES'!C$2,0)</f>
        <v>0</v>
      </c>
      <c r="F191" s="30">
        <f>IFERROR(100*_xlfn.IFNA(VLOOKUP($B191,KviZDarije3!$A$1:$K$1000, 3, 0), 0)/'TOP SCORES'!D$2,0)</f>
        <v>0</v>
      </c>
      <c r="G191" s="30">
        <f>IFERROR(100*_xlfn.IFNA(VLOOKUP($B191,KviZDarije4!$A$1:$K$1000, 3, 0), 0)/'TOP SCORES'!E$2,0)</f>
        <v>0</v>
      </c>
      <c r="H191" s="30">
        <f>IFERROR(100*_xlfn.IFNA(VLOOKUP($B191,KviZDarije5!$A$1:$K$1000, 3, 0), 0)/'TOP SCORES'!F$2,0)</f>
        <v>0</v>
      </c>
      <c r="I191" s="30">
        <f>IFERROR(100*_xlfn.IFNA(VLOOKUP($B191,KviZDarije6!$A$1:$K$1000, 3, 0), 0)/'TOP SCORES'!G$2,0)</f>
        <v>0</v>
      </c>
      <c r="J191" s="30">
        <f>IFERROR(100*_xlfn.IFNA(VLOOKUP($B191,KviZDarije7!$A$1:$K$1000, 3, 0), 0)/'TOP SCORES'!H$2,0)</f>
        <v>0</v>
      </c>
      <c r="K191" s="30">
        <f>IFERROR(100*_xlfn.IFNA(VLOOKUP($B191,KviZDarije8!$A$1:$K$1000, 3, 0), 0)/'TOP SCORES'!I$2,0)</f>
        <v>0</v>
      </c>
      <c r="L191" s="30">
        <f>IFERROR(100*_xlfn.IFNA(VLOOKUP($B191,[1]KviZDarije9!$A$1:$K$1000, 3, 0), 0)/'TOP SCORES'!J$2,0)</f>
        <v>0</v>
      </c>
      <c r="M191" s="30">
        <f>IFERROR(100*_xlfn.IFNA(VLOOKUP($B191,[2]KviZDarije10!$A$1:$K$1000, 3, 0), 0)/'TOP SCORES'!K$2,0)</f>
        <v>0</v>
      </c>
    </row>
    <row r="192" spans="1:13">
      <c r="A192" s="33">
        <f t="shared" ca="1" si="2"/>
        <v>175</v>
      </c>
      <c r="B192" s="24"/>
      <c r="C192" s="31" cm="1">
        <f t="array" aca="1" ref="C192" ca="1">SUM(LARGE(D192:M192,ROW(INDIRECT("1:6"))))</f>
        <v>0</v>
      </c>
      <c r="D192" s="30">
        <f>IFERROR(100*_xlfn.IFNA(VLOOKUP($B192,KviZDarije1!$A$1:$K$1000, 3, 0), 0)/'TOP SCORES'!B$2,0)</f>
        <v>0</v>
      </c>
      <c r="E192" s="30">
        <f>IFERROR(100*_xlfn.IFNA(VLOOKUP($B192,KviZDarije2!$A$1:$K$1000, 3, 0), 0)/'TOP SCORES'!C$2,0)</f>
        <v>0</v>
      </c>
      <c r="F192" s="30">
        <f>IFERROR(100*_xlfn.IFNA(VLOOKUP($B192,KviZDarije3!$A$1:$K$1000, 3, 0), 0)/'TOP SCORES'!D$2,0)</f>
        <v>0</v>
      </c>
      <c r="G192" s="30">
        <f>IFERROR(100*_xlfn.IFNA(VLOOKUP($B192,KviZDarije4!$A$1:$K$1000, 3, 0), 0)/'TOP SCORES'!E$2,0)</f>
        <v>0</v>
      </c>
      <c r="H192" s="30">
        <f>IFERROR(100*_xlfn.IFNA(VLOOKUP($B192,KviZDarije5!$A$1:$K$1000, 3, 0), 0)/'TOP SCORES'!F$2,0)</f>
        <v>0</v>
      </c>
      <c r="I192" s="30">
        <f>IFERROR(100*_xlfn.IFNA(VLOOKUP($B192,KviZDarije6!$A$1:$K$1000, 3, 0), 0)/'TOP SCORES'!G$2,0)</f>
        <v>0</v>
      </c>
      <c r="J192" s="30">
        <f>IFERROR(100*_xlfn.IFNA(VLOOKUP($B192,KviZDarije7!$A$1:$K$1000, 3, 0), 0)/'TOP SCORES'!H$2,0)</f>
        <v>0</v>
      </c>
      <c r="K192" s="30">
        <f>IFERROR(100*_xlfn.IFNA(VLOOKUP($B192,KviZDarije8!$A$1:$K$1000, 3, 0), 0)/'TOP SCORES'!I$2,0)</f>
        <v>0</v>
      </c>
      <c r="L192" s="30">
        <f>IFERROR(100*_xlfn.IFNA(VLOOKUP($B192,[1]KviZDarije9!$A$1:$K$1000, 3, 0), 0)/'TOP SCORES'!J$2,0)</f>
        <v>0</v>
      </c>
      <c r="M192" s="30">
        <f>IFERROR(100*_xlfn.IFNA(VLOOKUP($B192,[2]KviZDarije10!$A$1:$K$1000, 3, 0), 0)/'TOP SCORES'!K$2,0)</f>
        <v>0</v>
      </c>
    </row>
    <row r="193" spans="1:13">
      <c r="A193" s="33">
        <f t="shared" ca="1" si="2"/>
        <v>175</v>
      </c>
      <c r="B193" s="24"/>
      <c r="C193" s="31" cm="1">
        <f t="array" aca="1" ref="C193" ca="1">SUM(LARGE(D193:M193,ROW(INDIRECT("1:6"))))</f>
        <v>0</v>
      </c>
      <c r="D193" s="30">
        <f>IFERROR(100*_xlfn.IFNA(VLOOKUP($B193,KviZDarije1!$A$1:$K$1000, 3, 0), 0)/'TOP SCORES'!B$2,0)</f>
        <v>0</v>
      </c>
      <c r="E193" s="30">
        <f>IFERROR(100*_xlfn.IFNA(VLOOKUP($B193,KviZDarije2!$A$1:$K$1000, 3, 0), 0)/'TOP SCORES'!C$2,0)</f>
        <v>0</v>
      </c>
      <c r="F193" s="30">
        <f>IFERROR(100*_xlfn.IFNA(VLOOKUP($B193,KviZDarije3!$A$1:$K$1000, 3, 0), 0)/'TOP SCORES'!D$2,0)</f>
        <v>0</v>
      </c>
      <c r="G193" s="30">
        <f>IFERROR(100*_xlfn.IFNA(VLOOKUP($B193,KviZDarije4!$A$1:$K$1000, 3, 0), 0)/'TOP SCORES'!E$2,0)</f>
        <v>0</v>
      </c>
      <c r="H193" s="30">
        <f>IFERROR(100*_xlfn.IFNA(VLOOKUP($B193,KviZDarije5!$A$1:$K$1000, 3, 0), 0)/'TOP SCORES'!F$2,0)</f>
        <v>0</v>
      </c>
      <c r="I193" s="30">
        <f>IFERROR(100*_xlfn.IFNA(VLOOKUP($B193,KviZDarije6!$A$1:$K$1000, 3, 0), 0)/'TOP SCORES'!G$2,0)</f>
        <v>0</v>
      </c>
      <c r="J193" s="30">
        <f>IFERROR(100*_xlfn.IFNA(VLOOKUP($B193,KviZDarije7!$A$1:$K$1000, 3, 0), 0)/'TOP SCORES'!H$2,0)</f>
        <v>0</v>
      </c>
      <c r="K193" s="30">
        <f>IFERROR(100*_xlfn.IFNA(VLOOKUP($B193,KviZDarije8!$A$1:$K$1000, 3, 0), 0)/'TOP SCORES'!I$2,0)</f>
        <v>0</v>
      </c>
      <c r="L193" s="30">
        <f>IFERROR(100*_xlfn.IFNA(VLOOKUP($B193,[1]KviZDarije9!$A$1:$K$1000, 3, 0), 0)/'TOP SCORES'!J$2,0)</f>
        <v>0</v>
      </c>
      <c r="M193" s="30">
        <f>IFERROR(100*_xlfn.IFNA(VLOOKUP($B193,[2]KviZDarije10!$A$1:$K$1000, 3, 0), 0)/'TOP SCORES'!K$2,0)</f>
        <v>0</v>
      </c>
    </row>
    <row r="194" spans="1:13">
      <c r="A194" s="33">
        <f t="shared" ref="A194:A214" ca="1" si="3">RANK(C194,C$2:C$998)</f>
        <v>175</v>
      </c>
      <c r="C194" s="31" cm="1">
        <f t="array" aca="1" ref="C194" ca="1">SUM(LARGE(D194:M194,ROW(INDIRECT("1:6"))))</f>
        <v>0</v>
      </c>
      <c r="D194" s="30">
        <f>IFERROR(100*_xlfn.IFNA(VLOOKUP($B194,KviZDarije1!$A$1:$K$1000, 3, 0), 0)/'TOP SCORES'!B$2,0)</f>
        <v>0</v>
      </c>
      <c r="E194" s="30">
        <f>IFERROR(100*_xlfn.IFNA(VLOOKUP($B194,KviZDarije2!$A$1:$K$1000, 3, 0), 0)/'TOP SCORES'!C$2,0)</f>
        <v>0</v>
      </c>
      <c r="F194" s="30">
        <f>IFERROR(100*_xlfn.IFNA(VLOOKUP($B194,KviZDarije3!$A$1:$K$1000, 3, 0), 0)/'TOP SCORES'!D$2,0)</f>
        <v>0</v>
      </c>
      <c r="G194" s="30">
        <f>IFERROR(100*_xlfn.IFNA(VLOOKUP($B194,KviZDarije4!$A$1:$K$1000, 3, 0), 0)/'TOP SCORES'!E$2,0)</f>
        <v>0</v>
      </c>
      <c r="H194" s="30">
        <f>IFERROR(100*_xlfn.IFNA(VLOOKUP($B194,KviZDarije5!$A$1:$K$1000, 3, 0), 0)/'TOP SCORES'!F$2,0)</f>
        <v>0</v>
      </c>
      <c r="I194" s="30">
        <f>IFERROR(100*_xlfn.IFNA(VLOOKUP($B194,KviZDarije6!$A$1:$K$1000, 3, 0), 0)/'TOP SCORES'!G$2,0)</f>
        <v>0</v>
      </c>
      <c r="J194" s="30">
        <f>IFERROR(100*_xlfn.IFNA(VLOOKUP($B194,KviZDarije7!$A$1:$K$1000, 3, 0), 0)/'TOP SCORES'!H$2,0)</f>
        <v>0</v>
      </c>
      <c r="K194" s="30">
        <f>IFERROR(100*_xlfn.IFNA(VLOOKUP($B194,KviZDarije8!$A$1:$K$1000, 3, 0), 0)/'TOP SCORES'!I$2,0)</f>
        <v>0</v>
      </c>
      <c r="L194" s="30">
        <f>IFERROR(100*_xlfn.IFNA(VLOOKUP($B194,[1]KviZDarije9!$A$1:$K$1000, 3, 0), 0)/'TOP SCORES'!J$2,0)</f>
        <v>0</v>
      </c>
      <c r="M194" s="30">
        <f>IFERROR(100*_xlfn.IFNA(VLOOKUP($B194,[2]KviZDarije10!$A$1:$K$1000, 3, 0), 0)/'TOP SCORES'!K$2,0)</f>
        <v>0</v>
      </c>
    </row>
    <row r="195" spans="1:13">
      <c r="A195" s="33">
        <f t="shared" ca="1" si="3"/>
        <v>175</v>
      </c>
      <c r="B195" s="24"/>
      <c r="C195" s="31" cm="1">
        <f t="array" aca="1" ref="C195" ca="1">SUM(LARGE(D195:M195,ROW(INDIRECT("1:6"))))</f>
        <v>0</v>
      </c>
      <c r="D195" s="30">
        <f>IFERROR(100*_xlfn.IFNA(VLOOKUP($B195,KviZDarije1!$A$1:$K$1000, 3, 0), 0)/'TOP SCORES'!B$2,0)</f>
        <v>0</v>
      </c>
      <c r="E195" s="30">
        <f>IFERROR(100*_xlfn.IFNA(VLOOKUP($B195,KviZDarije2!$A$1:$K$1000, 3, 0), 0)/'TOP SCORES'!C$2,0)</f>
        <v>0</v>
      </c>
      <c r="F195" s="30">
        <f>IFERROR(100*_xlfn.IFNA(VLOOKUP($B195,KviZDarije3!$A$1:$K$1000, 3, 0), 0)/'TOP SCORES'!D$2,0)</f>
        <v>0</v>
      </c>
      <c r="G195" s="30">
        <f>IFERROR(100*_xlfn.IFNA(VLOOKUP($B195,KviZDarije4!$A$1:$K$1000, 3, 0), 0)/'TOP SCORES'!E$2,0)</f>
        <v>0</v>
      </c>
      <c r="H195" s="30">
        <f>IFERROR(100*_xlfn.IFNA(VLOOKUP($B195,KviZDarije5!$A$1:$K$1000, 3, 0), 0)/'TOP SCORES'!F$2,0)</f>
        <v>0</v>
      </c>
      <c r="I195" s="30">
        <f>IFERROR(100*_xlfn.IFNA(VLOOKUP($B195,KviZDarije6!$A$1:$K$1000, 3, 0), 0)/'TOP SCORES'!G$2,0)</f>
        <v>0</v>
      </c>
      <c r="J195" s="30">
        <f>IFERROR(100*_xlfn.IFNA(VLOOKUP($B195,KviZDarije7!$A$1:$K$1000, 3, 0), 0)/'TOP SCORES'!H$2,0)</f>
        <v>0</v>
      </c>
      <c r="K195" s="30">
        <f>IFERROR(100*_xlfn.IFNA(VLOOKUP($B195,KviZDarije8!$A$1:$K$1000, 3, 0), 0)/'TOP SCORES'!I$2,0)</f>
        <v>0</v>
      </c>
      <c r="L195" s="30">
        <f>IFERROR(100*_xlfn.IFNA(VLOOKUP($B195,[1]KviZDarije9!$A$1:$K$1000, 3, 0), 0)/'TOP SCORES'!J$2,0)</f>
        <v>0</v>
      </c>
      <c r="M195" s="30">
        <f>IFERROR(100*_xlfn.IFNA(VLOOKUP($B195,[2]KviZDarije10!$A$1:$K$1000, 3, 0), 0)/'TOP SCORES'!K$2,0)</f>
        <v>0</v>
      </c>
    </row>
    <row r="196" spans="1:13">
      <c r="A196" s="33">
        <f t="shared" ca="1" si="3"/>
        <v>175</v>
      </c>
      <c r="B196" s="24"/>
      <c r="C196" s="31" cm="1">
        <f t="array" aca="1" ref="C196" ca="1">SUM(LARGE(D196:M196,ROW(INDIRECT("1:6"))))</f>
        <v>0</v>
      </c>
      <c r="D196" s="30">
        <f>IFERROR(100*_xlfn.IFNA(VLOOKUP($B196,KviZDarije1!$A$1:$K$1000, 3, 0), 0)/'TOP SCORES'!B$2,0)</f>
        <v>0</v>
      </c>
      <c r="E196" s="30">
        <f>IFERROR(100*_xlfn.IFNA(VLOOKUP($B196,KviZDarije2!$A$1:$K$1000, 3, 0), 0)/'TOP SCORES'!C$2,0)</f>
        <v>0</v>
      </c>
      <c r="F196" s="30">
        <f>IFERROR(100*_xlfn.IFNA(VLOOKUP($B196,KviZDarije3!$A$1:$K$1000, 3, 0), 0)/'TOP SCORES'!D$2,0)</f>
        <v>0</v>
      </c>
      <c r="G196" s="30">
        <f>IFERROR(100*_xlfn.IFNA(VLOOKUP($B196,KviZDarije4!$A$1:$K$1000, 3, 0), 0)/'TOP SCORES'!E$2,0)</f>
        <v>0</v>
      </c>
      <c r="H196" s="30">
        <f>IFERROR(100*_xlfn.IFNA(VLOOKUP($B196,KviZDarije5!$A$1:$K$1000, 3, 0), 0)/'TOP SCORES'!F$2,0)</f>
        <v>0</v>
      </c>
      <c r="I196" s="30">
        <f>IFERROR(100*_xlfn.IFNA(VLOOKUP($B196,KviZDarije6!$A$1:$K$1000, 3, 0), 0)/'TOP SCORES'!G$2,0)</f>
        <v>0</v>
      </c>
      <c r="J196" s="30">
        <f>IFERROR(100*_xlfn.IFNA(VLOOKUP($B196,KviZDarije7!$A$1:$K$1000, 3, 0), 0)/'TOP SCORES'!H$2,0)</f>
        <v>0</v>
      </c>
      <c r="K196" s="30">
        <f>IFERROR(100*_xlfn.IFNA(VLOOKUP($B196,KviZDarije8!$A$1:$K$1000, 3, 0), 0)/'TOP SCORES'!I$2,0)</f>
        <v>0</v>
      </c>
      <c r="L196" s="30">
        <f>IFERROR(100*_xlfn.IFNA(VLOOKUP($B196,[1]KviZDarije9!$A$1:$K$1000, 3, 0), 0)/'TOP SCORES'!J$2,0)</f>
        <v>0</v>
      </c>
      <c r="M196" s="30">
        <f>IFERROR(100*_xlfn.IFNA(VLOOKUP($B196,[2]KviZDarije10!$A$1:$K$1000, 3, 0), 0)/'TOP SCORES'!K$2,0)</f>
        <v>0</v>
      </c>
    </row>
    <row r="197" spans="1:13">
      <c r="A197" s="33">
        <f t="shared" ca="1" si="3"/>
        <v>175</v>
      </c>
      <c r="B197" s="24"/>
      <c r="C197" s="31" cm="1">
        <f t="array" aca="1" ref="C197" ca="1">SUM(LARGE(D197:M197,ROW(INDIRECT("1:6"))))</f>
        <v>0</v>
      </c>
      <c r="D197" s="30">
        <f>IFERROR(100*_xlfn.IFNA(VLOOKUP($B197,KviZDarije1!$A$1:$K$1000, 3, 0), 0)/'TOP SCORES'!B$2,0)</f>
        <v>0</v>
      </c>
      <c r="E197" s="30">
        <f>IFERROR(100*_xlfn.IFNA(VLOOKUP($B197,KviZDarije2!$A$1:$K$1000, 3, 0), 0)/'TOP SCORES'!C$2,0)</f>
        <v>0</v>
      </c>
      <c r="F197" s="30">
        <f>IFERROR(100*_xlfn.IFNA(VLOOKUP($B197,KviZDarije3!$A$1:$K$1000, 3, 0), 0)/'TOP SCORES'!D$2,0)</f>
        <v>0</v>
      </c>
      <c r="G197" s="30">
        <f>IFERROR(100*_xlfn.IFNA(VLOOKUP($B197,KviZDarije4!$A$1:$K$1000, 3, 0), 0)/'TOP SCORES'!E$2,0)</f>
        <v>0</v>
      </c>
      <c r="H197" s="30">
        <f>IFERROR(100*_xlfn.IFNA(VLOOKUP($B197,KviZDarije5!$A$1:$K$1000, 3, 0), 0)/'TOP SCORES'!F$2,0)</f>
        <v>0</v>
      </c>
      <c r="I197" s="30">
        <f>IFERROR(100*_xlfn.IFNA(VLOOKUP($B197,KviZDarije6!$A$1:$K$1000, 3, 0), 0)/'TOP SCORES'!G$2,0)</f>
        <v>0</v>
      </c>
      <c r="J197" s="30">
        <f>IFERROR(100*_xlfn.IFNA(VLOOKUP($B197,KviZDarije7!$A$1:$K$1000, 3, 0), 0)/'TOP SCORES'!H$2,0)</f>
        <v>0</v>
      </c>
      <c r="K197" s="30">
        <f>IFERROR(100*_xlfn.IFNA(VLOOKUP($B197,KviZDarije8!$A$1:$K$1000, 3, 0), 0)/'TOP SCORES'!I$2,0)</f>
        <v>0</v>
      </c>
      <c r="L197" s="30">
        <f>IFERROR(100*_xlfn.IFNA(VLOOKUP($B197,[1]KviZDarije9!$A$1:$K$1000, 3, 0), 0)/'TOP SCORES'!J$2,0)</f>
        <v>0</v>
      </c>
      <c r="M197" s="30">
        <f>IFERROR(100*_xlfn.IFNA(VLOOKUP($B197,[2]KviZDarije10!$A$1:$K$1000, 3, 0), 0)/'TOP SCORES'!K$2,0)</f>
        <v>0</v>
      </c>
    </row>
    <row r="198" spans="1:13">
      <c r="A198" s="33">
        <f t="shared" ca="1" si="3"/>
        <v>175</v>
      </c>
      <c r="B198" s="24"/>
      <c r="C198" s="31" cm="1">
        <f t="array" aca="1" ref="C198" ca="1">SUM(LARGE(D198:M198,ROW(INDIRECT("1:6"))))</f>
        <v>0</v>
      </c>
      <c r="D198" s="30">
        <f>IFERROR(100*_xlfn.IFNA(VLOOKUP($B198,KviZDarije1!$A$1:$K$1000, 3, 0), 0)/'TOP SCORES'!B$2,0)</f>
        <v>0</v>
      </c>
      <c r="E198" s="30">
        <f>IFERROR(100*_xlfn.IFNA(VLOOKUP($B198,KviZDarije2!$A$1:$K$1000, 3, 0), 0)/'TOP SCORES'!C$2,0)</f>
        <v>0</v>
      </c>
      <c r="F198" s="30">
        <f>IFERROR(100*_xlfn.IFNA(VLOOKUP($B198,KviZDarije3!$A$1:$K$1000, 3, 0), 0)/'TOP SCORES'!D$2,0)</f>
        <v>0</v>
      </c>
      <c r="G198" s="30">
        <f>IFERROR(100*_xlfn.IFNA(VLOOKUP($B198,KviZDarije4!$A$1:$K$1000, 3, 0), 0)/'TOP SCORES'!E$2,0)</f>
        <v>0</v>
      </c>
      <c r="H198" s="30">
        <f>IFERROR(100*_xlfn.IFNA(VLOOKUP($B198,KviZDarije5!$A$1:$K$1000, 3, 0), 0)/'TOP SCORES'!F$2,0)</f>
        <v>0</v>
      </c>
      <c r="I198" s="30">
        <f>IFERROR(100*_xlfn.IFNA(VLOOKUP($B198,KviZDarije6!$A$1:$K$1000, 3, 0), 0)/'TOP SCORES'!G$2,0)</f>
        <v>0</v>
      </c>
      <c r="J198" s="30">
        <f>IFERROR(100*_xlfn.IFNA(VLOOKUP($B198,KviZDarije7!$A$1:$K$1000, 3, 0), 0)/'TOP SCORES'!H$2,0)</f>
        <v>0</v>
      </c>
      <c r="K198" s="30">
        <f>IFERROR(100*_xlfn.IFNA(VLOOKUP($B198,KviZDarije8!$A$1:$K$1000, 3, 0), 0)/'TOP SCORES'!I$2,0)</f>
        <v>0</v>
      </c>
      <c r="L198" s="30">
        <f>IFERROR(100*_xlfn.IFNA(VLOOKUP($B198,[1]KviZDarije9!$A$1:$K$1000, 3, 0), 0)/'TOP SCORES'!J$2,0)</f>
        <v>0</v>
      </c>
      <c r="M198" s="30">
        <f>IFERROR(100*_xlfn.IFNA(VLOOKUP($B198,[2]KviZDarije10!$A$1:$K$1000, 3, 0), 0)/'TOP SCORES'!K$2,0)</f>
        <v>0</v>
      </c>
    </row>
    <row r="199" spans="1:13">
      <c r="A199" s="33">
        <f t="shared" ca="1" si="3"/>
        <v>175</v>
      </c>
      <c r="B199" s="24"/>
      <c r="C199" s="31" cm="1">
        <f t="array" aca="1" ref="C199" ca="1">SUM(LARGE(D199:M199,ROW(INDIRECT("1:6"))))</f>
        <v>0</v>
      </c>
      <c r="D199" s="30">
        <f>IFERROR(100*_xlfn.IFNA(VLOOKUP($B199,KviZDarije1!$A$1:$K$1000, 3, 0), 0)/'TOP SCORES'!B$2,0)</f>
        <v>0</v>
      </c>
      <c r="E199" s="30">
        <f>IFERROR(100*_xlfn.IFNA(VLOOKUP($B199,KviZDarije2!$A$1:$K$1000, 3, 0), 0)/'TOP SCORES'!C$2,0)</f>
        <v>0</v>
      </c>
      <c r="F199" s="30">
        <f>IFERROR(100*_xlfn.IFNA(VLOOKUP($B199,KviZDarije3!$A$1:$K$1000, 3, 0), 0)/'TOP SCORES'!D$2,0)</f>
        <v>0</v>
      </c>
      <c r="G199" s="30">
        <f>IFERROR(100*_xlfn.IFNA(VLOOKUP($B199,KviZDarije4!$A$1:$K$1000, 3, 0), 0)/'TOP SCORES'!E$2,0)</f>
        <v>0</v>
      </c>
      <c r="H199" s="30">
        <f>IFERROR(100*_xlfn.IFNA(VLOOKUP($B199,KviZDarije5!$A$1:$K$1000, 3, 0), 0)/'TOP SCORES'!F$2,0)</f>
        <v>0</v>
      </c>
      <c r="I199" s="30">
        <f>IFERROR(100*_xlfn.IFNA(VLOOKUP($B199,KviZDarije6!$A$1:$K$1000, 3, 0), 0)/'TOP SCORES'!G$2,0)</f>
        <v>0</v>
      </c>
      <c r="J199" s="30">
        <f>IFERROR(100*_xlfn.IFNA(VLOOKUP($B199,KviZDarije7!$A$1:$K$1000, 3, 0), 0)/'TOP SCORES'!H$2,0)</f>
        <v>0</v>
      </c>
      <c r="K199" s="30">
        <f>IFERROR(100*_xlfn.IFNA(VLOOKUP($B199,KviZDarije8!$A$1:$K$1000, 3, 0), 0)/'TOP SCORES'!I$2,0)</f>
        <v>0</v>
      </c>
      <c r="L199" s="30">
        <f>IFERROR(100*_xlfn.IFNA(VLOOKUP($B199,[1]KviZDarije9!$A$1:$K$1000, 3, 0), 0)/'TOP SCORES'!J$2,0)</f>
        <v>0</v>
      </c>
      <c r="M199" s="30">
        <f>IFERROR(100*_xlfn.IFNA(VLOOKUP($B199,[2]KviZDarije10!$A$1:$K$1000, 3, 0), 0)/'TOP SCORES'!K$2,0)</f>
        <v>0</v>
      </c>
    </row>
    <row r="200" spans="1:13">
      <c r="A200" s="33">
        <f t="shared" ca="1" si="3"/>
        <v>175</v>
      </c>
      <c r="B200" s="24"/>
      <c r="C200" s="31" cm="1">
        <f t="array" aca="1" ref="C200" ca="1">SUM(LARGE(D200:M200,ROW(INDIRECT("1:6"))))</f>
        <v>0</v>
      </c>
      <c r="D200" s="30">
        <f>IFERROR(100*_xlfn.IFNA(VLOOKUP($B200,KviZDarije1!$A$1:$K$1000, 3, 0), 0)/'TOP SCORES'!B$2,0)</f>
        <v>0</v>
      </c>
      <c r="E200" s="30">
        <f>IFERROR(100*_xlfn.IFNA(VLOOKUP($B200,KviZDarije2!$A$1:$K$1000, 3, 0), 0)/'TOP SCORES'!C$2,0)</f>
        <v>0</v>
      </c>
      <c r="F200" s="30">
        <f>IFERROR(100*_xlfn.IFNA(VLOOKUP($B200,KviZDarije3!$A$1:$K$1000, 3, 0), 0)/'TOP SCORES'!D$2,0)</f>
        <v>0</v>
      </c>
      <c r="G200" s="30">
        <f>IFERROR(100*_xlfn.IFNA(VLOOKUP($B200,KviZDarije4!$A$1:$K$1000, 3, 0), 0)/'TOP SCORES'!E$2,0)</f>
        <v>0</v>
      </c>
      <c r="H200" s="30">
        <f>IFERROR(100*_xlfn.IFNA(VLOOKUP($B200,KviZDarije5!$A$1:$K$1000, 3, 0), 0)/'TOP SCORES'!F$2,0)</f>
        <v>0</v>
      </c>
      <c r="I200" s="30">
        <f>IFERROR(100*_xlfn.IFNA(VLOOKUP($B200,KviZDarije6!$A$1:$K$1000, 3, 0), 0)/'TOP SCORES'!G$2,0)</f>
        <v>0</v>
      </c>
      <c r="J200" s="30">
        <f>IFERROR(100*_xlfn.IFNA(VLOOKUP($B200,KviZDarije7!$A$1:$K$1000, 3, 0), 0)/'TOP SCORES'!H$2,0)</f>
        <v>0</v>
      </c>
      <c r="K200" s="30">
        <f>IFERROR(100*_xlfn.IFNA(VLOOKUP($B200,KviZDarije8!$A$1:$K$1000, 3, 0), 0)/'TOP SCORES'!I$2,0)</f>
        <v>0</v>
      </c>
      <c r="L200" s="30">
        <f>IFERROR(100*_xlfn.IFNA(VLOOKUP($B200,[1]KviZDarije9!$A$1:$K$1000, 3, 0), 0)/'TOP SCORES'!J$2,0)</f>
        <v>0</v>
      </c>
      <c r="M200" s="30">
        <f>IFERROR(100*_xlfn.IFNA(VLOOKUP($B200,[2]KviZDarije10!$A$1:$K$1000, 3, 0), 0)/'TOP SCORES'!K$2,0)</f>
        <v>0</v>
      </c>
    </row>
    <row r="201" spans="1:13">
      <c r="A201" s="33">
        <f t="shared" ca="1" si="3"/>
        <v>175</v>
      </c>
      <c r="B201" s="24"/>
      <c r="C201" s="31" cm="1">
        <f t="array" aca="1" ref="C201" ca="1">SUM(LARGE(D201:M201,ROW(INDIRECT("1:6"))))</f>
        <v>0</v>
      </c>
      <c r="D201" s="30">
        <f>IFERROR(100*_xlfn.IFNA(VLOOKUP($B201,KviZDarije1!$A$1:$K$1000, 3, 0), 0)/'TOP SCORES'!B$2,0)</f>
        <v>0</v>
      </c>
      <c r="E201" s="30">
        <f>IFERROR(100*_xlfn.IFNA(VLOOKUP($B201,KviZDarije2!$A$1:$K$1000, 3, 0), 0)/'TOP SCORES'!C$2,0)</f>
        <v>0</v>
      </c>
      <c r="F201" s="30">
        <f>IFERROR(100*_xlfn.IFNA(VLOOKUP($B201,KviZDarije3!$A$1:$K$1000, 3, 0), 0)/'TOP SCORES'!D$2,0)</f>
        <v>0</v>
      </c>
      <c r="G201" s="30">
        <f>IFERROR(100*_xlfn.IFNA(VLOOKUP($B201,KviZDarije4!$A$1:$K$1000, 3, 0), 0)/'TOP SCORES'!E$2,0)</f>
        <v>0</v>
      </c>
      <c r="H201" s="30">
        <f>IFERROR(100*_xlfn.IFNA(VLOOKUP($B201,KviZDarije5!$A$1:$K$1000, 3, 0), 0)/'TOP SCORES'!F$2,0)</f>
        <v>0</v>
      </c>
      <c r="I201" s="30">
        <f>IFERROR(100*_xlfn.IFNA(VLOOKUP($B201,KviZDarije6!$A$1:$K$1000, 3, 0), 0)/'TOP SCORES'!G$2,0)</f>
        <v>0</v>
      </c>
      <c r="J201" s="30">
        <f>IFERROR(100*_xlfn.IFNA(VLOOKUP($B201,KviZDarije7!$A$1:$K$1000, 3, 0), 0)/'TOP SCORES'!H$2,0)</f>
        <v>0</v>
      </c>
      <c r="K201" s="30">
        <f>IFERROR(100*_xlfn.IFNA(VLOOKUP($B201,KviZDarije8!$A$1:$K$1000, 3, 0), 0)/'TOP SCORES'!I$2,0)</f>
        <v>0</v>
      </c>
      <c r="L201" s="30">
        <f>IFERROR(100*_xlfn.IFNA(VLOOKUP($B201,[1]KviZDarije9!$A$1:$K$1000, 3, 0), 0)/'TOP SCORES'!J$2,0)</f>
        <v>0</v>
      </c>
      <c r="M201" s="30">
        <f>IFERROR(100*_xlfn.IFNA(VLOOKUP($B201,[2]KviZDarije10!$A$1:$K$1000, 3, 0), 0)/'TOP SCORES'!K$2,0)</f>
        <v>0</v>
      </c>
    </row>
    <row r="202" spans="1:13">
      <c r="A202" s="33">
        <f t="shared" ca="1" si="3"/>
        <v>175</v>
      </c>
      <c r="B202" s="24"/>
      <c r="C202" s="31" cm="1">
        <f t="array" aca="1" ref="C202" ca="1">SUM(LARGE(D202:M202,ROW(INDIRECT("1:6"))))</f>
        <v>0</v>
      </c>
      <c r="D202" s="30">
        <f>IFERROR(100*_xlfn.IFNA(VLOOKUP($B202,KviZDarije1!$A$1:$K$1000, 3, 0), 0)/'TOP SCORES'!B$2,0)</f>
        <v>0</v>
      </c>
      <c r="E202" s="30">
        <f>IFERROR(100*_xlfn.IFNA(VLOOKUP($B202,KviZDarije2!$A$1:$K$1000, 3, 0), 0)/'TOP SCORES'!C$2,0)</f>
        <v>0</v>
      </c>
      <c r="F202" s="30">
        <f>IFERROR(100*_xlfn.IFNA(VLOOKUP($B202,KviZDarije3!$A$1:$K$1000, 3, 0), 0)/'TOP SCORES'!D$2,0)</f>
        <v>0</v>
      </c>
      <c r="G202" s="30">
        <f>IFERROR(100*_xlfn.IFNA(VLOOKUP($B202,KviZDarije4!$A$1:$K$1000, 3, 0), 0)/'TOP SCORES'!E$2,0)</f>
        <v>0</v>
      </c>
      <c r="H202" s="30">
        <f>IFERROR(100*_xlfn.IFNA(VLOOKUP($B202,KviZDarije5!$A$1:$K$1000, 3, 0), 0)/'TOP SCORES'!F$2,0)</f>
        <v>0</v>
      </c>
      <c r="I202" s="30">
        <f>IFERROR(100*_xlfn.IFNA(VLOOKUP($B202,KviZDarije6!$A$1:$K$1000, 3, 0), 0)/'TOP SCORES'!G$2,0)</f>
        <v>0</v>
      </c>
      <c r="J202" s="30">
        <f>IFERROR(100*_xlfn.IFNA(VLOOKUP($B202,KviZDarije7!$A$1:$K$1000, 3, 0), 0)/'TOP SCORES'!H$2,0)</f>
        <v>0</v>
      </c>
      <c r="K202" s="30">
        <f>IFERROR(100*_xlfn.IFNA(VLOOKUP($B202,KviZDarije8!$A$1:$K$1000, 3, 0), 0)/'TOP SCORES'!I$2,0)</f>
        <v>0</v>
      </c>
      <c r="L202" s="30">
        <f>IFERROR(100*_xlfn.IFNA(VLOOKUP($B202,[1]KviZDarije9!$A$1:$K$1000, 3, 0), 0)/'TOP SCORES'!J$2,0)</f>
        <v>0</v>
      </c>
      <c r="M202" s="30">
        <f>IFERROR(100*_xlfn.IFNA(VLOOKUP($B202,[2]KviZDarije10!$A$1:$K$1000, 3, 0), 0)/'TOP SCORES'!K$2,0)</f>
        <v>0</v>
      </c>
    </row>
    <row r="203" spans="1:13">
      <c r="A203" s="33">
        <f t="shared" ca="1" si="3"/>
        <v>175</v>
      </c>
      <c r="B203" s="24"/>
      <c r="C203" s="31" cm="1">
        <f t="array" aca="1" ref="C203" ca="1">SUM(LARGE(D203:M203,ROW(INDIRECT("1:6"))))</f>
        <v>0</v>
      </c>
      <c r="D203" s="30">
        <f>IFERROR(100*_xlfn.IFNA(VLOOKUP($B203,KviZDarije1!$A$1:$K$1000, 3, 0), 0)/'TOP SCORES'!B$2,0)</f>
        <v>0</v>
      </c>
      <c r="E203" s="30">
        <f>IFERROR(100*_xlfn.IFNA(VLOOKUP($B203,KviZDarije2!$A$1:$K$1000, 3, 0), 0)/'TOP SCORES'!C$2,0)</f>
        <v>0</v>
      </c>
      <c r="F203" s="30">
        <f>IFERROR(100*_xlfn.IFNA(VLOOKUP($B203,KviZDarije3!$A$1:$K$1000, 3, 0), 0)/'TOP SCORES'!D$2,0)</f>
        <v>0</v>
      </c>
      <c r="G203" s="30">
        <f>IFERROR(100*_xlfn.IFNA(VLOOKUP($B203,KviZDarije4!$A$1:$K$1000, 3, 0), 0)/'TOP SCORES'!E$2,0)</f>
        <v>0</v>
      </c>
      <c r="H203" s="30">
        <f>IFERROR(100*_xlfn.IFNA(VLOOKUP($B203,KviZDarije5!$A$1:$K$1000, 3, 0), 0)/'TOP SCORES'!F$2,0)</f>
        <v>0</v>
      </c>
      <c r="I203" s="30">
        <f>IFERROR(100*_xlfn.IFNA(VLOOKUP($B203,KviZDarije6!$A$1:$K$1000, 3, 0), 0)/'TOP SCORES'!G$2,0)</f>
        <v>0</v>
      </c>
      <c r="J203" s="30">
        <f>IFERROR(100*_xlfn.IFNA(VLOOKUP($B203,KviZDarije7!$A$1:$K$1000, 3, 0), 0)/'TOP SCORES'!H$2,0)</f>
        <v>0</v>
      </c>
      <c r="K203" s="30">
        <f>IFERROR(100*_xlfn.IFNA(VLOOKUP($B203,KviZDarije8!$A$1:$K$1000, 3, 0), 0)/'TOP SCORES'!I$2,0)</f>
        <v>0</v>
      </c>
      <c r="L203" s="30">
        <f>IFERROR(100*_xlfn.IFNA(VLOOKUP($B203,[1]KviZDarije9!$A$1:$K$1000, 3, 0), 0)/'TOP SCORES'!J$2,0)</f>
        <v>0</v>
      </c>
      <c r="M203" s="30">
        <f>IFERROR(100*_xlfn.IFNA(VLOOKUP($B203,[2]KviZDarije10!$A$1:$K$1000, 3, 0), 0)/'TOP SCORES'!K$2,0)</f>
        <v>0</v>
      </c>
    </row>
    <row r="204" spans="1:13">
      <c r="A204" s="33">
        <f t="shared" ca="1" si="3"/>
        <v>175</v>
      </c>
      <c r="B204" s="24"/>
      <c r="C204" s="31" cm="1">
        <f t="array" aca="1" ref="C204" ca="1">SUM(LARGE(D204:M204,ROW(INDIRECT("1:6"))))</f>
        <v>0</v>
      </c>
      <c r="D204" s="30">
        <f>IFERROR(100*_xlfn.IFNA(VLOOKUP($B204,KviZDarije1!$A$1:$K$1000, 3, 0), 0)/'TOP SCORES'!B$2,0)</f>
        <v>0</v>
      </c>
      <c r="E204" s="30">
        <f>IFERROR(100*_xlfn.IFNA(VLOOKUP($B204,KviZDarije2!$A$1:$K$1000, 3, 0), 0)/'TOP SCORES'!C$2,0)</f>
        <v>0</v>
      </c>
      <c r="F204" s="30">
        <f>IFERROR(100*_xlfn.IFNA(VLOOKUP($B204,KviZDarije3!$A$1:$K$1000, 3, 0), 0)/'TOP SCORES'!D$2,0)</f>
        <v>0</v>
      </c>
      <c r="G204" s="30">
        <f>IFERROR(100*_xlfn.IFNA(VLOOKUP($B204,KviZDarije4!$A$1:$K$1000, 3, 0), 0)/'TOP SCORES'!E$2,0)</f>
        <v>0</v>
      </c>
      <c r="H204" s="30">
        <f>IFERROR(100*_xlfn.IFNA(VLOOKUP($B204,KviZDarije5!$A$1:$K$1000, 3, 0), 0)/'TOP SCORES'!F$2,0)</f>
        <v>0</v>
      </c>
      <c r="I204" s="30">
        <f>IFERROR(100*_xlfn.IFNA(VLOOKUP($B204,KviZDarije6!$A$1:$K$1000, 3, 0), 0)/'TOP SCORES'!G$2,0)</f>
        <v>0</v>
      </c>
      <c r="J204" s="30">
        <f>IFERROR(100*_xlfn.IFNA(VLOOKUP($B204,KviZDarije7!$A$1:$K$1000, 3, 0), 0)/'TOP SCORES'!H$2,0)</f>
        <v>0</v>
      </c>
      <c r="K204" s="30">
        <f>IFERROR(100*_xlfn.IFNA(VLOOKUP($B204,KviZDarije8!$A$1:$K$1000, 3, 0), 0)/'TOP SCORES'!I$2,0)</f>
        <v>0</v>
      </c>
      <c r="L204" s="30">
        <f>IFERROR(100*_xlfn.IFNA(VLOOKUP($B204,[1]KviZDarije9!$A$1:$K$1000, 3, 0), 0)/'TOP SCORES'!J$2,0)</f>
        <v>0</v>
      </c>
      <c r="M204" s="30">
        <f>IFERROR(100*_xlfn.IFNA(VLOOKUP($B204,[2]KviZDarije10!$A$1:$K$1000, 3, 0), 0)/'TOP SCORES'!K$2,0)</f>
        <v>0</v>
      </c>
    </row>
    <row r="205" spans="1:13">
      <c r="A205" s="33">
        <f t="shared" ca="1" si="3"/>
        <v>175</v>
      </c>
      <c r="B205" s="24"/>
      <c r="C205" s="31" cm="1">
        <f t="array" aca="1" ref="C205" ca="1">SUM(LARGE(D205:M205,ROW(INDIRECT("1:6"))))</f>
        <v>0</v>
      </c>
      <c r="D205" s="30">
        <f>IFERROR(100*_xlfn.IFNA(VLOOKUP($B205,KviZDarije1!$A$1:$K$1000, 3, 0), 0)/'TOP SCORES'!B$2,0)</f>
        <v>0</v>
      </c>
      <c r="E205" s="30">
        <f>IFERROR(100*_xlfn.IFNA(VLOOKUP($B205,KviZDarije2!$A$1:$K$1000, 3, 0), 0)/'TOP SCORES'!C$2,0)</f>
        <v>0</v>
      </c>
      <c r="F205" s="30">
        <f>IFERROR(100*_xlfn.IFNA(VLOOKUP($B205,KviZDarije3!$A$1:$K$1000, 3, 0), 0)/'TOP SCORES'!D$2,0)</f>
        <v>0</v>
      </c>
      <c r="G205" s="30">
        <f>IFERROR(100*_xlfn.IFNA(VLOOKUP($B205,KviZDarije4!$A$1:$K$1000, 3, 0), 0)/'TOP SCORES'!E$2,0)</f>
        <v>0</v>
      </c>
      <c r="H205" s="30">
        <f>IFERROR(100*_xlfn.IFNA(VLOOKUP($B205,KviZDarije5!$A$1:$K$1000, 3, 0), 0)/'TOP SCORES'!F$2,0)</f>
        <v>0</v>
      </c>
      <c r="I205" s="30">
        <f>IFERROR(100*_xlfn.IFNA(VLOOKUP($B205,KviZDarije6!$A$1:$K$1000, 3, 0), 0)/'TOP SCORES'!G$2,0)</f>
        <v>0</v>
      </c>
      <c r="J205" s="30">
        <f>IFERROR(100*_xlfn.IFNA(VLOOKUP($B205,KviZDarije7!$A$1:$K$1000, 3, 0), 0)/'TOP SCORES'!H$2,0)</f>
        <v>0</v>
      </c>
      <c r="K205" s="30">
        <f>IFERROR(100*_xlfn.IFNA(VLOOKUP($B205,KviZDarije8!$A$1:$K$1000, 3, 0), 0)/'TOP SCORES'!I$2,0)</f>
        <v>0</v>
      </c>
      <c r="L205" s="30">
        <f>IFERROR(100*_xlfn.IFNA(VLOOKUP($B205,[1]KviZDarije9!$A$1:$K$1000, 3, 0), 0)/'TOP SCORES'!J$2,0)</f>
        <v>0</v>
      </c>
      <c r="M205" s="30">
        <f>IFERROR(100*_xlfn.IFNA(VLOOKUP($B205,[2]KviZDarije10!$A$1:$K$1000, 3, 0), 0)/'TOP SCORES'!K$2,0)</f>
        <v>0</v>
      </c>
    </row>
    <row r="206" spans="1:13">
      <c r="A206" s="33">
        <f t="shared" ca="1" si="3"/>
        <v>175</v>
      </c>
      <c r="B206" s="24"/>
      <c r="C206" s="31" cm="1">
        <f t="array" aca="1" ref="C206" ca="1">SUM(LARGE(D206:M206,ROW(INDIRECT("1:6"))))</f>
        <v>0</v>
      </c>
      <c r="D206" s="30">
        <f>IFERROR(100*_xlfn.IFNA(VLOOKUP($B206,KviZDarije1!$A$1:$K$1000, 3, 0), 0)/'TOP SCORES'!B$2,0)</f>
        <v>0</v>
      </c>
      <c r="E206" s="30">
        <f>IFERROR(100*_xlfn.IFNA(VLOOKUP($B206,KviZDarije2!$A$1:$K$1000, 3, 0), 0)/'TOP SCORES'!C$2,0)</f>
        <v>0</v>
      </c>
      <c r="F206" s="30">
        <f>IFERROR(100*_xlfn.IFNA(VLOOKUP($B206,KviZDarije3!$A$1:$K$1000, 3, 0), 0)/'TOP SCORES'!D$2,0)</f>
        <v>0</v>
      </c>
      <c r="G206" s="30">
        <f>IFERROR(100*_xlfn.IFNA(VLOOKUP($B206,KviZDarije4!$A$1:$K$1000, 3, 0), 0)/'TOP SCORES'!E$2,0)</f>
        <v>0</v>
      </c>
      <c r="H206" s="30">
        <f>IFERROR(100*_xlfn.IFNA(VLOOKUP($B206,KviZDarije5!$A$1:$K$1000, 3, 0), 0)/'TOP SCORES'!F$2,0)</f>
        <v>0</v>
      </c>
      <c r="I206" s="30">
        <f>IFERROR(100*_xlfn.IFNA(VLOOKUP($B206,KviZDarije6!$A$1:$K$1000, 3, 0), 0)/'TOP SCORES'!G$2,0)</f>
        <v>0</v>
      </c>
      <c r="J206" s="30">
        <f>IFERROR(100*_xlfn.IFNA(VLOOKUP($B206,KviZDarije7!$A$1:$K$1000, 3, 0), 0)/'TOP SCORES'!H$2,0)</f>
        <v>0</v>
      </c>
      <c r="K206" s="30">
        <f>IFERROR(100*_xlfn.IFNA(VLOOKUP($B206,KviZDarije8!$A$1:$K$1000, 3, 0), 0)/'TOP SCORES'!I$2,0)</f>
        <v>0</v>
      </c>
      <c r="L206" s="30">
        <f>IFERROR(100*_xlfn.IFNA(VLOOKUP($B206,[1]KviZDarije9!$A$1:$K$1000, 3, 0), 0)/'TOP SCORES'!J$2,0)</f>
        <v>0</v>
      </c>
      <c r="M206" s="30">
        <f>IFERROR(100*_xlfn.IFNA(VLOOKUP($B206,[2]KviZDarije10!$A$1:$K$1000, 3, 0), 0)/'TOP SCORES'!K$2,0)</f>
        <v>0</v>
      </c>
    </row>
    <row r="207" spans="1:13">
      <c r="A207" s="33">
        <f t="shared" ca="1" si="3"/>
        <v>175</v>
      </c>
      <c r="B207" s="24"/>
      <c r="C207" s="31" cm="1">
        <f t="array" aca="1" ref="C207" ca="1">SUM(LARGE(D207:M207,ROW(INDIRECT("1:6"))))</f>
        <v>0</v>
      </c>
      <c r="D207" s="30">
        <f>IFERROR(100*_xlfn.IFNA(VLOOKUP($B207,KviZDarije1!$A$1:$K$1000, 3, 0), 0)/'TOP SCORES'!B$2,0)</f>
        <v>0</v>
      </c>
      <c r="E207" s="30">
        <f>IFERROR(100*_xlfn.IFNA(VLOOKUP($B207,KviZDarije2!$A$1:$K$1000, 3, 0), 0)/'TOP SCORES'!C$2,0)</f>
        <v>0</v>
      </c>
      <c r="F207" s="30">
        <f>IFERROR(100*_xlfn.IFNA(VLOOKUP($B207,KviZDarije3!$A$1:$K$1000, 3, 0), 0)/'TOP SCORES'!D$2,0)</f>
        <v>0</v>
      </c>
      <c r="G207" s="30">
        <f>IFERROR(100*_xlfn.IFNA(VLOOKUP($B207,KviZDarije4!$A$1:$K$1000, 3, 0), 0)/'TOP SCORES'!E$2,0)</f>
        <v>0</v>
      </c>
      <c r="H207" s="30">
        <f>IFERROR(100*_xlfn.IFNA(VLOOKUP($B207,KviZDarije5!$A$1:$K$1000, 3, 0), 0)/'TOP SCORES'!F$2,0)</f>
        <v>0</v>
      </c>
      <c r="I207" s="30">
        <f>IFERROR(100*_xlfn.IFNA(VLOOKUP($B207,KviZDarije6!$A$1:$K$1000, 3, 0), 0)/'TOP SCORES'!G$2,0)</f>
        <v>0</v>
      </c>
      <c r="J207" s="30">
        <f>IFERROR(100*_xlfn.IFNA(VLOOKUP($B207,KviZDarije7!$A$1:$K$1000, 3, 0), 0)/'TOP SCORES'!H$2,0)</f>
        <v>0</v>
      </c>
      <c r="K207" s="30">
        <f>IFERROR(100*_xlfn.IFNA(VLOOKUP($B207,KviZDarije8!$A$1:$K$1000, 3, 0), 0)/'TOP SCORES'!I$2,0)</f>
        <v>0</v>
      </c>
      <c r="L207" s="30">
        <f>IFERROR(100*_xlfn.IFNA(VLOOKUP($B207,[1]KviZDarije9!$A$1:$K$1000, 3, 0), 0)/'TOP SCORES'!J$2,0)</f>
        <v>0</v>
      </c>
      <c r="M207" s="30">
        <f>IFERROR(100*_xlfn.IFNA(VLOOKUP($B207,[2]KviZDarije10!$A$1:$K$1000, 3, 0), 0)/'TOP SCORES'!K$2,0)</f>
        <v>0</v>
      </c>
    </row>
    <row r="208" spans="1:13">
      <c r="A208" s="33">
        <f t="shared" ca="1" si="3"/>
        <v>175</v>
      </c>
      <c r="B208" s="24"/>
      <c r="C208" s="31" cm="1">
        <f t="array" aca="1" ref="C208" ca="1">SUM(LARGE(D208:M208,ROW(INDIRECT("1:6"))))</f>
        <v>0</v>
      </c>
      <c r="D208" s="30">
        <f>IFERROR(100*_xlfn.IFNA(VLOOKUP($B208,KviZDarije1!$A$1:$K$1000, 3, 0), 0)/'TOP SCORES'!B$2,0)</f>
        <v>0</v>
      </c>
      <c r="E208" s="30">
        <f>IFERROR(100*_xlfn.IFNA(VLOOKUP($B208,KviZDarije2!$A$1:$K$1000, 3, 0), 0)/'TOP SCORES'!C$2,0)</f>
        <v>0</v>
      </c>
      <c r="F208" s="30">
        <f>IFERROR(100*_xlfn.IFNA(VLOOKUP($B208,KviZDarije3!$A$1:$K$1000, 3, 0), 0)/'TOP SCORES'!D$2,0)</f>
        <v>0</v>
      </c>
      <c r="G208" s="30">
        <f>IFERROR(100*_xlfn.IFNA(VLOOKUP($B208,KviZDarije4!$A$1:$K$1000, 3, 0), 0)/'TOP SCORES'!E$2,0)</f>
        <v>0</v>
      </c>
      <c r="H208" s="30">
        <f>IFERROR(100*_xlfn.IFNA(VLOOKUP($B208,KviZDarije5!$A$1:$K$1000, 3, 0), 0)/'TOP SCORES'!F$2,0)</f>
        <v>0</v>
      </c>
      <c r="I208" s="30">
        <f>IFERROR(100*_xlfn.IFNA(VLOOKUP($B208,KviZDarije6!$A$1:$K$1000, 3, 0), 0)/'TOP SCORES'!G$2,0)</f>
        <v>0</v>
      </c>
      <c r="J208" s="30">
        <f>IFERROR(100*_xlfn.IFNA(VLOOKUP($B208,KviZDarije7!$A$1:$K$1000, 3, 0), 0)/'TOP SCORES'!H$2,0)</f>
        <v>0</v>
      </c>
      <c r="K208" s="30">
        <f>IFERROR(100*_xlfn.IFNA(VLOOKUP($B208,KviZDarije8!$A$1:$K$1000, 3, 0), 0)/'TOP SCORES'!I$2,0)</f>
        <v>0</v>
      </c>
      <c r="L208" s="30">
        <f>IFERROR(100*_xlfn.IFNA(VLOOKUP($B208,[1]KviZDarije9!$A$1:$K$1000, 3, 0), 0)/'TOP SCORES'!J$2,0)</f>
        <v>0</v>
      </c>
      <c r="M208" s="30">
        <f>IFERROR(100*_xlfn.IFNA(VLOOKUP($B208,[2]KviZDarije10!$A$1:$K$1000, 3, 0), 0)/'TOP SCORES'!K$2,0)</f>
        <v>0</v>
      </c>
    </row>
    <row r="209" spans="1:13">
      <c r="A209" s="33">
        <f t="shared" ca="1" si="3"/>
        <v>175</v>
      </c>
      <c r="B209" s="24"/>
      <c r="C209" s="31" cm="1">
        <f t="array" aca="1" ref="C209" ca="1">SUM(LARGE(D209:M209,ROW(INDIRECT("1:6"))))</f>
        <v>0</v>
      </c>
      <c r="D209" s="30">
        <f>IFERROR(100*_xlfn.IFNA(VLOOKUP($B209,KviZDarije1!$A$1:$K$1000, 3, 0), 0)/'TOP SCORES'!B$2,0)</f>
        <v>0</v>
      </c>
      <c r="E209" s="30">
        <f>IFERROR(100*_xlfn.IFNA(VLOOKUP($B209,KviZDarije2!$A$1:$K$1000, 3, 0), 0)/'TOP SCORES'!C$2,0)</f>
        <v>0</v>
      </c>
      <c r="F209" s="30">
        <f>IFERROR(100*_xlfn.IFNA(VLOOKUP($B209,KviZDarije3!$A$1:$K$1000, 3, 0), 0)/'TOP SCORES'!D$2,0)</f>
        <v>0</v>
      </c>
      <c r="G209" s="30">
        <f>IFERROR(100*_xlfn.IFNA(VLOOKUP($B209,KviZDarije4!$A$1:$K$1000, 3, 0), 0)/'TOP SCORES'!E$2,0)</f>
        <v>0</v>
      </c>
      <c r="H209" s="30">
        <f>IFERROR(100*_xlfn.IFNA(VLOOKUP($B209,KviZDarije5!$A$1:$K$1000, 3, 0), 0)/'TOP SCORES'!F$2,0)</f>
        <v>0</v>
      </c>
      <c r="I209" s="30">
        <f>IFERROR(100*_xlfn.IFNA(VLOOKUP($B209,KviZDarije6!$A$1:$K$1000, 3, 0), 0)/'TOP SCORES'!G$2,0)</f>
        <v>0</v>
      </c>
      <c r="J209" s="30">
        <f>IFERROR(100*_xlfn.IFNA(VLOOKUP($B209,KviZDarije7!$A$1:$K$1000, 3, 0), 0)/'TOP SCORES'!H$2,0)</f>
        <v>0</v>
      </c>
      <c r="K209" s="30">
        <f>IFERROR(100*_xlfn.IFNA(VLOOKUP($B209,KviZDarije8!$A$1:$K$1000, 3, 0), 0)/'TOP SCORES'!I$2,0)</f>
        <v>0</v>
      </c>
      <c r="L209" s="30">
        <f>IFERROR(100*_xlfn.IFNA(VLOOKUP($B209,[1]KviZDarije9!$A$1:$K$1000, 3, 0), 0)/'TOP SCORES'!J$2,0)</f>
        <v>0</v>
      </c>
      <c r="M209" s="30">
        <f>IFERROR(100*_xlfn.IFNA(VLOOKUP($B209,[2]KviZDarije10!$A$1:$K$1000, 3, 0), 0)/'TOP SCORES'!K$2,0)</f>
        <v>0</v>
      </c>
    </row>
    <row r="210" spans="1:13">
      <c r="A210" s="33">
        <f t="shared" ca="1" si="3"/>
        <v>175</v>
      </c>
      <c r="B210" s="24"/>
      <c r="C210" s="31" cm="1">
        <f t="array" aca="1" ref="C210" ca="1">SUM(LARGE(D210:M210,ROW(INDIRECT("1:6"))))</f>
        <v>0</v>
      </c>
      <c r="D210" s="30">
        <f>IFERROR(100*_xlfn.IFNA(VLOOKUP($B210,KviZDarije1!$A$1:$K$1000, 3, 0), 0)/'TOP SCORES'!B$2,0)</f>
        <v>0</v>
      </c>
      <c r="E210" s="30">
        <f>IFERROR(100*_xlfn.IFNA(VLOOKUP($B210,KviZDarije2!$A$1:$K$1000, 3, 0), 0)/'TOP SCORES'!C$2,0)</f>
        <v>0</v>
      </c>
      <c r="F210" s="30">
        <f>IFERROR(100*_xlfn.IFNA(VLOOKUP($B210,KviZDarije3!$A$1:$K$1000, 3, 0), 0)/'TOP SCORES'!D$2,0)</f>
        <v>0</v>
      </c>
      <c r="G210" s="30">
        <f>IFERROR(100*_xlfn.IFNA(VLOOKUP($B210,KviZDarije4!$A$1:$K$1000, 3, 0), 0)/'TOP SCORES'!E$2,0)</f>
        <v>0</v>
      </c>
      <c r="H210" s="30">
        <f>IFERROR(100*_xlfn.IFNA(VLOOKUP($B210,KviZDarije5!$A$1:$K$1000, 3, 0), 0)/'TOP SCORES'!F$2,0)</f>
        <v>0</v>
      </c>
      <c r="I210" s="30">
        <f>IFERROR(100*_xlfn.IFNA(VLOOKUP($B210,KviZDarije6!$A$1:$K$1000, 3, 0), 0)/'TOP SCORES'!G$2,0)</f>
        <v>0</v>
      </c>
      <c r="J210" s="30">
        <f>IFERROR(100*_xlfn.IFNA(VLOOKUP($B210,KviZDarije7!$A$1:$K$1000, 3, 0), 0)/'TOP SCORES'!H$2,0)</f>
        <v>0</v>
      </c>
      <c r="K210" s="30">
        <f>IFERROR(100*_xlfn.IFNA(VLOOKUP($B210,KviZDarije8!$A$1:$K$1000, 3, 0), 0)/'TOP SCORES'!I$2,0)</f>
        <v>0</v>
      </c>
      <c r="L210" s="30">
        <f>IFERROR(100*_xlfn.IFNA(VLOOKUP($B210,[1]KviZDarije9!$A$1:$K$1000, 3, 0), 0)/'TOP SCORES'!J$2,0)</f>
        <v>0</v>
      </c>
      <c r="M210" s="30">
        <f>IFERROR(100*_xlfn.IFNA(VLOOKUP($B210,[2]KviZDarije10!$A$1:$K$1000, 3, 0), 0)/'TOP SCORES'!K$2,0)</f>
        <v>0</v>
      </c>
    </row>
    <row r="211" spans="1:13">
      <c r="A211" s="33">
        <f t="shared" ca="1" si="3"/>
        <v>175</v>
      </c>
      <c r="B211" s="24"/>
      <c r="C211" s="31" cm="1">
        <f t="array" aca="1" ref="C211" ca="1">SUM(LARGE(D211:M211,ROW(INDIRECT("1:6"))))</f>
        <v>0</v>
      </c>
      <c r="D211" s="30">
        <f>IFERROR(100*_xlfn.IFNA(VLOOKUP($B211,KviZDarije1!$A$1:$K$1000, 3, 0), 0)/'TOP SCORES'!B$2,0)</f>
        <v>0</v>
      </c>
      <c r="E211" s="30">
        <f>IFERROR(100*_xlfn.IFNA(VLOOKUP($B211,KviZDarije2!$A$1:$K$1000, 3, 0), 0)/'TOP SCORES'!C$2,0)</f>
        <v>0</v>
      </c>
      <c r="F211" s="30">
        <f>IFERROR(100*_xlfn.IFNA(VLOOKUP($B211,KviZDarije3!$A$1:$K$1000, 3, 0), 0)/'TOP SCORES'!D$2,0)</f>
        <v>0</v>
      </c>
      <c r="G211" s="30">
        <f>IFERROR(100*_xlfn.IFNA(VLOOKUP($B211,KviZDarije4!$A$1:$K$1000, 3, 0), 0)/'TOP SCORES'!E$2,0)</f>
        <v>0</v>
      </c>
      <c r="H211" s="30">
        <f>IFERROR(100*_xlfn.IFNA(VLOOKUP($B211,KviZDarije5!$A$1:$K$1000, 3, 0), 0)/'TOP SCORES'!F$2,0)</f>
        <v>0</v>
      </c>
      <c r="I211" s="30">
        <f>IFERROR(100*_xlfn.IFNA(VLOOKUP($B211,KviZDarije6!$A$1:$K$1000, 3, 0), 0)/'TOP SCORES'!G$2,0)</f>
        <v>0</v>
      </c>
      <c r="J211" s="30">
        <f>IFERROR(100*_xlfn.IFNA(VLOOKUP($B211,KviZDarije7!$A$1:$K$1000, 3, 0), 0)/'TOP SCORES'!H$2,0)</f>
        <v>0</v>
      </c>
      <c r="K211" s="30">
        <f>IFERROR(100*_xlfn.IFNA(VLOOKUP($B211,KviZDarije8!$A$1:$K$1000, 3, 0), 0)/'TOP SCORES'!I$2,0)</f>
        <v>0</v>
      </c>
      <c r="L211" s="30">
        <f>IFERROR(100*_xlfn.IFNA(VLOOKUP($B211,[1]KviZDarije9!$A$1:$K$1000, 3, 0), 0)/'TOP SCORES'!J$2,0)</f>
        <v>0</v>
      </c>
      <c r="M211" s="30">
        <f>IFERROR(100*_xlfn.IFNA(VLOOKUP($B211,[2]KviZDarije10!$A$1:$K$1000, 3, 0), 0)/'TOP SCORES'!K$2,0)</f>
        <v>0</v>
      </c>
    </row>
    <row r="212" spans="1:13">
      <c r="A212" s="33">
        <f t="shared" ca="1" si="3"/>
        <v>175</v>
      </c>
      <c r="B212" s="24"/>
      <c r="C212" s="31" cm="1">
        <f t="array" aca="1" ref="C212" ca="1">SUM(LARGE(D212:M212,ROW(INDIRECT("1:6"))))</f>
        <v>0</v>
      </c>
      <c r="D212" s="30">
        <f>IFERROR(100*_xlfn.IFNA(VLOOKUP($B212,KviZDarije1!$A$1:$K$1000, 3, 0), 0)/'TOP SCORES'!B$2,0)</f>
        <v>0</v>
      </c>
      <c r="E212" s="30">
        <f>IFERROR(100*_xlfn.IFNA(VLOOKUP($B212,KviZDarije2!$A$1:$K$1000, 3, 0), 0)/'TOP SCORES'!C$2,0)</f>
        <v>0</v>
      </c>
      <c r="F212" s="30">
        <f>IFERROR(100*_xlfn.IFNA(VLOOKUP($B212,KviZDarije3!$A$1:$K$1000, 3, 0), 0)/'TOP SCORES'!D$2,0)</f>
        <v>0</v>
      </c>
      <c r="G212" s="30">
        <f>IFERROR(100*_xlfn.IFNA(VLOOKUP($B212,KviZDarije4!$A$1:$K$1000, 3, 0), 0)/'TOP SCORES'!E$2,0)</f>
        <v>0</v>
      </c>
      <c r="H212" s="30">
        <f>IFERROR(100*_xlfn.IFNA(VLOOKUP($B212,KviZDarije5!$A$1:$K$1000, 3, 0), 0)/'TOP SCORES'!F$2,0)</f>
        <v>0</v>
      </c>
      <c r="I212" s="30">
        <f>IFERROR(100*_xlfn.IFNA(VLOOKUP($B212,KviZDarije6!$A$1:$K$1000, 3, 0), 0)/'TOP SCORES'!G$2,0)</f>
        <v>0</v>
      </c>
      <c r="J212" s="30">
        <f>IFERROR(100*_xlfn.IFNA(VLOOKUP($B212,KviZDarije7!$A$1:$K$1000, 3, 0), 0)/'TOP SCORES'!H$2,0)</f>
        <v>0</v>
      </c>
      <c r="K212" s="30">
        <f>IFERROR(100*_xlfn.IFNA(VLOOKUP($B212,KviZDarije8!$A$1:$K$1000, 3, 0), 0)/'TOP SCORES'!I$2,0)</f>
        <v>0</v>
      </c>
      <c r="L212" s="30">
        <f>IFERROR(100*_xlfn.IFNA(VLOOKUP($B212,[1]KviZDarije9!$A$1:$K$1000, 3, 0), 0)/'TOP SCORES'!J$2,0)</f>
        <v>0</v>
      </c>
      <c r="M212" s="30">
        <f>IFERROR(100*_xlfn.IFNA(VLOOKUP($B212,[2]KviZDarije10!$A$1:$K$1000, 3, 0), 0)/'TOP SCORES'!K$2,0)</f>
        <v>0</v>
      </c>
    </row>
    <row r="213" spans="1:13">
      <c r="A213" s="33">
        <f t="shared" ca="1" si="3"/>
        <v>175</v>
      </c>
      <c r="B213" s="24"/>
      <c r="C213" s="31" cm="1">
        <f t="array" aca="1" ref="C213" ca="1">SUM(LARGE(D213:M213,ROW(INDIRECT("1:6"))))</f>
        <v>0</v>
      </c>
      <c r="D213" s="30">
        <f>IFERROR(100*_xlfn.IFNA(VLOOKUP($B213,KviZDarije1!$A$1:$K$1000, 3, 0), 0)/'TOP SCORES'!B$2,0)</f>
        <v>0</v>
      </c>
      <c r="E213" s="30">
        <f>IFERROR(100*_xlfn.IFNA(VLOOKUP($B213,KviZDarije2!$A$1:$K$1000, 3, 0), 0)/'TOP SCORES'!C$2,0)</f>
        <v>0</v>
      </c>
      <c r="F213" s="30">
        <f>IFERROR(100*_xlfn.IFNA(VLOOKUP($B213,KviZDarije3!$A$1:$K$1000, 3, 0), 0)/'TOP SCORES'!D$2,0)</f>
        <v>0</v>
      </c>
      <c r="G213" s="30">
        <f>IFERROR(100*_xlfn.IFNA(VLOOKUP($B213,KviZDarije4!$A$1:$K$1000, 3, 0), 0)/'TOP SCORES'!E$2,0)</f>
        <v>0</v>
      </c>
      <c r="H213" s="30">
        <f>IFERROR(100*_xlfn.IFNA(VLOOKUP($B213,KviZDarije5!$A$1:$K$1000, 3, 0), 0)/'TOP SCORES'!F$2,0)</f>
        <v>0</v>
      </c>
      <c r="I213" s="30">
        <f>IFERROR(100*_xlfn.IFNA(VLOOKUP($B213,KviZDarije6!$A$1:$K$1000, 3, 0), 0)/'TOP SCORES'!G$2,0)</f>
        <v>0</v>
      </c>
      <c r="J213" s="30">
        <f>IFERROR(100*_xlfn.IFNA(VLOOKUP($B213,KviZDarije7!$A$1:$K$1000, 3, 0), 0)/'TOP SCORES'!H$2,0)</f>
        <v>0</v>
      </c>
      <c r="K213" s="30">
        <f>IFERROR(100*_xlfn.IFNA(VLOOKUP($B213,KviZDarije8!$A$1:$K$1000, 3, 0), 0)/'TOP SCORES'!I$2,0)</f>
        <v>0</v>
      </c>
      <c r="L213" s="30">
        <f>IFERROR(100*_xlfn.IFNA(VLOOKUP($B213,[1]KviZDarije9!$A$1:$K$1000, 3, 0), 0)/'TOP SCORES'!J$2,0)</f>
        <v>0</v>
      </c>
      <c r="M213" s="30">
        <f>IFERROR(100*_xlfn.IFNA(VLOOKUP($B213,[2]KviZDarije10!$A$1:$K$1000, 3, 0), 0)/'TOP SCORES'!K$2,0)</f>
        <v>0</v>
      </c>
    </row>
    <row r="214" spans="1:13">
      <c r="A214" s="33">
        <f t="shared" ca="1" si="3"/>
        <v>175</v>
      </c>
      <c r="B214" s="24"/>
      <c r="C214" s="31" cm="1">
        <f t="array" aca="1" ref="C214" ca="1">SUM(LARGE(D214:M214,ROW(INDIRECT("1:6"))))</f>
        <v>0</v>
      </c>
      <c r="D214" s="30">
        <f>IFERROR(100*_xlfn.IFNA(VLOOKUP($B214,KviZDarije1!$A$1:$K$1000, 3, 0), 0)/'TOP SCORES'!B$2,0)</f>
        <v>0</v>
      </c>
      <c r="E214" s="30">
        <f>IFERROR(100*_xlfn.IFNA(VLOOKUP($B214,KviZDarije2!$A$1:$K$1000, 3, 0), 0)/'TOP SCORES'!C$2,0)</f>
        <v>0</v>
      </c>
      <c r="F214" s="30">
        <f>IFERROR(100*_xlfn.IFNA(VLOOKUP($B214,KviZDarije3!$A$1:$K$1000, 3, 0), 0)/'TOP SCORES'!D$2,0)</f>
        <v>0</v>
      </c>
      <c r="G214" s="30">
        <f>IFERROR(100*_xlfn.IFNA(VLOOKUP($B214,KviZDarije4!$A$1:$K$1000, 3, 0), 0)/'TOP SCORES'!E$2,0)</f>
        <v>0</v>
      </c>
      <c r="H214" s="30">
        <f>IFERROR(100*_xlfn.IFNA(VLOOKUP($B214,KviZDarije5!$A$1:$K$1000, 3, 0), 0)/'TOP SCORES'!F$2,0)</f>
        <v>0</v>
      </c>
      <c r="I214" s="30">
        <f>IFERROR(100*_xlfn.IFNA(VLOOKUP($B214,KviZDarije6!$A$1:$K$1000, 3, 0), 0)/'TOP SCORES'!G$2,0)</f>
        <v>0</v>
      </c>
      <c r="J214" s="30">
        <f>IFERROR(100*_xlfn.IFNA(VLOOKUP($B214,KviZDarije7!$A$1:$K$1000, 3, 0), 0)/'TOP SCORES'!H$2,0)</f>
        <v>0</v>
      </c>
      <c r="K214" s="30">
        <f>IFERROR(100*_xlfn.IFNA(VLOOKUP($B214,KviZDarije8!$A$1:$K$1000, 3, 0), 0)/'TOP SCORES'!I$2,0)</f>
        <v>0</v>
      </c>
      <c r="L214" s="30">
        <f>IFERROR(100*_xlfn.IFNA(VLOOKUP($B214,[1]KviZDarije9!$A$1:$K$1000, 3, 0), 0)/'TOP SCORES'!J$2,0)</f>
        <v>0</v>
      </c>
      <c r="M214" s="30">
        <f>IFERROR(100*_xlfn.IFNA(VLOOKUP($B214,[2]KviZDarije10!$A$1:$K$1000, 3, 0), 0)/'TOP SCORES'!K$2,0)</f>
        <v>0</v>
      </c>
    </row>
    <row r="215" spans="1:13">
      <c r="B215" s="24"/>
      <c r="C215" s="31"/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 spans="1:13">
      <c r="B216" s="24"/>
      <c r="C216" s="31"/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 spans="1:13">
      <c r="B217" s="24"/>
      <c r="C217" s="31"/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 spans="1:13">
      <c r="B218" s="24"/>
      <c r="C218" s="31"/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 spans="1:13">
      <c r="B219" s="24"/>
      <c r="C219" s="31"/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 spans="1:13">
      <c r="B220" s="24"/>
      <c r="C220" s="31"/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 spans="1:13">
      <c r="B221" s="24"/>
      <c r="C221" s="31"/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 spans="1:13">
      <c r="B222" s="24"/>
      <c r="C222" s="31"/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 spans="1:13">
      <c r="B223" s="24"/>
      <c r="C223" s="31"/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 spans="1:13">
      <c r="C224" s="31"/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 spans="2:13">
      <c r="B225" s="24"/>
      <c r="C225" s="31"/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 spans="2:13">
      <c r="C226" s="31"/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 spans="2:13">
      <c r="B227" s="24"/>
      <c r="C227" s="31"/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 spans="2:13">
      <c r="B228" s="24"/>
      <c r="C228" s="31"/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 spans="2:13">
      <c r="C229" s="31"/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 spans="2:13">
      <c r="B230" s="24"/>
      <c r="C230" s="31"/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 spans="2:13">
      <c r="C231" s="31"/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 spans="2:13">
      <c r="B232" s="24"/>
      <c r="C232" s="31"/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 spans="2:13">
      <c r="B233" s="24"/>
      <c r="C233" s="31"/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 spans="2:13">
      <c r="C234" s="31"/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 spans="2:13">
      <c r="B235" s="24"/>
      <c r="C235" s="31"/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 spans="2:13">
      <c r="C236" s="31"/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 spans="2:13">
      <c r="B237" s="24"/>
      <c r="C237" s="31"/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 spans="2:13">
      <c r="B238" s="24"/>
      <c r="C238" s="31"/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 spans="2:13">
      <c r="B239" s="24"/>
      <c r="C239" s="31"/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 spans="2:13">
      <c r="B240" s="24"/>
      <c r="C240" s="31"/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 spans="2:13">
      <c r="B241" s="24"/>
      <c r="C241" s="31"/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 spans="2:13">
      <c r="B242" s="24"/>
      <c r="C242" s="31"/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 spans="2:13">
      <c r="B243" s="24"/>
      <c r="C243" s="31"/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 spans="2:13">
      <c r="C244" s="31"/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 spans="2:13">
      <c r="C245" s="31"/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 spans="2:13">
      <c r="B246" s="24"/>
      <c r="C246" s="31"/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 spans="2:13">
      <c r="C247" s="31"/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 spans="2:13">
      <c r="B248" s="24"/>
      <c r="C248" s="31"/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 spans="2:13">
      <c r="B249" s="24"/>
      <c r="C249" s="31"/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 spans="2:13">
      <c r="C250" s="31"/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 spans="2:13">
      <c r="C251" s="31"/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 spans="2:13">
      <c r="B252" s="24"/>
      <c r="C252" s="31"/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 spans="2:13">
      <c r="B253" s="24"/>
      <c r="C253" s="31"/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 spans="2:13">
      <c r="C254" s="31"/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 spans="2:13">
      <c r="C255" s="31"/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 spans="2:13">
      <c r="B256" s="24"/>
      <c r="C256" s="31"/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 spans="2:13">
      <c r="C257" s="31"/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 spans="2:13">
      <c r="C258" s="31"/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 spans="2:13">
      <c r="B259" s="24"/>
      <c r="C259" s="31"/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 spans="2:13">
      <c r="B260" s="24"/>
      <c r="C260" s="31"/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 spans="2:13">
      <c r="C261" s="31"/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 spans="2:13">
      <c r="C262" s="31"/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 spans="2:13">
      <c r="C263" s="31"/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 spans="2:13">
      <c r="B264" s="24"/>
      <c r="C264" s="31"/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 spans="2:13">
      <c r="B265" s="24"/>
      <c r="C265" s="31"/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 spans="2:13">
      <c r="C266" s="31"/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 spans="2:13">
      <c r="B267" s="24"/>
      <c r="C267" s="31"/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 spans="2:13">
      <c r="C268" s="31"/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 spans="2:13">
      <c r="C269" s="31"/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 spans="2:13">
      <c r="C270" s="31"/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 spans="2:13">
      <c r="B271" s="24"/>
      <c r="C271" s="31"/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 spans="2:13">
      <c r="B272" s="24"/>
      <c r="C272" s="31"/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 spans="1:13">
      <c r="B273" s="24"/>
      <c r="C273" s="31"/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 spans="1:13">
      <c r="C274" s="31"/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 spans="1:13">
      <c r="C275" s="31"/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 spans="1:13">
      <c r="C276" s="31"/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 spans="1:13" ht="15">
      <c r="A277"/>
      <c r="B277"/>
      <c r="C277"/>
      <c r="D277"/>
      <c r="E277"/>
      <c r="F277"/>
      <c r="G277"/>
      <c r="H277"/>
      <c r="I277"/>
      <c r="J277"/>
      <c r="K277"/>
      <c r="L277"/>
      <c r="M277"/>
    </row>
    <row r="278" spans="1:13" ht="15">
      <c r="A278"/>
      <c r="B278"/>
      <c r="C278"/>
      <c r="D278"/>
      <c r="E278"/>
      <c r="F278"/>
      <c r="G278"/>
      <c r="H278"/>
      <c r="I278"/>
      <c r="J278"/>
      <c r="K278"/>
      <c r="L278"/>
      <c r="M278"/>
    </row>
    <row r="279" spans="1:13" ht="15">
      <c r="A279"/>
      <c r="B279"/>
      <c r="C279"/>
      <c r="D279"/>
      <c r="E279"/>
      <c r="F279"/>
      <c r="G279"/>
      <c r="H279"/>
      <c r="I279"/>
      <c r="J279"/>
      <c r="K279"/>
      <c r="L279"/>
      <c r="M279"/>
    </row>
    <row r="280" spans="1:13" ht="15">
      <c r="A280"/>
      <c r="B280"/>
      <c r="C280"/>
      <c r="D280"/>
      <c r="E280"/>
      <c r="F280"/>
      <c r="G280"/>
      <c r="H280"/>
      <c r="I280"/>
      <c r="J280"/>
      <c r="K280"/>
      <c r="L280"/>
      <c r="M280"/>
    </row>
    <row r="281" spans="1:13" ht="15">
      <c r="A281"/>
      <c r="B281"/>
      <c r="C281"/>
      <c r="D281"/>
      <c r="E281"/>
      <c r="F281"/>
      <c r="G281"/>
      <c r="H281"/>
      <c r="I281"/>
      <c r="J281"/>
      <c r="K281"/>
      <c r="L281"/>
      <c r="M281"/>
    </row>
    <row r="282" spans="1:13" ht="15">
      <c r="A282"/>
      <c r="B282"/>
      <c r="C282"/>
      <c r="D282"/>
      <c r="E282"/>
      <c r="F282"/>
      <c r="G282"/>
      <c r="H282"/>
      <c r="I282"/>
      <c r="J282"/>
      <c r="K282"/>
      <c r="L282"/>
      <c r="M282"/>
    </row>
    <row r="283" spans="1:13" ht="15">
      <c r="A283"/>
      <c r="B283"/>
      <c r="C283"/>
      <c r="D283"/>
      <c r="E283"/>
      <c r="F283"/>
      <c r="G283"/>
      <c r="H283"/>
      <c r="I283"/>
      <c r="J283"/>
      <c r="K283"/>
      <c r="L283"/>
      <c r="M283"/>
    </row>
    <row r="284" spans="1:13" ht="15">
      <c r="A284"/>
      <c r="B284"/>
      <c r="C284"/>
      <c r="D284"/>
      <c r="E284"/>
      <c r="F284"/>
      <c r="G284"/>
      <c r="H284"/>
      <c r="I284"/>
      <c r="J284"/>
      <c r="K284"/>
      <c r="L284"/>
      <c r="M284"/>
    </row>
    <row r="285" spans="1:13" ht="15">
      <c r="A285"/>
      <c r="B285"/>
      <c r="C285"/>
      <c r="D285"/>
      <c r="E285"/>
      <c r="F285"/>
      <c r="G285"/>
      <c r="H285"/>
      <c r="I285"/>
      <c r="J285"/>
      <c r="K285"/>
      <c r="L285"/>
      <c r="M285"/>
    </row>
    <row r="286" spans="1:13" ht="15">
      <c r="A286"/>
      <c r="B286"/>
      <c r="C286"/>
      <c r="D286"/>
      <c r="E286"/>
      <c r="F286"/>
      <c r="G286"/>
      <c r="H286"/>
      <c r="I286"/>
      <c r="J286"/>
      <c r="K286"/>
      <c r="L286"/>
      <c r="M286"/>
    </row>
    <row r="287" spans="1:13" ht="15">
      <c r="A287"/>
      <c r="B287"/>
      <c r="C287"/>
      <c r="D287"/>
      <c r="E287"/>
      <c r="F287"/>
      <c r="G287"/>
      <c r="H287"/>
      <c r="I287"/>
      <c r="J287"/>
      <c r="K287"/>
      <c r="L287"/>
      <c r="M287"/>
    </row>
    <row r="288" spans="1:13" ht="15">
      <c r="A288"/>
      <c r="B288"/>
      <c r="C288"/>
      <c r="D288"/>
      <c r="E288"/>
      <c r="F288"/>
      <c r="G288"/>
      <c r="H288"/>
      <c r="I288"/>
      <c r="J288"/>
      <c r="K288"/>
      <c r="L288"/>
      <c r="M288"/>
    </row>
    <row r="289" spans="1:13" ht="15">
      <c r="A289"/>
      <c r="B289"/>
      <c r="C289"/>
      <c r="D289"/>
      <c r="E289"/>
      <c r="F289"/>
      <c r="G289"/>
      <c r="H289"/>
      <c r="I289"/>
      <c r="J289"/>
      <c r="K289"/>
      <c r="L289"/>
      <c r="M289"/>
    </row>
    <row r="290" spans="1:13" ht="15">
      <c r="A290"/>
      <c r="B290"/>
      <c r="C290"/>
      <c r="D290"/>
      <c r="E290"/>
      <c r="F290"/>
      <c r="G290"/>
      <c r="H290"/>
      <c r="I290"/>
      <c r="J290"/>
      <c r="K290"/>
      <c r="L290"/>
      <c r="M290"/>
    </row>
    <row r="291" spans="1:13" ht="15">
      <c r="A291"/>
      <c r="B291"/>
      <c r="C291"/>
      <c r="D291"/>
      <c r="E291"/>
      <c r="F291"/>
      <c r="G291"/>
      <c r="H291"/>
      <c r="I291"/>
      <c r="J291"/>
      <c r="K291"/>
      <c r="L291"/>
      <c r="M291"/>
    </row>
    <row r="292" spans="1:13" ht="15">
      <c r="A292"/>
      <c r="B292"/>
      <c r="C292"/>
      <c r="D292"/>
      <c r="E292"/>
      <c r="F292"/>
      <c r="G292"/>
      <c r="H292"/>
      <c r="I292"/>
      <c r="J292"/>
      <c r="K292"/>
      <c r="L292"/>
      <c r="M292"/>
    </row>
    <row r="293" spans="1:13" ht="15">
      <c r="A293"/>
      <c r="B293"/>
      <c r="C293"/>
      <c r="D293"/>
      <c r="E293"/>
      <c r="F293"/>
      <c r="G293"/>
      <c r="H293"/>
      <c r="I293"/>
      <c r="J293"/>
      <c r="K293"/>
      <c r="L293"/>
      <c r="M293"/>
    </row>
    <row r="294" spans="1:13" ht="15">
      <c r="A294"/>
      <c r="B294"/>
      <c r="C294"/>
      <c r="D294"/>
      <c r="E294"/>
      <c r="F294"/>
      <c r="G294"/>
      <c r="H294"/>
      <c r="I294"/>
      <c r="J294"/>
      <c r="K294"/>
      <c r="L294"/>
      <c r="M294"/>
    </row>
    <row r="295" spans="1:13" ht="15">
      <c r="A295"/>
      <c r="B295"/>
      <c r="C295"/>
      <c r="D295"/>
      <c r="E295"/>
      <c r="F295"/>
      <c r="G295"/>
      <c r="H295"/>
      <c r="I295"/>
      <c r="J295"/>
      <c r="K295"/>
      <c r="L295"/>
      <c r="M295"/>
    </row>
    <row r="296" spans="1:13" ht="15">
      <c r="A296"/>
      <c r="B296"/>
      <c r="C296"/>
      <c r="D296"/>
      <c r="E296"/>
      <c r="F296"/>
      <c r="G296"/>
      <c r="H296"/>
      <c r="I296"/>
      <c r="J296"/>
      <c r="K296"/>
      <c r="L296"/>
      <c r="M296"/>
    </row>
    <row r="297" spans="1:13" ht="15">
      <c r="A297"/>
      <c r="B297"/>
      <c r="C297"/>
      <c r="D297"/>
      <c r="E297"/>
      <c r="F297"/>
      <c r="G297"/>
      <c r="H297"/>
      <c r="I297"/>
      <c r="J297"/>
      <c r="K297"/>
      <c r="L297"/>
      <c r="M297"/>
    </row>
    <row r="298" spans="1:13" ht="15">
      <c r="A298"/>
      <c r="B298"/>
      <c r="C298"/>
      <c r="D298"/>
      <c r="E298"/>
      <c r="F298"/>
      <c r="G298"/>
      <c r="H298"/>
      <c r="I298"/>
      <c r="J298"/>
      <c r="K298"/>
      <c r="L298"/>
      <c r="M298"/>
    </row>
    <row r="299" spans="1:13" ht="15">
      <c r="A299"/>
      <c r="B299"/>
      <c r="C299"/>
      <c r="D299"/>
      <c r="E299"/>
      <c r="F299"/>
      <c r="G299"/>
      <c r="H299"/>
      <c r="I299"/>
      <c r="J299"/>
      <c r="K299"/>
      <c r="L299"/>
      <c r="M299"/>
    </row>
    <row r="300" spans="1:13" ht="15">
      <c r="A300"/>
      <c r="B300"/>
      <c r="C300"/>
      <c r="D300"/>
      <c r="E300"/>
      <c r="F300"/>
      <c r="G300"/>
      <c r="H300"/>
      <c r="I300"/>
      <c r="J300"/>
      <c r="K300"/>
      <c r="L300"/>
      <c r="M300"/>
    </row>
    <row r="301" spans="1:13" ht="15">
      <c r="A301"/>
      <c r="B301"/>
      <c r="C301"/>
      <c r="D301"/>
      <c r="E301"/>
      <c r="F301"/>
      <c r="G301"/>
      <c r="H301"/>
      <c r="I301"/>
      <c r="J301"/>
      <c r="K301"/>
      <c r="L301"/>
      <c r="M301"/>
    </row>
    <row r="302" spans="1:13" ht="15">
      <c r="A302"/>
      <c r="B302"/>
      <c r="C302"/>
      <c r="D302"/>
      <c r="E302"/>
      <c r="F302"/>
      <c r="G302"/>
      <c r="H302"/>
      <c r="I302"/>
      <c r="J302"/>
      <c r="K302"/>
      <c r="L302"/>
      <c r="M302"/>
    </row>
    <row r="303" spans="1:13" ht="15">
      <c r="A303"/>
      <c r="B303"/>
      <c r="C303"/>
      <c r="D303"/>
      <c r="E303"/>
      <c r="F303"/>
      <c r="G303"/>
      <c r="H303"/>
      <c r="I303"/>
      <c r="J303"/>
      <c r="K303"/>
      <c r="L303"/>
      <c r="M303"/>
    </row>
    <row r="304" spans="1:13" ht="15">
      <c r="A304"/>
      <c r="B304"/>
      <c r="C304"/>
      <c r="D304"/>
      <c r="E304"/>
      <c r="F304"/>
      <c r="G304"/>
      <c r="H304"/>
      <c r="I304"/>
      <c r="J304"/>
      <c r="K304"/>
      <c r="L304"/>
      <c r="M304"/>
    </row>
    <row r="305" spans="1:13" ht="15">
      <c r="A305"/>
      <c r="B305"/>
      <c r="C305"/>
      <c r="D305"/>
      <c r="E305"/>
      <c r="F305"/>
      <c r="G305"/>
      <c r="H305"/>
      <c r="I305"/>
      <c r="J305"/>
      <c r="K305"/>
      <c r="L305"/>
      <c r="M305"/>
    </row>
    <row r="306" spans="1:13" ht="15">
      <c r="A306"/>
      <c r="B306"/>
      <c r="C306"/>
      <c r="D306"/>
      <c r="E306"/>
      <c r="F306"/>
      <c r="G306"/>
      <c r="H306"/>
      <c r="I306"/>
      <c r="J306"/>
      <c r="K306"/>
      <c r="L306"/>
      <c r="M306"/>
    </row>
    <row r="307" spans="1:13" ht="15">
      <c r="A307"/>
      <c r="B307"/>
      <c r="C307"/>
      <c r="D307"/>
      <c r="E307"/>
      <c r="F307"/>
      <c r="G307"/>
      <c r="H307"/>
      <c r="I307"/>
      <c r="J307"/>
      <c r="K307"/>
      <c r="L307"/>
      <c r="M307"/>
    </row>
    <row r="308" spans="1:13" ht="15">
      <c r="A308"/>
      <c r="B308"/>
      <c r="C308"/>
      <c r="D308"/>
      <c r="E308"/>
      <c r="F308"/>
      <c r="G308"/>
      <c r="H308"/>
      <c r="I308"/>
      <c r="J308"/>
      <c r="K308"/>
      <c r="L308"/>
      <c r="M308"/>
    </row>
    <row r="309" spans="1:13" ht="15">
      <c r="A309"/>
      <c r="B309"/>
      <c r="C309"/>
      <c r="D309"/>
      <c r="E309"/>
      <c r="F309"/>
      <c r="G309"/>
      <c r="H309"/>
      <c r="I309"/>
      <c r="J309"/>
      <c r="K309"/>
      <c r="L309"/>
      <c r="M309"/>
    </row>
    <row r="310" spans="1:13" ht="15">
      <c r="A310"/>
      <c r="B310"/>
      <c r="C310"/>
      <c r="D310"/>
      <c r="E310"/>
      <c r="F310"/>
      <c r="G310"/>
      <c r="H310"/>
      <c r="I310"/>
      <c r="J310"/>
      <c r="K310"/>
      <c r="L310"/>
      <c r="M310"/>
    </row>
    <row r="311" spans="1:13" ht="15">
      <c r="A311"/>
      <c r="B311"/>
      <c r="C311"/>
      <c r="D311"/>
      <c r="E311"/>
      <c r="F311"/>
      <c r="G311"/>
      <c r="H311"/>
      <c r="I311"/>
      <c r="J311"/>
      <c r="K311"/>
      <c r="L311"/>
      <c r="M311"/>
    </row>
    <row r="312" spans="1:13" ht="15">
      <c r="A312"/>
      <c r="B312"/>
      <c r="C312"/>
      <c r="D312"/>
      <c r="E312"/>
      <c r="F312"/>
      <c r="G312"/>
      <c r="H312"/>
      <c r="I312"/>
      <c r="J312"/>
      <c r="K312"/>
      <c r="L312"/>
      <c r="M312"/>
    </row>
    <row r="313" spans="1:13" ht="15">
      <c r="A313"/>
      <c r="B313"/>
      <c r="C313"/>
      <c r="D313"/>
      <c r="E313"/>
      <c r="F313"/>
      <c r="G313"/>
      <c r="H313"/>
      <c r="I313"/>
      <c r="J313"/>
      <c r="K313"/>
      <c r="L313"/>
      <c r="M313"/>
    </row>
    <row r="314" spans="1:13" ht="15">
      <c r="A314"/>
      <c r="B314"/>
      <c r="C314"/>
      <c r="D314"/>
      <c r="E314"/>
      <c r="F314"/>
      <c r="G314"/>
      <c r="H314"/>
      <c r="I314"/>
      <c r="J314"/>
      <c r="K314"/>
      <c r="L314"/>
      <c r="M314"/>
    </row>
    <row r="315" spans="1:13" ht="15">
      <c r="A315"/>
      <c r="B315"/>
      <c r="C315"/>
      <c r="D315"/>
      <c r="E315"/>
      <c r="F315"/>
      <c r="G315"/>
      <c r="H315"/>
      <c r="I315"/>
      <c r="J315"/>
      <c r="K315"/>
      <c r="L315"/>
      <c r="M315"/>
    </row>
    <row r="316" spans="1:13" ht="15">
      <c r="A316"/>
      <c r="B316"/>
      <c r="C316"/>
      <c r="D316"/>
      <c r="E316"/>
      <c r="F316"/>
      <c r="G316"/>
      <c r="H316"/>
      <c r="I316"/>
      <c r="J316"/>
      <c r="K316"/>
      <c r="L316"/>
      <c r="M316"/>
    </row>
    <row r="317" spans="1:13" ht="15">
      <c r="A317"/>
      <c r="B317"/>
      <c r="C317"/>
      <c r="D317"/>
      <c r="E317"/>
      <c r="F317"/>
      <c r="G317"/>
      <c r="H317"/>
      <c r="I317"/>
      <c r="J317"/>
      <c r="K317"/>
      <c r="L317"/>
      <c r="M317"/>
    </row>
    <row r="318" spans="1:13" ht="15">
      <c r="A318"/>
      <c r="B318"/>
      <c r="C318"/>
      <c r="D318"/>
      <c r="E318"/>
      <c r="F318"/>
      <c r="G318"/>
      <c r="H318"/>
      <c r="I318"/>
      <c r="J318"/>
      <c r="K318"/>
      <c r="L318"/>
      <c r="M318"/>
    </row>
    <row r="319" spans="1:13" ht="15">
      <c r="A319"/>
      <c r="B319"/>
      <c r="C319"/>
      <c r="D319"/>
      <c r="E319"/>
      <c r="F319"/>
      <c r="G319"/>
      <c r="H319"/>
      <c r="I319"/>
      <c r="J319"/>
      <c r="K319"/>
      <c r="L319"/>
      <c r="M319"/>
    </row>
    <row r="320" spans="1:13" ht="15">
      <c r="A320"/>
      <c r="B320"/>
      <c r="C320"/>
      <c r="D320"/>
      <c r="E320"/>
      <c r="F320"/>
      <c r="G320"/>
      <c r="H320"/>
      <c r="I320"/>
      <c r="J320"/>
      <c r="K320"/>
      <c r="L320"/>
      <c r="M320"/>
    </row>
    <row r="321" spans="1:13" ht="15">
      <c r="A321"/>
      <c r="B321"/>
      <c r="C321"/>
      <c r="D321"/>
      <c r="E321"/>
      <c r="F321"/>
      <c r="G321"/>
      <c r="H321"/>
      <c r="I321"/>
      <c r="J321"/>
      <c r="K321"/>
      <c r="L321"/>
      <c r="M321"/>
    </row>
    <row r="322" spans="1:13" ht="15">
      <c r="A322"/>
      <c r="B322"/>
      <c r="C322"/>
      <c r="D322"/>
      <c r="E322"/>
      <c r="F322"/>
      <c r="G322"/>
      <c r="H322"/>
      <c r="I322"/>
      <c r="J322"/>
      <c r="K322"/>
      <c r="L322"/>
      <c r="M322"/>
    </row>
    <row r="323" spans="1:13" ht="15">
      <c r="A323"/>
      <c r="B323"/>
      <c r="C323"/>
      <c r="D323"/>
      <c r="E323"/>
      <c r="F323"/>
      <c r="G323"/>
      <c r="H323"/>
      <c r="I323"/>
      <c r="J323"/>
      <c r="K323"/>
      <c r="L323"/>
      <c r="M323"/>
    </row>
    <row r="324" spans="1:13" ht="15">
      <c r="A324"/>
      <c r="B324"/>
      <c r="C324"/>
      <c r="D324"/>
      <c r="E324"/>
      <c r="F324"/>
      <c r="G324"/>
      <c r="H324"/>
      <c r="I324"/>
      <c r="J324"/>
      <c r="K324"/>
      <c r="L324"/>
      <c r="M324"/>
    </row>
    <row r="325" spans="1:13" ht="15">
      <c r="A325"/>
      <c r="B325"/>
      <c r="C325"/>
      <c r="D325"/>
      <c r="E325"/>
      <c r="F325"/>
      <c r="G325"/>
      <c r="H325"/>
      <c r="I325"/>
      <c r="J325"/>
      <c r="K325"/>
      <c r="L325"/>
      <c r="M325"/>
    </row>
    <row r="326" spans="1:13" ht="15">
      <c r="A326"/>
      <c r="B326"/>
      <c r="C326"/>
      <c r="D326"/>
      <c r="E326"/>
      <c r="F326"/>
      <c r="G326"/>
      <c r="H326"/>
      <c r="I326"/>
      <c r="J326"/>
      <c r="K326"/>
      <c r="L326"/>
      <c r="M326"/>
    </row>
    <row r="327" spans="1:13" ht="15">
      <c r="A327"/>
      <c r="B327"/>
      <c r="C327"/>
      <c r="D327"/>
      <c r="E327"/>
      <c r="F327"/>
      <c r="G327"/>
      <c r="H327"/>
      <c r="I327"/>
      <c r="J327"/>
      <c r="K327"/>
      <c r="L327"/>
      <c r="M327"/>
    </row>
    <row r="328" spans="1:13" ht="15">
      <c r="A328"/>
      <c r="B328"/>
      <c r="C328"/>
      <c r="D328"/>
      <c r="E328"/>
      <c r="F328"/>
      <c r="G328"/>
      <c r="H328"/>
      <c r="I328"/>
      <c r="J328"/>
      <c r="K328"/>
      <c r="L328"/>
      <c r="M328"/>
    </row>
    <row r="329" spans="1:13" ht="15">
      <c r="A329"/>
      <c r="B329"/>
      <c r="C329"/>
      <c r="D329"/>
      <c r="E329"/>
      <c r="F329"/>
      <c r="G329"/>
      <c r="H329"/>
      <c r="I329"/>
      <c r="J329"/>
      <c r="K329"/>
      <c r="L329"/>
      <c r="M329"/>
    </row>
    <row r="330" spans="1:13" ht="15">
      <c r="A330"/>
      <c r="B330"/>
      <c r="C330"/>
      <c r="D330"/>
      <c r="E330"/>
      <c r="F330"/>
      <c r="G330"/>
      <c r="H330"/>
      <c r="I330"/>
      <c r="J330"/>
      <c r="K330"/>
      <c r="L330"/>
      <c r="M330"/>
    </row>
    <row r="331" spans="1:13" ht="15">
      <c r="A331"/>
      <c r="B331"/>
      <c r="C331"/>
      <c r="D331"/>
      <c r="E331"/>
      <c r="F331"/>
      <c r="G331"/>
      <c r="H331"/>
      <c r="I331"/>
      <c r="J331"/>
      <c r="K331"/>
      <c r="L331"/>
      <c r="M331"/>
    </row>
    <row r="332" spans="1:13" ht="15">
      <c r="A332"/>
      <c r="B332"/>
      <c r="C332"/>
      <c r="D332"/>
      <c r="E332"/>
      <c r="F332"/>
      <c r="G332"/>
      <c r="H332"/>
      <c r="I332"/>
      <c r="J332"/>
      <c r="K332"/>
      <c r="L332"/>
      <c r="M332"/>
    </row>
    <row r="333" spans="1:13" ht="15">
      <c r="A333"/>
      <c r="B333"/>
      <c r="C333"/>
      <c r="D333"/>
      <c r="E333"/>
      <c r="F333"/>
      <c r="G333"/>
      <c r="H333"/>
      <c r="I333"/>
      <c r="J333"/>
      <c r="K333"/>
      <c r="L333"/>
      <c r="M333"/>
    </row>
    <row r="334" spans="1:13" ht="15">
      <c r="A334"/>
      <c r="B334"/>
      <c r="C334"/>
      <c r="D334"/>
      <c r="E334"/>
      <c r="F334"/>
      <c r="G334"/>
      <c r="H334"/>
      <c r="I334"/>
      <c r="J334"/>
      <c r="K334"/>
      <c r="L334"/>
      <c r="M334"/>
    </row>
    <row r="335" spans="1:13" ht="15">
      <c r="A335"/>
      <c r="B335"/>
      <c r="C335"/>
      <c r="D335"/>
      <c r="E335"/>
      <c r="F335"/>
      <c r="G335"/>
      <c r="H335"/>
      <c r="I335"/>
      <c r="J335"/>
      <c r="K335"/>
      <c r="L335"/>
      <c r="M335"/>
    </row>
    <row r="336" spans="1:13" ht="15">
      <c r="A336"/>
      <c r="B336"/>
      <c r="C336"/>
      <c r="D336"/>
      <c r="E336"/>
      <c r="F336"/>
      <c r="G336"/>
      <c r="H336"/>
      <c r="I336"/>
      <c r="J336"/>
      <c r="K336"/>
      <c r="L336"/>
      <c r="M336"/>
    </row>
    <row r="337" spans="1:13" ht="15">
      <c r="A337"/>
      <c r="B337"/>
      <c r="C337"/>
      <c r="D337"/>
      <c r="E337"/>
      <c r="F337"/>
      <c r="G337"/>
      <c r="H337"/>
      <c r="I337"/>
      <c r="J337"/>
      <c r="K337"/>
      <c r="L337"/>
      <c r="M337"/>
    </row>
    <row r="338" spans="1:13" ht="15">
      <c r="A338"/>
      <c r="B338"/>
      <c r="C338"/>
      <c r="D338"/>
      <c r="E338"/>
      <c r="F338"/>
      <c r="G338"/>
      <c r="H338"/>
      <c r="I338"/>
      <c r="J338"/>
      <c r="K338"/>
      <c r="L338"/>
      <c r="M338"/>
    </row>
    <row r="339" spans="1:13" ht="15">
      <c r="A339"/>
      <c r="B339"/>
      <c r="C339"/>
      <c r="D339"/>
      <c r="E339"/>
      <c r="F339"/>
      <c r="G339"/>
      <c r="H339"/>
      <c r="I339"/>
      <c r="J339"/>
      <c r="K339"/>
      <c r="L339"/>
      <c r="M339"/>
    </row>
    <row r="340" spans="1:13" ht="15">
      <c r="A340"/>
      <c r="B340"/>
      <c r="C340"/>
      <c r="D340"/>
      <c r="E340"/>
      <c r="F340"/>
      <c r="G340"/>
      <c r="H340"/>
      <c r="I340"/>
      <c r="J340"/>
      <c r="K340"/>
      <c r="L340"/>
      <c r="M340"/>
    </row>
    <row r="341" spans="1:13" ht="15">
      <c r="A341"/>
      <c r="B341"/>
      <c r="C341"/>
      <c r="D341"/>
      <c r="E341"/>
      <c r="F341"/>
      <c r="G341"/>
      <c r="H341"/>
      <c r="I341"/>
      <c r="J341"/>
      <c r="K341"/>
      <c r="L341"/>
      <c r="M341"/>
    </row>
    <row r="342" spans="1:13" ht="15">
      <c r="A342"/>
      <c r="B342"/>
      <c r="C342"/>
      <c r="D342"/>
      <c r="E342"/>
      <c r="F342"/>
      <c r="G342"/>
      <c r="H342"/>
      <c r="I342"/>
      <c r="J342"/>
      <c r="K342"/>
      <c r="L342"/>
      <c r="M342"/>
    </row>
    <row r="343" spans="1:13" ht="15">
      <c r="A343"/>
      <c r="B343"/>
      <c r="C343"/>
      <c r="D343"/>
      <c r="E343"/>
      <c r="F343"/>
      <c r="G343"/>
      <c r="H343"/>
      <c r="I343"/>
      <c r="J343"/>
      <c r="K343"/>
      <c r="L343"/>
      <c r="M343"/>
    </row>
    <row r="344" spans="1:13" ht="15">
      <c r="A344"/>
      <c r="B344"/>
      <c r="C344"/>
      <c r="D344"/>
      <c r="E344"/>
      <c r="F344"/>
      <c r="G344"/>
      <c r="H344"/>
      <c r="I344"/>
      <c r="J344"/>
      <c r="K344"/>
      <c r="L344"/>
      <c r="M344"/>
    </row>
    <row r="345" spans="1:13" ht="15">
      <c r="A345"/>
      <c r="B345"/>
      <c r="C345"/>
      <c r="D345"/>
      <c r="E345"/>
      <c r="F345"/>
      <c r="G345"/>
      <c r="H345"/>
      <c r="I345"/>
      <c r="J345"/>
      <c r="K345"/>
      <c r="L345"/>
      <c r="M345"/>
    </row>
    <row r="346" spans="1:13" ht="15">
      <c r="A346"/>
      <c r="B346"/>
      <c r="C346"/>
      <c r="D346"/>
      <c r="E346"/>
      <c r="F346"/>
      <c r="G346"/>
      <c r="H346"/>
      <c r="I346"/>
      <c r="J346"/>
      <c r="K346"/>
      <c r="L346"/>
      <c r="M346"/>
    </row>
    <row r="347" spans="1:13" ht="15">
      <c r="A347"/>
      <c r="B347"/>
      <c r="C347"/>
      <c r="D347"/>
      <c r="E347"/>
      <c r="F347"/>
      <c r="G347"/>
      <c r="H347"/>
      <c r="I347"/>
      <c r="J347"/>
      <c r="K347"/>
      <c r="L347"/>
      <c r="M347"/>
    </row>
    <row r="348" spans="1:13" ht="15">
      <c r="A348"/>
      <c r="B348"/>
      <c r="C348"/>
      <c r="D348"/>
      <c r="E348"/>
      <c r="F348"/>
      <c r="G348"/>
      <c r="H348"/>
      <c r="I348"/>
      <c r="J348"/>
      <c r="K348"/>
      <c r="L348"/>
      <c r="M348"/>
    </row>
    <row r="349" spans="1:13" ht="15">
      <c r="A349"/>
      <c r="B349"/>
      <c r="C349"/>
      <c r="D349"/>
      <c r="E349"/>
      <c r="F349"/>
      <c r="G349"/>
      <c r="H349"/>
      <c r="I349"/>
      <c r="J349"/>
      <c r="K349"/>
      <c r="L349"/>
      <c r="M349"/>
    </row>
    <row r="350" spans="1:13" ht="15">
      <c r="A350"/>
      <c r="B350"/>
      <c r="C350"/>
      <c r="D350"/>
      <c r="E350"/>
      <c r="F350"/>
      <c r="G350"/>
      <c r="H350"/>
      <c r="I350"/>
      <c r="J350"/>
      <c r="K350"/>
      <c r="L350"/>
      <c r="M350"/>
    </row>
    <row r="351" spans="1:13" ht="15">
      <c r="A351"/>
      <c r="B351"/>
      <c r="C351"/>
      <c r="D351"/>
      <c r="E351"/>
      <c r="F351"/>
      <c r="G351"/>
      <c r="H351"/>
      <c r="I351"/>
      <c r="J351"/>
      <c r="K351"/>
      <c r="L351"/>
      <c r="M351"/>
    </row>
    <row r="352" spans="1:13" ht="15">
      <c r="A352"/>
      <c r="B352"/>
      <c r="C352"/>
      <c r="D352"/>
      <c r="E352"/>
      <c r="F352"/>
      <c r="G352"/>
      <c r="H352"/>
      <c r="I352"/>
      <c r="J352"/>
      <c r="K352"/>
      <c r="L352"/>
      <c r="M352"/>
    </row>
    <row r="353" spans="1:13" ht="15">
      <c r="A353"/>
      <c r="B353"/>
      <c r="C353"/>
      <c r="D353"/>
      <c r="E353"/>
      <c r="F353"/>
      <c r="G353"/>
      <c r="H353"/>
      <c r="I353"/>
      <c r="J353"/>
      <c r="K353"/>
      <c r="L353"/>
      <c r="M353"/>
    </row>
    <row r="354" spans="1:13" ht="15">
      <c r="A354"/>
      <c r="B354"/>
      <c r="C354"/>
      <c r="D354"/>
      <c r="E354"/>
      <c r="F354"/>
      <c r="G354"/>
      <c r="H354"/>
      <c r="I354"/>
      <c r="J354"/>
      <c r="K354"/>
      <c r="L354"/>
      <c r="M354"/>
    </row>
    <row r="355" spans="1:13" ht="15">
      <c r="A355"/>
      <c r="B355"/>
      <c r="C355"/>
      <c r="D355"/>
      <c r="E355"/>
      <c r="F355"/>
      <c r="G355"/>
      <c r="H355"/>
      <c r="I355"/>
      <c r="J355"/>
      <c r="K355"/>
      <c r="L355"/>
      <c r="M355"/>
    </row>
    <row r="356" spans="1:13" ht="15">
      <c r="A356"/>
      <c r="B356"/>
      <c r="C356"/>
      <c r="D356"/>
      <c r="E356"/>
      <c r="F356"/>
      <c r="G356"/>
      <c r="H356"/>
      <c r="I356"/>
      <c r="J356"/>
      <c r="K356"/>
      <c r="L356"/>
      <c r="M356"/>
    </row>
    <row r="357" spans="1:13" ht="15">
      <c r="A357"/>
      <c r="B357"/>
      <c r="C357"/>
      <c r="D357"/>
      <c r="E357"/>
      <c r="F357"/>
      <c r="G357"/>
      <c r="H357"/>
      <c r="I357"/>
      <c r="J357"/>
      <c r="K357"/>
      <c r="L357"/>
      <c r="M357"/>
    </row>
    <row r="358" spans="1:13" ht="15">
      <c r="A358"/>
      <c r="B358"/>
      <c r="C358"/>
      <c r="D358"/>
      <c r="E358"/>
      <c r="F358"/>
      <c r="G358"/>
      <c r="H358"/>
      <c r="I358"/>
      <c r="J358"/>
      <c r="K358"/>
      <c r="L358"/>
      <c r="M358"/>
    </row>
    <row r="359" spans="1:13" ht="15">
      <c r="A359"/>
      <c r="B359"/>
      <c r="C359"/>
      <c r="D359"/>
      <c r="E359"/>
      <c r="F359"/>
      <c r="G359"/>
      <c r="H359"/>
      <c r="I359"/>
      <c r="J359"/>
      <c r="K359"/>
      <c r="L359"/>
      <c r="M359"/>
    </row>
    <row r="360" spans="1:13" ht="15">
      <c r="A360"/>
      <c r="B360"/>
      <c r="C360"/>
      <c r="D360"/>
      <c r="E360"/>
      <c r="F360"/>
      <c r="G360"/>
      <c r="H360"/>
      <c r="I360"/>
      <c r="J360"/>
      <c r="K360"/>
      <c r="L360"/>
      <c r="M360"/>
    </row>
    <row r="361" spans="1:13" ht="15">
      <c r="A361"/>
      <c r="B361"/>
      <c r="C361"/>
      <c r="D361"/>
      <c r="E361"/>
      <c r="F361"/>
      <c r="G361"/>
      <c r="H361"/>
      <c r="I361"/>
      <c r="J361"/>
      <c r="K361"/>
      <c r="L361"/>
      <c r="M361"/>
    </row>
    <row r="362" spans="1:13" ht="15">
      <c r="A362"/>
      <c r="B362"/>
      <c r="C362"/>
      <c r="D362"/>
      <c r="E362"/>
      <c r="F362"/>
      <c r="G362"/>
      <c r="H362"/>
      <c r="I362"/>
      <c r="J362"/>
      <c r="K362"/>
      <c r="L362"/>
      <c r="M362"/>
    </row>
    <row r="363" spans="1:13" ht="15">
      <c r="A363"/>
      <c r="B363"/>
      <c r="C363"/>
      <c r="D363"/>
      <c r="E363"/>
      <c r="F363"/>
      <c r="G363"/>
      <c r="H363"/>
      <c r="I363"/>
      <c r="J363"/>
      <c r="K363"/>
      <c r="L363"/>
      <c r="M363"/>
    </row>
    <row r="364" spans="1:13" ht="15">
      <c r="A364"/>
      <c r="B364"/>
      <c r="C364"/>
      <c r="D364"/>
      <c r="E364"/>
      <c r="F364"/>
      <c r="G364"/>
      <c r="H364"/>
      <c r="I364"/>
      <c r="J364"/>
      <c r="K364"/>
      <c r="L364"/>
      <c r="M364"/>
    </row>
    <row r="365" spans="1:13" ht="15">
      <c r="A365"/>
      <c r="B365"/>
      <c r="C365"/>
      <c r="D365"/>
      <c r="E365"/>
      <c r="F365"/>
      <c r="G365"/>
      <c r="H365"/>
      <c r="I365"/>
      <c r="J365"/>
      <c r="K365"/>
      <c r="L365"/>
      <c r="M365"/>
    </row>
    <row r="366" spans="1:13" ht="15">
      <c r="A366"/>
      <c r="B366"/>
      <c r="C366"/>
      <c r="D366"/>
      <c r="E366"/>
      <c r="F366"/>
      <c r="G366"/>
      <c r="H366"/>
      <c r="I366"/>
      <c r="J366"/>
      <c r="K366"/>
      <c r="L366"/>
      <c r="M366"/>
    </row>
    <row r="367" spans="1:13" ht="15">
      <c r="A367"/>
      <c r="B367"/>
      <c r="C367"/>
      <c r="D367"/>
      <c r="E367"/>
      <c r="F367"/>
      <c r="G367"/>
      <c r="H367"/>
      <c r="I367"/>
      <c r="J367"/>
      <c r="K367"/>
      <c r="L367"/>
      <c r="M367"/>
    </row>
    <row r="368" spans="1:13" ht="15">
      <c r="A368"/>
      <c r="B368"/>
      <c r="C368"/>
      <c r="D368"/>
      <c r="E368"/>
      <c r="F368"/>
      <c r="G368"/>
      <c r="H368"/>
      <c r="I368"/>
      <c r="J368"/>
      <c r="K368"/>
      <c r="L368"/>
      <c r="M368"/>
    </row>
    <row r="369" spans="1:13" ht="15">
      <c r="A369"/>
      <c r="B369"/>
      <c r="C369"/>
      <c r="D369"/>
      <c r="E369"/>
      <c r="F369"/>
      <c r="G369"/>
      <c r="H369"/>
      <c r="I369"/>
      <c r="J369"/>
      <c r="K369"/>
      <c r="L369"/>
      <c r="M369"/>
    </row>
    <row r="370" spans="1:13" ht="15">
      <c r="A370"/>
      <c r="B370"/>
      <c r="C370"/>
      <c r="D370"/>
      <c r="E370"/>
      <c r="F370"/>
      <c r="G370"/>
      <c r="H370"/>
      <c r="I370"/>
      <c r="J370"/>
      <c r="K370"/>
      <c r="L370"/>
      <c r="M370"/>
    </row>
    <row r="371" spans="1:13" ht="15">
      <c r="A371"/>
      <c r="B371"/>
      <c r="C371"/>
      <c r="D371"/>
      <c r="E371"/>
      <c r="F371"/>
      <c r="G371"/>
      <c r="H371"/>
      <c r="I371"/>
      <c r="J371"/>
      <c r="K371"/>
      <c r="L371"/>
      <c r="M371"/>
    </row>
    <row r="372" spans="1:13" ht="15">
      <c r="A372"/>
      <c r="B372"/>
      <c r="C372"/>
      <c r="D372"/>
      <c r="E372"/>
      <c r="F372"/>
      <c r="G372"/>
      <c r="H372"/>
      <c r="I372"/>
      <c r="J372"/>
      <c r="K372"/>
      <c r="L372"/>
      <c r="M372"/>
    </row>
    <row r="373" spans="1:13" ht="15">
      <c r="A373"/>
      <c r="B373"/>
      <c r="C373"/>
      <c r="D373"/>
      <c r="E373"/>
      <c r="F373"/>
      <c r="G373"/>
      <c r="H373"/>
      <c r="I373"/>
      <c r="J373"/>
      <c r="K373"/>
      <c r="L373"/>
      <c r="M373"/>
    </row>
    <row r="374" spans="1:13" ht="15">
      <c r="A374"/>
      <c r="B374"/>
      <c r="C374"/>
      <c r="D374"/>
      <c r="E374"/>
      <c r="F374"/>
      <c r="G374"/>
      <c r="H374"/>
      <c r="I374"/>
      <c r="J374"/>
      <c r="K374"/>
      <c r="L374"/>
      <c r="M374"/>
    </row>
    <row r="375" spans="1:13" ht="15">
      <c r="A375"/>
      <c r="B375"/>
      <c r="C375"/>
      <c r="D375"/>
      <c r="E375"/>
      <c r="F375"/>
      <c r="G375"/>
      <c r="H375"/>
      <c r="I375"/>
      <c r="J375"/>
      <c r="K375"/>
      <c r="L375"/>
      <c r="M375"/>
    </row>
    <row r="376" spans="1:13" ht="15">
      <c r="A376"/>
      <c r="B376"/>
      <c r="C376"/>
      <c r="D376"/>
      <c r="E376"/>
      <c r="F376"/>
      <c r="G376"/>
      <c r="H376"/>
      <c r="I376"/>
      <c r="J376"/>
      <c r="K376"/>
      <c r="L376"/>
      <c r="M376"/>
    </row>
    <row r="377" spans="1:13" ht="15">
      <c r="A377"/>
      <c r="B377"/>
      <c r="C377"/>
      <c r="D377"/>
      <c r="E377"/>
      <c r="F377"/>
      <c r="G377"/>
      <c r="H377"/>
      <c r="I377"/>
      <c r="J377"/>
      <c r="K377"/>
      <c r="L377"/>
      <c r="M377"/>
    </row>
    <row r="378" spans="1:13" ht="15">
      <c r="A378"/>
      <c r="B378"/>
      <c r="C378"/>
      <c r="D378"/>
      <c r="E378"/>
      <c r="F378"/>
      <c r="G378"/>
      <c r="H378"/>
      <c r="I378"/>
      <c r="J378"/>
      <c r="K378"/>
      <c r="L378"/>
      <c r="M378"/>
    </row>
    <row r="379" spans="1:13" ht="15">
      <c r="A379"/>
      <c r="B379"/>
      <c r="C379"/>
      <c r="D379"/>
      <c r="E379"/>
      <c r="F379"/>
      <c r="G379"/>
      <c r="H379"/>
      <c r="I379"/>
      <c r="J379"/>
      <c r="K379"/>
      <c r="L379"/>
      <c r="M379"/>
    </row>
    <row r="380" spans="1:13" ht="15">
      <c r="A380"/>
      <c r="B380"/>
      <c r="C380"/>
      <c r="D380"/>
      <c r="E380"/>
      <c r="F380"/>
      <c r="G380"/>
      <c r="H380"/>
      <c r="I380"/>
      <c r="J380"/>
      <c r="K380"/>
      <c r="L380"/>
      <c r="M380"/>
    </row>
    <row r="381" spans="1:13" ht="15">
      <c r="A381"/>
      <c r="B381"/>
      <c r="C381"/>
      <c r="D381"/>
      <c r="E381"/>
      <c r="F381"/>
      <c r="G381"/>
      <c r="H381"/>
      <c r="I381"/>
      <c r="J381"/>
      <c r="K381"/>
      <c r="L381"/>
      <c r="M381"/>
    </row>
    <row r="382" spans="1:13" ht="15">
      <c r="A382"/>
      <c r="B382"/>
      <c r="C382"/>
      <c r="D382"/>
      <c r="E382"/>
      <c r="F382"/>
      <c r="G382"/>
      <c r="H382"/>
      <c r="I382"/>
      <c r="J382"/>
      <c r="K382"/>
      <c r="L382"/>
      <c r="M382"/>
    </row>
    <row r="383" spans="1:13" ht="15">
      <c r="A383"/>
      <c r="B383"/>
      <c r="C383"/>
      <c r="D383"/>
      <c r="E383"/>
      <c r="F383"/>
      <c r="G383"/>
      <c r="H383"/>
      <c r="I383"/>
      <c r="J383"/>
      <c r="K383"/>
      <c r="L383"/>
      <c r="M383"/>
    </row>
    <row r="384" spans="1:13" ht="15">
      <c r="A384"/>
      <c r="B384"/>
      <c r="C384"/>
      <c r="D384"/>
      <c r="E384"/>
      <c r="F384"/>
      <c r="G384"/>
      <c r="H384"/>
      <c r="I384"/>
      <c r="J384"/>
      <c r="K384"/>
      <c r="L384"/>
      <c r="M384"/>
    </row>
    <row r="385" spans="1:13" ht="15">
      <c r="A385"/>
      <c r="B385"/>
      <c r="C385"/>
      <c r="D385"/>
      <c r="E385"/>
      <c r="F385"/>
      <c r="G385"/>
      <c r="H385"/>
      <c r="I385"/>
      <c r="J385"/>
      <c r="K385"/>
      <c r="L385"/>
      <c r="M385"/>
    </row>
    <row r="386" spans="1:13" ht="15">
      <c r="A386"/>
      <c r="B386"/>
      <c r="C386"/>
      <c r="D386"/>
      <c r="E386"/>
      <c r="F386"/>
      <c r="G386"/>
      <c r="H386"/>
      <c r="I386"/>
      <c r="J386"/>
      <c r="K386"/>
      <c r="L386"/>
      <c r="M386"/>
    </row>
    <row r="387" spans="1:13" ht="15">
      <c r="A387"/>
      <c r="B387"/>
      <c r="C387"/>
      <c r="D387"/>
      <c r="E387"/>
      <c r="F387"/>
      <c r="G387"/>
      <c r="H387"/>
      <c r="I387"/>
      <c r="J387"/>
      <c r="K387"/>
      <c r="L387"/>
      <c r="M387"/>
    </row>
    <row r="388" spans="1:13">
      <c r="B388" s="28" t="s">
        <v>235</v>
      </c>
      <c r="C388" s="31" cm="1">
        <f t="array" aca="1" ref="C388" ca="1">SUM(LARGE(D388:M388,ROW(INDIRECT("1:7"))))</f>
        <v>107.14285714285714</v>
      </c>
      <c r="D388" s="30">
        <f>IFERROR(100*_xlfn.IFNA(VLOOKUP($B388,KviZDarije1!$A$1:$K$1000, 3, 0), 0)/'TOP SCORES'!B$2,0)</f>
        <v>0</v>
      </c>
      <c r="E388" s="30">
        <f>IFERROR(100*_xlfn.IFNA(VLOOKUP($B388,KviZDarije2!$A$1:$K$1000, 3, 0), 0)/'TOP SCORES'!C$2,0)</f>
        <v>0</v>
      </c>
      <c r="F388" s="30">
        <f>IFERROR(100*_xlfn.IFNA(VLOOKUP($B388,KviZDarije3!$A$1:$K$1000, 3, 0), 0)/'TOP SCORES'!D$2,0)</f>
        <v>0</v>
      </c>
      <c r="G388" s="30">
        <f>IFERROR(100*_xlfn.IFNA(VLOOKUP($B388,KviZDarije4!$A$1:$K$1000, 3, 0), 0)/'TOP SCORES'!E$2,0)</f>
        <v>0</v>
      </c>
      <c r="H388" s="30">
        <f>IFERROR(100*_xlfn.IFNA(VLOOKUP($B388,KviZDarije5!$A$1:$K$1000, 3, 0), 0)/'TOP SCORES'!F$2,0)</f>
        <v>42.857142857142854</v>
      </c>
      <c r="I388" s="30">
        <f>IFERROR(100*_xlfn.IFNA(VLOOKUP($B388,KviZDarije6!$A$1:$K$1000, 3, 0), 0)/'TOP SCORES'!G$2,0)</f>
        <v>64.285714285714292</v>
      </c>
      <c r="J388" s="30">
        <f>IFERROR(100*_xlfn.IFNA(VLOOKUP($B388,KviZDarije7!$A$1:$K$1000, 3, 0), 0)/'TOP SCORES'!H$2,0)</f>
        <v>0</v>
      </c>
      <c r="K388" s="30">
        <f>IFERROR(100*_xlfn.IFNA(VLOOKUP($B388,KviZDarije8!$A$1:$K$1000, 3, 0), 0)/'TOP SCORES'!I$2,0)</f>
        <v>0</v>
      </c>
      <c r="L388" s="30">
        <f>IFERROR(100*_xlfn.IFNA(VLOOKUP($B388,[1]KviZDarije9!$A$1:$K$1000, 3, 0), 0)/'TOP SCORES'!J$2,0)</f>
        <v>0</v>
      </c>
      <c r="M388" s="30">
        <f>IFERROR(100*_xlfn.IFNA(VLOOKUP($B388,[2]KviZDarije10!$A$1:$K$1000, 3, 0), 0)/'TOP SCORES'!K$2,0)</f>
        <v>0</v>
      </c>
    </row>
  </sheetData>
  <autoFilter ref="A1:M276" xr:uid="{6875B55E-1FBB-1B46-BB89-1D7E8DA9FD36}">
    <sortState xmlns:xlrd2="http://schemas.microsoft.com/office/spreadsheetml/2017/richdata2" ref="A2:M276">
      <sortCondition ref="A1:A276"/>
    </sortState>
  </autoFilter>
  <phoneticPr fontId="7" type="noConversion"/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8C3AC-27BB-FA43-9AF5-BFC64BB756C2}">
  <dimension ref="A1:O388"/>
  <sheetViews>
    <sheetView workbookViewId="0">
      <selection activeCell="F20" sqref="F20"/>
    </sheetView>
  </sheetViews>
  <sheetFormatPr defaultColWidth="10.85546875" defaultRowHeight="15.75"/>
  <cols>
    <col min="1" max="1" width="10.85546875" style="33"/>
    <col min="2" max="2" width="23.7109375" style="68" bestFit="1" customWidth="1"/>
    <col min="3" max="3" width="10.85546875" style="29"/>
    <col min="4" max="12" width="14.85546875" style="32" bestFit="1" customWidth="1"/>
    <col min="13" max="13" width="15.85546875" style="32" bestFit="1" customWidth="1"/>
    <col min="14" max="14" width="10.85546875" style="32"/>
    <col min="15" max="15" width="23" style="32" bestFit="1" customWidth="1"/>
    <col min="16" max="16384" width="10.85546875" style="32"/>
  </cols>
  <sheetData>
    <row r="1" spans="1:15" s="28" customFormat="1">
      <c r="A1" s="33" t="s">
        <v>146</v>
      </c>
      <c r="B1" s="67" t="s">
        <v>0</v>
      </c>
      <c r="C1" s="29" t="s">
        <v>10</v>
      </c>
      <c r="D1" s="27" t="s">
        <v>136</v>
      </c>
      <c r="E1" s="27" t="s">
        <v>137</v>
      </c>
      <c r="F1" s="27" t="s">
        <v>138</v>
      </c>
      <c r="G1" s="27" t="s">
        <v>139</v>
      </c>
      <c r="H1" s="27" t="s">
        <v>140</v>
      </c>
      <c r="I1" s="27" t="s">
        <v>141</v>
      </c>
      <c r="J1" s="27" t="s">
        <v>142</v>
      </c>
      <c r="K1" s="27" t="s">
        <v>143</v>
      </c>
      <c r="L1" s="27" t="s">
        <v>144</v>
      </c>
      <c r="M1" s="27" t="s">
        <v>145</v>
      </c>
      <c r="O1" s="26"/>
    </row>
    <row r="2" spans="1:15">
      <c r="A2" s="33">
        <f t="shared" ref="A2:A65" ca="1" si="0">RANK(C2,C$2:C$998)</f>
        <v>1</v>
      </c>
      <c r="B2" s="67" t="s">
        <v>17</v>
      </c>
      <c r="C2" s="31" cm="1">
        <f t="array" aca="1" ref="C2" ca="1">SUM(LARGE(D2:M2,ROW(INDIRECT("1:6"))))</f>
        <v>526.52014652014657</v>
      </c>
      <c r="D2" s="30">
        <f>IFERROR(100*_xlfn.IFNA(VLOOKUP($B2,KviZDarije1!$A$1:$K$1000, 4, 0), 0)/'TOP SCORES'!B$3,0)</f>
        <v>84.615384615384613</v>
      </c>
      <c r="E2" s="30">
        <f>IFERROR(100*_xlfn.IFNA(VLOOKUP($B2,KviZDarije2!$A$1:$K$1000, 4, 0), 0)/'TOP SCORES'!C$3,0)</f>
        <v>83.333333333333329</v>
      </c>
      <c r="F2" s="30">
        <f>IFERROR(100*_xlfn.IFNA(VLOOKUP($B2,KviZDarije3!$A$1:$K$1000, 4, 0), 0)/'TOP SCORES'!D$3,0)</f>
        <v>75</v>
      </c>
      <c r="G2" s="30">
        <f>IFERROR(100*_xlfn.IFNA(VLOOKUP($B2,KviZDarije4!$A$1:$K$1000, 4, 0), 0)/'TOP SCORES'!E$3,0)</f>
        <v>93.333333333333329</v>
      </c>
      <c r="H2" s="30">
        <f>IFERROR(100*_xlfn.IFNA(VLOOKUP($B2,KviZDarije5!$A$1:$K$1000, 4, 0), 0)/'TOP SCORES'!F$3,0)</f>
        <v>86.666666666666671</v>
      </c>
      <c r="I2" s="30">
        <f>IFERROR(100*_xlfn.IFNA(VLOOKUP($B2,KviZDarije6!$A$1:$K$1000, 4, 0), 0)/'TOP SCORES'!G$3,0)</f>
        <v>78.571428571428569</v>
      </c>
      <c r="J2" s="30">
        <f>IFERROR(100*_xlfn.IFNA(VLOOKUP($B2,KviZDarije7!$A$1:$K$1000, 4, 0), 0)/'TOP SCORES'!H$3,0)</f>
        <v>100</v>
      </c>
      <c r="K2" s="30">
        <f>IFERROR(100*_xlfn.IFNA(VLOOKUP($B2,KviZDarije8!$A$1:$K$1000, 4, 0), 0)/'TOP SCORES'!I$3,0)</f>
        <v>0</v>
      </c>
      <c r="L2" s="30">
        <f>IFERROR(100*_xlfn.IFNA(VLOOKUP($B2,[1]KviZDarije9!$A$1:$K$1000, 4, 0), 0)/'TOP SCORES'!J$3,0)</f>
        <v>0</v>
      </c>
      <c r="M2" s="30">
        <f>IFERROR(100*_xlfn.IFNA(VLOOKUP($B2,[2]KviZDarije10!$A$1:$K$1000,4, 0), 0)/'TOP SCORES'!K$3,0)</f>
        <v>0</v>
      </c>
      <c r="O2" s="34"/>
    </row>
    <row r="3" spans="1:15">
      <c r="A3" s="33">
        <f t="shared" ca="1" si="0"/>
        <v>2</v>
      </c>
      <c r="B3" s="67" t="s">
        <v>109</v>
      </c>
      <c r="C3" s="31" cm="1">
        <f t="array" aca="1" ref="C3" ca="1">SUM(LARGE(D3:M3,ROW(INDIRECT("1:6"))))</f>
        <v>525.23809523809518</v>
      </c>
      <c r="D3" s="30">
        <f>IFERROR(100*_xlfn.IFNA(VLOOKUP($B3,KviZDarije1!$A$1:$K$1000, 4, 0), 0)/'TOP SCORES'!B$3,0)</f>
        <v>0</v>
      </c>
      <c r="E3" s="30">
        <f>IFERROR(100*_xlfn.IFNA(VLOOKUP($B3,KviZDarije2!$A$1:$K$1000, 4, 0), 0)/'TOP SCORES'!C$3,0)</f>
        <v>100</v>
      </c>
      <c r="F3" s="30">
        <f>IFERROR(100*_xlfn.IFNA(VLOOKUP($B3,KviZDarije3!$A$1:$K$1000, 4, 0), 0)/'TOP SCORES'!D$3,0)</f>
        <v>66.666666666666671</v>
      </c>
      <c r="G3" s="30">
        <f>IFERROR(100*_xlfn.IFNA(VLOOKUP($B3,KviZDarije4!$A$1:$K$1000, 4, 0), 0)/'TOP SCORES'!E$3,0)</f>
        <v>80</v>
      </c>
      <c r="H3" s="30">
        <f>IFERROR(100*_xlfn.IFNA(VLOOKUP($B3,KviZDarije5!$A$1:$K$1000, 4, 0), 0)/'TOP SCORES'!F$3,0)</f>
        <v>100</v>
      </c>
      <c r="I3" s="30">
        <f>IFERROR(100*_xlfn.IFNA(VLOOKUP($B3,KviZDarije6!$A$1:$K$1000, 4, 0), 0)/'TOP SCORES'!G$3,0)</f>
        <v>78.571428571428569</v>
      </c>
      <c r="J3" s="30">
        <f>IFERROR(100*_xlfn.IFNA(VLOOKUP($B3,KviZDarije7!$A$1:$K$1000, 4, 0), 0)/'TOP SCORES'!H$3,0)</f>
        <v>100</v>
      </c>
      <c r="K3" s="30">
        <f>IFERROR(100*_xlfn.IFNA(VLOOKUP($B3,KviZDarije8!$A$1:$K$1000, 4, 0), 0)/'TOP SCORES'!I$3,0)</f>
        <v>0</v>
      </c>
      <c r="L3" s="30">
        <f>IFERROR(100*_xlfn.IFNA(VLOOKUP($B3,[1]KviZDarije9!$A$1:$K$1000, 4, 0), 0)/'TOP SCORES'!J$3,0)</f>
        <v>0</v>
      </c>
      <c r="M3" s="30">
        <f>IFERROR(100*_xlfn.IFNA(VLOOKUP($B3,[2]KviZDarije10!$A$1:$K$1000,4, 0), 0)/'TOP SCORES'!K$3,0)</f>
        <v>0</v>
      </c>
    </row>
    <row r="4" spans="1:15">
      <c r="A4" s="33">
        <f t="shared" ca="1" si="0"/>
        <v>3</v>
      </c>
      <c r="B4" s="67" t="s">
        <v>95</v>
      </c>
      <c r="C4" s="31" cm="1">
        <f t="array" aca="1" ref="C4" ca="1">SUM(LARGE(D4:M4,ROW(INDIRECT("1:6"))))</f>
        <v>524.23076923076928</v>
      </c>
      <c r="D4" s="30">
        <f>IFERROR(100*_xlfn.IFNA(VLOOKUP($B4,KviZDarije1!$A$1:$K$1000, 4, 0), 0)/'TOP SCORES'!B$3,0)</f>
        <v>84.615384615384613</v>
      </c>
      <c r="E4" s="30">
        <f>IFERROR(100*_xlfn.IFNA(VLOOKUP($B4,KviZDarije2!$A$1:$K$1000, 4, 0), 0)/'TOP SCORES'!C$3,0)</f>
        <v>91.666666666666671</v>
      </c>
      <c r="F4" s="30">
        <f>IFERROR(100*_xlfn.IFNA(VLOOKUP($B4,KviZDarije3!$A$1:$K$1000, 4, 0), 0)/'TOP SCORES'!D$3,0)</f>
        <v>83.333333333333329</v>
      </c>
      <c r="G4" s="30">
        <f>IFERROR(100*_xlfn.IFNA(VLOOKUP($B4,KviZDarije4!$A$1:$K$1000, 4, 0), 0)/'TOP SCORES'!E$3,0)</f>
        <v>100</v>
      </c>
      <c r="H4" s="30">
        <f>IFERROR(100*_xlfn.IFNA(VLOOKUP($B4,KviZDarije5!$A$1:$K$1000, 4, 0), 0)/'TOP SCORES'!F$3,0)</f>
        <v>80</v>
      </c>
      <c r="I4" s="30">
        <f>IFERROR(100*_xlfn.IFNA(VLOOKUP($B4,KviZDarije6!$A$1:$K$1000, 4, 0), 0)/'TOP SCORES'!G$3,0)</f>
        <v>71.428571428571431</v>
      </c>
      <c r="J4" s="30">
        <f>IFERROR(100*_xlfn.IFNA(VLOOKUP($B4,KviZDarije7!$A$1:$K$1000, 4, 0), 0)/'TOP SCORES'!H$3,0)</f>
        <v>84.615384615384613</v>
      </c>
      <c r="K4" s="30">
        <f>IFERROR(100*_xlfn.IFNA(VLOOKUP($B4,KviZDarije8!$A$1:$K$1000, 4, 0), 0)/'TOP SCORES'!I$3,0)</f>
        <v>0</v>
      </c>
      <c r="L4" s="30">
        <f>IFERROR(100*_xlfn.IFNA(VLOOKUP($B4,[1]KviZDarije9!$A$1:$K$1000, 4, 0), 0)/'TOP SCORES'!J$3,0)</f>
        <v>0</v>
      </c>
      <c r="M4" s="30">
        <f>IFERROR(100*_xlfn.IFNA(VLOOKUP($B4,[2]KviZDarije10!$A$1:$K$1000,4, 0), 0)/'TOP SCORES'!K$3,0)</f>
        <v>0</v>
      </c>
    </row>
    <row r="5" spans="1:15">
      <c r="A5" s="33">
        <f t="shared" ca="1" si="0"/>
        <v>4</v>
      </c>
      <c r="B5" s="67" t="s">
        <v>92</v>
      </c>
      <c r="C5" s="31" cm="1">
        <f t="array" aca="1" ref="C5" ca="1">SUM(LARGE(D5:M5,ROW(INDIRECT("1:6"))))</f>
        <v>522.63736263736268</v>
      </c>
      <c r="D5" s="30">
        <f>IFERROR(100*_xlfn.IFNA(VLOOKUP($B5,KviZDarije1!$A$1:$K$1000, 4, 0), 0)/'TOP SCORES'!B$3,0)</f>
        <v>76.92307692307692</v>
      </c>
      <c r="E5" s="30">
        <f>IFERROR(100*_xlfn.IFNA(VLOOKUP($B5,KviZDarije2!$A$1:$K$1000, 4, 0), 0)/'TOP SCORES'!C$3,0)</f>
        <v>100</v>
      </c>
      <c r="F5" s="30">
        <f>IFERROR(100*_xlfn.IFNA(VLOOKUP($B5,KviZDarije3!$A$1:$K$1000, 4, 0), 0)/'TOP SCORES'!D$3,0)</f>
        <v>0</v>
      </c>
      <c r="G5" s="30">
        <f>IFERROR(100*_xlfn.IFNA(VLOOKUP($B5,KviZDarije4!$A$1:$K$1000, 4, 0), 0)/'TOP SCORES'!E$3,0)</f>
        <v>73.333333333333329</v>
      </c>
      <c r="H5" s="30">
        <f>IFERROR(100*_xlfn.IFNA(VLOOKUP($B5,KviZDarije5!$A$1:$K$1000, 4, 0), 0)/'TOP SCORES'!F$3,0)</f>
        <v>86.666666666666671</v>
      </c>
      <c r="I5" s="30">
        <f>IFERROR(100*_xlfn.IFNA(VLOOKUP($B5,KviZDarije6!$A$1:$K$1000, 4, 0), 0)/'TOP SCORES'!G$3,0)</f>
        <v>85.714285714285708</v>
      </c>
      <c r="J5" s="30">
        <f>IFERROR(100*_xlfn.IFNA(VLOOKUP($B5,KviZDarije7!$A$1:$K$1000, 4, 0), 0)/'TOP SCORES'!H$3,0)</f>
        <v>100</v>
      </c>
      <c r="K5" s="30">
        <f>IFERROR(100*_xlfn.IFNA(VLOOKUP($B5,KviZDarije8!$A$1:$K$1000, 4, 0), 0)/'TOP SCORES'!I$3,0)</f>
        <v>0</v>
      </c>
      <c r="L5" s="30">
        <f>IFERROR(100*_xlfn.IFNA(VLOOKUP($B5,[1]KviZDarije9!$A$1:$K$1000, 4, 0), 0)/'TOP SCORES'!J$3,0)</f>
        <v>0</v>
      </c>
      <c r="M5" s="30">
        <f>IFERROR(100*_xlfn.IFNA(VLOOKUP($B5,[2]KviZDarije10!$A$1:$K$1000,4, 0), 0)/'TOP SCORES'!K$3,0)</f>
        <v>0</v>
      </c>
    </row>
    <row r="6" spans="1:15">
      <c r="A6" s="33">
        <f t="shared" ca="1" si="0"/>
        <v>5</v>
      </c>
      <c r="B6" s="67" t="s">
        <v>118</v>
      </c>
      <c r="C6" s="31" cm="1">
        <f t="array" aca="1" ref="C6" ca="1">SUM(LARGE(D6:M6,ROW(INDIRECT("1:6"))))</f>
        <v>514.7619047619047</v>
      </c>
      <c r="D6" s="30">
        <f>IFERROR(100*_xlfn.IFNA(VLOOKUP($B6,KviZDarije1!$A$1:$K$1000, 4, 0), 0)/'TOP SCORES'!B$3,0)</f>
        <v>69.230769230769226</v>
      </c>
      <c r="E6" s="30">
        <f>IFERROR(100*_xlfn.IFNA(VLOOKUP($B6,KviZDarije2!$A$1:$K$1000, 4, 0), 0)/'TOP SCORES'!C$3,0)</f>
        <v>100</v>
      </c>
      <c r="F6" s="30">
        <f>IFERROR(100*_xlfn.IFNA(VLOOKUP($B6,KviZDarije3!$A$1:$K$1000, 4, 0), 0)/'TOP SCORES'!D$3,0)</f>
        <v>83.333333333333329</v>
      </c>
      <c r="G6" s="30">
        <f>IFERROR(100*_xlfn.IFNA(VLOOKUP($B6,KviZDarije4!$A$1:$K$1000, 4, 0), 0)/'TOP SCORES'!E$3,0)</f>
        <v>80</v>
      </c>
      <c r="H6" s="30">
        <f>IFERROR(100*_xlfn.IFNA(VLOOKUP($B6,KviZDarije5!$A$1:$K$1000, 4, 0), 0)/'TOP SCORES'!F$3,0)</f>
        <v>80</v>
      </c>
      <c r="I6" s="30">
        <f>IFERROR(100*_xlfn.IFNA(VLOOKUP($B6,KviZDarije6!$A$1:$K$1000, 4, 0), 0)/'TOP SCORES'!G$3,0)</f>
        <v>71.428571428571431</v>
      </c>
      <c r="J6" s="30">
        <f>IFERROR(100*_xlfn.IFNA(VLOOKUP($B6,KviZDarije7!$A$1:$K$1000, 4, 0), 0)/'TOP SCORES'!H$3,0)</f>
        <v>100</v>
      </c>
      <c r="K6" s="30">
        <f>IFERROR(100*_xlfn.IFNA(VLOOKUP($B6,KviZDarije8!$A$1:$K$1000, 4, 0), 0)/'TOP SCORES'!I$3,0)</f>
        <v>0</v>
      </c>
      <c r="L6" s="30">
        <f>IFERROR(100*_xlfn.IFNA(VLOOKUP($B6,[1]KviZDarije9!$A$1:$K$1000, 4, 0), 0)/'TOP SCORES'!J$3,0)</f>
        <v>0</v>
      </c>
      <c r="M6" s="30">
        <f>IFERROR(100*_xlfn.IFNA(VLOOKUP($B6,[2]KviZDarije10!$A$1:$K$1000,4, 0), 0)/'TOP SCORES'!K$3,0)</f>
        <v>0</v>
      </c>
    </row>
    <row r="7" spans="1:15">
      <c r="A7" s="33">
        <f t="shared" ca="1" si="0"/>
        <v>6</v>
      </c>
      <c r="B7" s="67" t="s">
        <v>91</v>
      </c>
      <c r="C7" s="31" cm="1">
        <f t="array" aca="1" ref="C7" ca="1">SUM(LARGE(D7:M7,ROW(INDIRECT("1:6"))))</f>
        <v>511.35531135531136</v>
      </c>
      <c r="D7" s="30">
        <f>IFERROR(100*_xlfn.IFNA(VLOOKUP($B7,KviZDarije1!$A$1:$K$1000, 4, 0), 0)/'TOP SCORES'!B$3,0)</f>
        <v>69.230769230769226</v>
      </c>
      <c r="E7" s="30">
        <f>IFERROR(100*_xlfn.IFNA(VLOOKUP($B7,KviZDarije2!$A$1:$K$1000, 4, 0), 0)/'TOP SCORES'!C$3,0)</f>
        <v>75</v>
      </c>
      <c r="F7" s="30">
        <f>IFERROR(100*_xlfn.IFNA(VLOOKUP($B7,KviZDarije3!$A$1:$K$1000, 4, 0), 0)/'TOP SCORES'!D$3,0)</f>
        <v>91.666666666666671</v>
      </c>
      <c r="G7" s="30">
        <f>IFERROR(100*_xlfn.IFNA(VLOOKUP($B7,KviZDarije4!$A$1:$K$1000, 4, 0), 0)/'TOP SCORES'!E$3,0)</f>
        <v>80</v>
      </c>
      <c r="H7" s="30">
        <f>IFERROR(100*_xlfn.IFNA(VLOOKUP($B7,KviZDarije5!$A$1:$K$1000, 4, 0), 0)/'TOP SCORES'!F$3,0)</f>
        <v>86.666666666666671</v>
      </c>
      <c r="I7" s="30">
        <f>IFERROR(100*_xlfn.IFNA(VLOOKUP($B7,KviZDarije6!$A$1:$K$1000, 4, 0), 0)/'TOP SCORES'!G$3,0)</f>
        <v>85.714285714285708</v>
      </c>
      <c r="J7" s="30">
        <f>IFERROR(100*_xlfn.IFNA(VLOOKUP($B7,KviZDarije7!$A$1:$K$1000, 4, 0), 0)/'TOP SCORES'!H$3,0)</f>
        <v>92.307692307692307</v>
      </c>
      <c r="K7" s="30">
        <f>IFERROR(100*_xlfn.IFNA(VLOOKUP($B7,KviZDarije8!$A$1:$K$1000, 4, 0), 0)/'TOP SCORES'!I$3,0)</f>
        <v>0</v>
      </c>
      <c r="L7" s="30">
        <f>IFERROR(100*_xlfn.IFNA(VLOOKUP($B7,[1]KviZDarije9!$A$1:$K$1000, 4, 0), 0)/'TOP SCORES'!J$3,0)</f>
        <v>0</v>
      </c>
      <c r="M7" s="30">
        <f>IFERROR(100*_xlfn.IFNA(VLOOKUP($B7,[2]KviZDarije10!$A$1:$K$1000,4, 0), 0)/'TOP SCORES'!K$3,0)</f>
        <v>0</v>
      </c>
    </row>
    <row r="8" spans="1:15">
      <c r="A8" s="33">
        <f t="shared" ca="1" si="0"/>
        <v>7</v>
      </c>
      <c r="B8" s="67" t="s">
        <v>84</v>
      </c>
      <c r="C8" s="31" cm="1">
        <f t="array" aca="1" ref="C8" ca="1">SUM(LARGE(D8:M8,ROW(INDIRECT("1:6"))))</f>
        <v>505.58608058608064</v>
      </c>
      <c r="D8" s="30">
        <f>IFERROR(100*_xlfn.IFNA(VLOOKUP($B8,KviZDarije1!$A$1:$K$1000, 4, 0), 0)/'TOP SCORES'!B$3,0)</f>
        <v>61.53846153846154</v>
      </c>
      <c r="E8" s="30">
        <f>IFERROR(100*_xlfn.IFNA(VLOOKUP($B8,KviZDarije2!$A$1:$K$1000, 4, 0), 0)/'TOP SCORES'!C$3,0)</f>
        <v>0</v>
      </c>
      <c r="F8" s="30">
        <f>IFERROR(100*_xlfn.IFNA(VLOOKUP($B8,KviZDarije3!$A$1:$K$1000, 4, 0), 0)/'TOP SCORES'!D$3,0)</f>
        <v>91.666666666666671</v>
      </c>
      <c r="G8" s="30">
        <f>IFERROR(100*_xlfn.IFNA(VLOOKUP($B8,KviZDarije4!$A$1:$K$1000, 4, 0), 0)/'TOP SCORES'!E$3,0)</f>
        <v>80</v>
      </c>
      <c r="H8" s="30">
        <f>IFERROR(100*_xlfn.IFNA(VLOOKUP($B8,KviZDarije5!$A$1:$K$1000, 4, 0), 0)/'TOP SCORES'!F$3,0)</f>
        <v>86.666666666666671</v>
      </c>
      <c r="I8" s="30">
        <f>IFERROR(100*_xlfn.IFNA(VLOOKUP($B8,KviZDarije6!$A$1:$K$1000, 4, 0), 0)/'TOP SCORES'!G$3,0)</f>
        <v>85.714285714285708</v>
      </c>
      <c r="J8" s="30">
        <f>IFERROR(100*_xlfn.IFNA(VLOOKUP($B8,KviZDarije7!$A$1:$K$1000, 4, 0), 0)/'TOP SCORES'!H$3,0)</f>
        <v>100</v>
      </c>
      <c r="K8" s="30">
        <f>IFERROR(100*_xlfn.IFNA(VLOOKUP($B8,KviZDarije8!$A$1:$K$1000, 4, 0), 0)/'TOP SCORES'!I$3,0)</f>
        <v>0</v>
      </c>
      <c r="L8" s="30">
        <f>IFERROR(100*_xlfn.IFNA(VLOOKUP($B8,[1]KviZDarije9!$A$1:$K$1000, 4, 0), 0)/'TOP SCORES'!J$3,0)</f>
        <v>0</v>
      </c>
      <c r="M8" s="30">
        <f>IFERROR(100*_xlfn.IFNA(VLOOKUP($B8,[2]KviZDarije10!$A$1:$K$1000,4, 0), 0)/'TOP SCORES'!K$3,0)</f>
        <v>0</v>
      </c>
    </row>
    <row r="9" spans="1:15">
      <c r="A9" s="33">
        <f t="shared" ca="1" si="0"/>
        <v>8</v>
      </c>
      <c r="B9" s="68" t="s">
        <v>190</v>
      </c>
      <c r="C9" s="31" cm="1">
        <f t="array" aca="1" ref="C9" ca="1">SUM(LARGE(D9:M9,ROW(INDIRECT("1:6"))))</f>
        <v>496.39194139194137</v>
      </c>
      <c r="D9" s="30">
        <f>IFERROR(100*_xlfn.IFNA(VLOOKUP($B9,KviZDarije1!$A$1:$K$1000, 4, 0), 0)/'TOP SCORES'!B$3,0)</f>
        <v>69.230769230769226</v>
      </c>
      <c r="E9" s="30">
        <f>IFERROR(100*_xlfn.IFNA(VLOOKUP($B9,KviZDarije2!$A$1:$K$1000, 4, 0), 0)/'TOP SCORES'!C$3,0)</f>
        <v>100</v>
      </c>
      <c r="F9" s="30">
        <f>IFERROR(100*_xlfn.IFNA(VLOOKUP($B9,KviZDarije3!$A$1:$K$1000, 4, 0), 0)/'TOP SCORES'!D$3,0)</f>
        <v>91.666666666666671</v>
      </c>
      <c r="G9" s="30">
        <f>IFERROR(100*_xlfn.IFNA(VLOOKUP($B9,KviZDarije4!$A$1:$K$1000, 4, 0), 0)/'TOP SCORES'!E$3,0)</f>
        <v>80</v>
      </c>
      <c r="H9" s="30">
        <f>IFERROR(100*_xlfn.IFNA(VLOOKUP($B9,KviZDarije5!$A$1:$K$1000, 4, 0), 0)/'TOP SCORES'!F$3,0)</f>
        <v>66.666666666666671</v>
      </c>
      <c r="I9" s="30">
        <f>IFERROR(100*_xlfn.IFNA(VLOOKUP($B9,KviZDarije6!$A$1:$K$1000, 4, 0), 0)/'TOP SCORES'!G$3,0)</f>
        <v>78.571428571428569</v>
      </c>
      <c r="J9" s="30">
        <f>IFERROR(100*_xlfn.IFNA(VLOOKUP($B9,KviZDarije7!$A$1:$K$1000, 4, 0), 0)/'TOP SCORES'!H$3,0)</f>
        <v>76.92307692307692</v>
      </c>
      <c r="K9" s="30">
        <f>IFERROR(100*_xlfn.IFNA(VLOOKUP($B9,KviZDarije8!$A$1:$K$1000, 4, 0), 0)/'TOP SCORES'!I$3,0)</f>
        <v>0</v>
      </c>
      <c r="L9" s="30">
        <f>IFERROR(100*_xlfn.IFNA(VLOOKUP($B9,[1]KviZDarije9!$A$1:$K$1000, 4, 0), 0)/'TOP SCORES'!J$3,0)</f>
        <v>0</v>
      </c>
      <c r="M9" s="30">
        <f>IFERROR(100*_xlfn.IFNA(VLOOKUP($B9,[2]KviZDarije10!$A$1:$K$1000,4, 0), 0)/'TOP SCORES'!K$3,0)</f>
        <v>0</v>
      </c>
    </row>
    <row r="10" spans="1:15">
      <c r="A10" s="33">
        <f t="shared" ca="1" si="0"/>
        <v>9</v>
      </c>
      <c r="B10" s="68" t="s">
        <v>203</v>
      </c>
      <c r="C10" s="31" cm="1">
        <f t="array" aca="1" ref="C10" ca="1">SUM(LARGE(D10:M10,ROW(INDIRECT("1:6"))))</f>
        <v>495.40293040293039</v>
      </c>
      <c r="D10" s="30">
        <f>IFERROR(100*_xlfn.IFNA(VLOOKUP($B10,KviZDarije1!$A$1:$K$1000, 4, 0), 0)/'TOP SCORES'!B$3,0)</f>
        <v>0</v>
      </c>
      <c r="E10" s="30">
        <f>IFERROR(100*_xlfn.IFNA(VLOOKUP($B10,KviZDarije2!$A$1:$K$1000, 4, 0), 0)/'TOP SCORES'!C$3,0)</f>
        <v>58.333333333333336</v>
      </c>
      <c r="F10" s="30">
        <f>IFERROR(100*_xlfn.IFNA(VLOOKUP($B10,KviZDarije3!$A$1:$K$1000, 4, 0), 0)/'TOP SCORES'!D$3,0)</f>
        <v>100</v>
      </c>
      <c r="G10" s="30">
        <f>IFERROR(100*_xlfn.IFNA(VLOOKUP($B10,KviZDarije4!$A$1:$K$1000, 4, 0), 0)/'TOP SCORES'!E$3,0)</f>
        <v>100</v>
      </c>
      <c r="H10" s="30">
        <f>IFERROR(100*_xlfn.IFNA(VLOOKUP($B10,KviZDarije5!$A$1:$K$1000, 4, 0), 0)/'TOP SCORES'!F$3,0)</f>
        <v>73.333333333333329</v>
      </c>
      <c r="I10" s="30">
        <f>IFERROR(100*_xlfn.IFNA(VLOOKUP($B10,KviZDarije6!$A$1:$K$1000, 4, 0), 0)/'TOP SCORES'!G$3,0)</f>
        <v>71.428571428571431</v>
      </c>
      <c r="J10" s="30">
        <f>IFERROR(100*_xlfn.IFNA(VLOOKUP($B10,KviZDarije7!$A$1:$K$1000, 4, 0), 0)/'TOP SCORES'!H$3,0)</f>
        <v>92.307692307692307</v>
      </c>
      <c r="K10" s="30">
        <f>IFERROR(100*_xlfn.IFNA(VLOOKUP($B10,KviZDarije8!$A$1:$K$1000, 4, 0), 0)/'TOP SCORES'!I$3,0)</f>
        <v>0</v>
      </c>
      <c r="L10" s="30">
        <f>IFERROR(100*_xlfn.IFNA(VLOOKUP($B10,[1]KviZDarije9!$A$1:$K$1000, 4, 0), 0)/'TOP SCORES'!J$3,0)</f>
        <v>0</v>
      </c>
      <c r="M10" s="30">
        <f>IFERROR(100*_xlfn.IFNA(VLOOKUP($B10,[2]KviZDarije10!$A$1:$K$1000,4, 0), 0)/'TOP SCORES'!K$3,0)</f>
        <v>0</v>
      </c>
    </row>
    <row r="11" spans="1:15">
      <c r="A11" s="33">
        <f t="shared" ca="1" si="0"/>
        <v>10</v>
      </c>
      <c r="B11" s="67" t="s">
        <v>79</v>
      </c>
      <c r="C11" s="31" cm="1">
        <f t="array" aca="1" ref="C11" ca="1">SUM(LARGE(D11:M11,ROW(INDIRECT("1:6"))))</f>
        <v>494.46886446886441</v>
      </c>
      <c r="D11" s="30">
        <f>IFERROR(100*_xlfn.IFNA(VLOOKUP($B11,KviZDarije1!$A$1:$K$1000, 4, 0), 0)/'TOP SCORES'!B$3,0)</f>
        <v>76.92307692307692</v>
      </c>
      <c r="E11" s="30">
        <f>IFERROR(100*_xlfn.IFNA(VLOOKUP($B11,KviZDarije2!$A$1:$K$1000, 4, 0), 0)/'TOP SCORES'!C$3,0)</f>
        <v>83.333333333333329</v>
      </c>
      <c r="F11" s="30">
        <f>IFERROR(100*_xlfn.IFNA(VLOOKUP($B11,KviZDarije3!$A$1:$K$1000, 4, 0), 0)/'TOP SCORES'!D$3,0)</f>
        <v>83.333333333333329</v>
      </c>
      <c r="G11" s="30">
        <f>IFERROR(100*_xlfn.IFNA(VLOOKUP($B11,KviZDarije4!$A$1:$K$1000, 4, 0), 0)/'TOP SCORES'!E$3,0)</f>
        <v>0</v>
      </c>
      <c r="H11" s="30">
        <f>IFERROR(100*_xlfn.IFNA(VLOOKUP($B11,KviZDarije5!$A$1:$K$1000, 4, 0), 0)/'TOP SCORES'!F$3,0)</f>
        <v>80</v>
      </c>
      <c r="I11" s="30">
        <f>IFERROR(100*_xlfn.IFNA(VLOOKUP($B11,KviZDarije6!$A$1:$K$1000, 4, 0), 0)/'TOP SCORES'!G$3,0)</f>
        <v>78.571428571428569</v>
      </c>
      <c r="J11" s="30">
        <f>IFERROR(100*_xlfn.IFNA(VLOOKUP($B11,KviZDarije7!$A$1:$K$1000, 4, 0), 0)/'TOP SCORES'!H$3,0)</f>
        <v>92.307692307692307</v>
      </c>
      <c r="K11" s="30">
        <f>IFERROR(100*_xlfn.IFNA(VLOOKUP($B11,KviZDarije8!$A$1:$K$1000, 4, 0), 0)/'TOP SCORES'!I$3,0)</f>
        <v>0</v>
      </c>
      <c r="L11" s="30">
        <f>IFERROR(100*_xlfn.IFNA(VLOOKUP($B11,[1]KviZDarije9!$A$1:$K$1000, 4, 0), 0)/'TOP SCORES'!J$3,0)</f>
        <v>0</v>
      </c>
      <c r="M11" s="30">
        <f>IFERROR(100*_xlfn.IFNA(VLOOKUP($B11,[2]KviZDarije10!$A$1:$K$1000,4, 0), 0)/'TOP SCORES'!K$3,0)</f>
        <v>0</v>
      </c>
    </row>
    <row r="12" spans="1:15">
      <c r="A12" s="33">
        <f t="shared" ca="1" si="0"/>
        <v>11</v>
      </c>
      <c r="B12" s="67" t="s">
        <v>45</v>
      </c>
      <c r="C12" s="31" cm="1">
        <f t="array" aca="1" ref="C12" ca="1">SUM(LARGE(D12:M12,ROW(INDIRECT("1:6"))))</f>
        <v>492.06959706959708</v>
      </c>
      <c r="D12" s="30">
        <f>IFERROR(100*_xlfn.IFNA(VLOOKUP($B12,KviZDarije1!$A$1:$K$1000, 4, 0), 0)/'TOP SCORES'!B$3,0)</f>
        <v>53.846153846153847</v>
      </c>
      <c r="E12" s="30">
        <f>IFERROR(100*_xlfn.IFNA(VLOOKUP($B12,KviZDarije2!$A$1:$K$1000, 4, 0), 0)/'TOP SCORES'!C$3,0)</f>
        <v>91.666666666666671</v>
      </c>
      <c r="F12" s="30">
        <f>IFERROR(100*_xlfn.IFNA(VLOOKUP($B12,KviZDarije3!$A$1:$K$1000, 4, 0), 0)/'TOP SCORES'!D$3,0)</f>
        <v>83.333333333333329</v>
      </c>
      <c r="G12" s="30">
        <f>IFERROR(100*_xlfn.IFNA(VLOOKUP($B12,KviZDarije4!$A$1:$K$1000, 4, 0), 0)/'TOP SCORES'!E$3,0)</f>
        <v>73.333333333333329</v>
      </c>
      <c r="H12" s="30">
        <f>IFERROR(100*_xlfn.IFNA(VLOOKUP($B12,KviZDarije5!$A$1:$K$1000, 4, 0), 0)/'TOP SCORES'!F$3,0)</f>
        <v>80</v>
      </c>
      <c r="I12" s="30">
        <f>IFERROR(100*_xlfn.IFNA(VLOOKUP($B12,KviZDarije6!$A$1:$K$1000, 4, 0), 0)/'TOP SCORES'!G$3,0)</f>
        <v>71.428571428571431</v>
      </c>
      <c r="J12" s="30">
        <f>IFERROR(100*_xlfn.IFNA(VLOOKUP($B12,KviZDarije7!$A$1:$K$1000, 4, 0), 0)/'TOP SCORES'!H$3,0)</f>
        <v>92.307692307692307</v>
      </c>
      <c r="K12" s="30">
        <f>IFERROR(100*_xlfn.IFNA(VLOOKUP($B12,KviZDarije8!$A$1:$K$1000, 4, 0), 0)/'TOP SCORES'!I$3,0)</f>
        <v>0</v>
      </c>
      <c r="L12" s="30">
        <f>IFERROR(100*_xlfn.IFNA(VLOOKUP($B12,[1]KviZDarije9!$A$1:$K$1000, 4, 0), 0)/'TOP SCORES'!J$3,0)</f>
        <v>0</v>
      </c>
      <c r="M12" s="30">
        <f>IFERROR(100*_xlfn.IFNA(VLOOKUP($B12,[2]KviZDarije10!$A$1:$K$1000,4, 0), 0)/'TOP SCORES'!K$3,0)</f>
        <v>0</v>
      </c>
    </row>
    <row r="13" spans="1:15">
      <c r="A13" s="33">
        <f t="shared" ca="1" si="0"/>
        <v>12</v>
      </c>
      <c r="B13" s="67" t="s">
        <v>82</v>
      </c>
      <c r="C13" s="31" cm="1">
        <f t="array" aca="1" ref="C13" ca="1">SUM(LARGE(D13:M13,ROW(INDIRECT("1:6"))))</f>
        <v>481.4285714285715</v>
      </c>
      <c r="D13" s="30">
        <f>IFERROR(100*_xlfn.IFNA(VLOOKUP($B13,KviZDarije1!$A$1:$K$1000, 4, 0), 0)/'TOP SCORES'!B$3,0)</f>
        <v>0</v>
      </c>
      <c r="E13" s="30">
        <f>IFERROR(100*_xlfn.IFNA(VLOOKUP($B13,KviZDarije2!$A$1:$K$1000, 4, 0), 0)/'TOP SCORES'!C$3,0)</f>
        <v>91.666666666666671</v>
      </c>
      <c r="F13" s="30">
        <f>IFERROR(100*_xlfn.IFNA(VLOOKUP($B13,KviZDarije3!$A$1:$K$1000, 4, 0), 0)/'TOP SCORES'!D$3,0)</f>
        <v>91.666666666666671</v>
      </c>
      <c r="G13" s="30">
        <f>IFERROR(100*_xlfn.IFNA(VLOOKUP($B13,KviZDarije4!$A$1:$K$1000, 4, 0), 0)/'TOP SCORES'!E$3,0)</f>
        <v>66.666666666666671</v>
      </c>
      <c r="H13" s="30">
        <f>IFERROR(100*_xlfn.IFNA(VLOOKUP($B13,KviZDarije5!$A$1:$K$1000, 4, 0), 0)/'TOP SCORES'!F$3,0)</f>
        <v>60</v>
      </c>
      <c r="I13" s="30">
        <f>IFERROR(100*_xlfn.IFNA(VLOOKUP($B13,KviZDarije6!$A$1:$K$1000, 4, 0), 0)/'TOP SCORES'!G$3,0)</f>
        <v>71.428571428571431</v>
      </c>
      <c r="J13" s="30">
        <f>IFERROR(100*_xlfn.IFNA(VLOOKUP($B13,KviZDarije7!$A$1:$K$1000, 4, 0), 0)/'TOP SCORES'!H$3,0)</f>
        <v>100</v>
      </c>
      <c r="K13" s="30">
        <f>IFERROR(100*_xlfn.IFNA(VLOOKUP($B13,KviZDarije8!$A$1:$K$1000, 4, 0), 0)/'TOP SCORES'!I$3,0)</f>
        <v>0</v>
      </c>
      <c r="L13" s="30">
        <f>IFERROR(100*_xlfn.IFNA(VLOOKUP($B13,[1]KviZDarije9!$A$1:$K$1000, 4, 0), 0)/'TOP SCORES'!J$3,0)</f>
        <v>0</v>
      </c>
      <c r="M13" s="30">
        <f>IFERROR(100*_xlfn.IFNA(VLOOKUP($B13,[2]KviZDarije10!$A$1:$K$1000,4, 0), 0)/'TOP SCORES'!K$3,0)</f>
        <v>0</v>
      </c>
    </row>
    <row r="14" spans="1:15">
      <c r="A14" s="33">
        <f t="shared" ca="1" si="0"/>
        <v>13</v>
      </c>
      <c r="B14" s="67" t="s">
        <v>33</v>
      </c>
      <c r="C14" s="31" cm="1">
        <f t="array" aca="1" ref="C14" ca="1">SUM(LARGE(D14:M14,ROW(INDIRECT("1:6"))))</f>
        <v>473.5164835164835</v>
      </c>
      <c r="D14" s="30">
        <f>IFERROR(100*_xlfn.IFNA(VLOOKUP($B14,KviZDarije1!$A$1:$K$1000, 4, 0), 0)/'TOP SCORES'!B$3,0)</f>
        <v>76.92307692307692</v>
      </c>
      <c r="E14" s="30">
        <f>IFERROR(100*_xlfn.IFNA(VLOOKUP($B14,KviZDarije2!$A$1:$K$1000, 4, 0), 0)/'TOP SCORES'!C$3,0)</f>
        <v>91.666666666666671</v>
      </c>
      <c r="F14" s="30">
        <f>IFERROR(100*_xlfn.IFNA(VLOOKUP($B14,KviZDarije3!$A$1:$K$1000, 4, 0), 0)/'TOP SCORES'!D$3,0)</f>
        <v>75</v>
      </c>
      <c r="G14" s="30">
        <f>IFERROR(100*_xlfn.IFNA(VLOOKUP($B14,KviZDarije4!$A$1:$K$1000, 4, 0), 0)/'TOP SCORES'!E$3,0)</f>
        <v>73.333333333333329</v>
      </c>
      <c r="H14" s="30">
        <f>IFERROR(100*_xlfn.IFNA(VLOOKUP($B14,KviZDarije5!$A$1:$K$1000, 4, 0), 0)/'TOP SCORES'!F$3,0)</f>
        <v>33.333333333333336</v>
      </c>
      <c r="I14" s="30">
        <f>IFERROR(100*_xlfn.IFNA(VLOOKUP($B14,KviZDarije6!$A$1:$K$1000, 4, 0), 0)/'TOP SCORES'!G$3,0)</f>
        <v>64.285714285714292</v>
      </c>
      <c r="J14" s="30">
        <f>IFERROR(100*_xlfn.IFNA(VLOOKUP($B14,KviZDarije7!$A$1:$K$1000, 4, 0), 0)/'TOP SCORES'!H$3,0)</f>
        <v>92.307692307692307</v>
      </c>
      <c r="K14" s="30">
        <f>IFERROR(100*_xlfn.IFNA(VLOOKUP($B14,KviZDarije8!$A$1:$K$1000, 4, 0), 0)/'TOP SCORES'!I$3,0)</f>
        <v>0</v>
      </c>
      <c r="L14" s="30">
        <f>IFERROR(100*_xlfn.IFNA(VLOOKUP($B14,[1]KviZDarije9!$A$1:$K$1000, 4, 0), 0)/'TOP SCORES'!J$3,0)</f>
        <v>0</v>
      </c>
      <c r="M14" s="30">
        <f>IFERROR(100*_xlfn.IFNA(VLOOKUP($B14,[2]KviZDarije10!$A$1:$K$1000,4, 0), 0)/'TOP SCORES'!K$3,0)</f>
        <v>0</v>
      </c>
    </row>
    <row r="15" spans="1:15">
      <c r="A15" s="33">
        <f t="shared" ca="1" si="0"/>
        <v>14</v>
      </c>
      <c r="B15" s="67" t="s">
        <v>60</v>
      </c>
      <c r="C15" s="31" cm="1">
        <f t="array" aca="1" ref="C15" ca="1">SUM(LARGE(D15:M15,ROW(INDIRECT("1:6"))))</f>
        <v>466.52014652014651</v>
      </c>
      <c r="D15" s="30">
        <f>IFERROR(100*_xlfn.IFNA(VLOOKUP($B15,KviZDarije1!$A$1:$K$1000, 4, 0), 0)/'TOP SCORES'!B$3,0)</f>
        <v>61.53846153846154</v>
      </c>
      <c r="E15" s="30">
        <f>IFERROR(100*_xlfn.IFNA(VLOOKUP($B15,KviZDarije2!$A$1:$K$1000, 4, 0), 0)/'TOP SCORES'!C$3,0)</f>
        <v>75</v>
      </c>
      <c r="F15" s="30">
        <f>IFERROR(100*_xlfn.IFNA(VLOOKUP($B15,KviZDarije3!$A$1:$K$1000, 4, 0), 0)/'TOP SCORES'!D$3,0)</f>
        <v>75</v>
      </c>
      <c r="G15" s="30">
        <f>IFERROR(100*_xlfn.IFNA(VLOOKUP($B15,KviZDarije4!$A$1:$K$1000, 4, 0), 0)/'TOP SCORES'!E$3,0)</f>
        <v>86.666666666666671</v>
      </c>
      <c r="H15" s="30">
        <f>IFERROR(100*_xlfn.IFNA(VLOOKUP($B15,KviZDarije5!$A$1:$K$1000, 4, 0), 0)/'TOP SCORES'!F$3,0)</f>
        <v>66.666666666666671</v>
      </c>
      <c r="I15" s="30">
        <f>IFERROR(100*_xlfn.IFNA(VLOOKUP($B15,KviZDarije6!$A$1:$K$1000, 4, 0), 0)/'TOP SCORES'!G$3,0)</f>
        <v>78.571428571428569</v>
      </c>
      <c r="J15" s="30">
        <f>IFERROR(100*_xlfn.IFNA(VLOOKUP($B15,KviZDarije7!$A$1:$K$1000, 4, 0), 0)/'TOP SCORES'!H$3,0)</f>
        <v>84.615384615384613</v>
      </c>
      <c r="K15" s="30">
        <f>IFERROR(100*_xlfn.IFNA(VLOOKUP($B15,KviZDarije8!$A$1:$K$1000, 4, 0), 0)/'TOP SCORES'!I$3,0)</f>
        <v>0</v>
      </c>
      <c r="L15" s="30">
        <f>IFERROR(100*_xlfn.IFNA(VLOOKUP($B15,[1]KviZDarije9!$A$1:$K$1000, 4, 0), 0)/'TOP SCORES'!J$3,0)</f>
        <v>0</v>
      </c>
      <c r="M15" s="30">
        <f>IFERROR(100*_xlfn.IFNA(VLOOKUP($B15,[2]KviZDarije10!$A$1:$K$1000,4, 0), 0)/'TOP SCORES'!K$3,0)</f>
        <v>0</v>
      </c>
    </row>
    <row r="16" spans="1:15">
      <c r="A16" s="33">
        <f t="shared" ca="1" si="0"/>
        <v>15</v>
      </c>
      <c r="B16" s="67" t="s">
        <v>120</v>
      </c>
      <c r="C16" s="31" cm="1">
        <f t="array" aca="1" ref="C16" ca="1">SUM(LARGE(D16:M16,ROW(INDIRECT("1:6"))))</f>
        <v>462.54578754578756</v>
      </c>
      <c r="D16" s="30">
        <f>IFERROR(100*_xlfn.IFNA(VLOOKUP($B16,KviZDarije1!$A$1:$K$1000, 4, 0), 0)/'TOP SCORES'!B$3,0)</f>
        <v>61.53846153846154</v>
      </c>
      <c r="E16" s="30">
        <f>IFERROR(100*_xlfn.IFNA(VLOOKUP($B16,KviZDarije2!$A$1:$K$1000, 4, 0), 0)/'TOP SCORES'!C$3,0)</f>
        <v>83.333333333333329</v>
      </c>
      <c r="F16" s="30">
        <f>IFERROR(100*_xlfn.IFNA(VLOOKUP($B16,KviZDarije3!$A$1:$K$1000, 4, 0), 0)/'TOP SCORES'!D$3,0)</f>
        <v>75</v>
      </c>
      <c r="G16" s="30">
        <f>IFERROR(100*_xlfn.IFNA(VLOOKUP($B16,KviZDarije4!$A$1:$K$1000, 4, 0), 0)/'TOP SCORES'!E$3,0)</f>
        <v>66.666666666666671</v>
      </c>
      <c r="H16" s="30">
        <f>IFERROR(100*_xlfn.IFNA(VLOOKUP($B16,KviZDarije5!$A$1:$K$1000, 4, 0), 0)/'TOP SCORES'!F$3,0)</f>
        <v>66.666666666666671</v>
      </c>
      <c r="I16" s="30">
        <f>IFERROR(100*_xlfn.IFNA(VLOOKUP($B16,KviZDarije6!$A$1:$K$1000, 4, 0), 0)/'TOP SCORES'!G$3,0)</f>
        <v>78.571428571428569</v>
      </c>
      <c r="J16" s="30">
        <f>IFERROR(100*_xlfn.IFNA(VLOOKUP($B16,KviZDarije7!$A$1:$K$1000, 4, 0), 0)/'TOP SCORES'!H$3,0)</f>
        <v>92.307692307692307</v>
      </c>
      <c r="K16" s="30">
        <f>IFERROR(100*_xlfn.IFNA(VLOOKUP($B16,KviZDarije8!$A$1:$K$1000, 4, 0), 0)/'TOP SCORES'!I$3,0)</f>
        <v>0</v>
      </c>
      <c r="L16" s="30">
        <f>IFERROR(100*_xlfn.IFNA(VLOOKUP($B16,[1]KviZDarije9!$A$1:$K$1000, 4, 0), 0)/'TOP SCORES'!J$3,0)</f>
        <v>0</v>
      </c>
      <c r="M16" s="30">
        <f>IFERROR(100*_xlfn.IFNA(VLOOKUP($B16,[2]KviZDarije10!$A$1:$K$1000,4, 0), 0)/'TOP SCORES'!K$3,0)</f>
        <v>0</v>
      </c>
    </row>
    <row r="17" spans="1:13">
      <c r="A17" s="33">
        <f t="shared" ca="1" si="0"/>
        <v>16</v>
      </c>
      <c r="B17" s="67" t="s">
        <v>70</v>
      </c>
      <c r="C17" s="31" cm="1">
        <f t="array" aca="1" ref="C17" ca="1">SUM(LARGE(D17:M17,ROW(INDIRECT("1:6"))))</f>
        <v>460.95238095238096</v>
      </c>
      <c r="D17" s="30">
        <f>IFERROR(100*_xlfn.IFNA(VLOOKUP($B17,KviZDarije1!$A$1:$K$1000, 4, 0), 0)/'TOP SCORES'!B$3,0)</f>
        <v>53.846153846153847</v>
      </c>
      <c r="E17" s="30">
        <f>IFERROR(100*_xlfn.IFNA(VLOOKUP($B17,KviZDarije2!$A$1:$K$1000, 4, 0), 0)/'TOP SCORES'!C$3,0)</f>
        <v>83.333333333333329</v>
      </c>
      <c r="F17" s="30">
        <f>IFERROR(100*_xlfn.IFNA(VLOOKUP($B17,KviZDarije3!$A$1:$K$1000, 4, 0), 0)/'TOP SCORES'!D$3,0)</f>
        <v>66.666666666666671</v>
      </c>
      <c r="G17" s="30">
        <f>IFERROR(100*_xlfn.IFNA(VLOOKUP($B17,KviZDarije4!$A$1:$K$1000, 4, 0), 0)/'TOP SCORES'!E$3,0)</f>
        <v>86.666666666666671</v>
      </c>
      <c r="H17" s="30">
        <f>IFERROR(100*_xlfn.IFNA(VLOOKUP($B17,KviZDarije5!$A$1:$K$1000, 4, 0), 0)/'TOP SCORES'!F$3,0)</f>
        <v>60</v>
      </c>
      <c r="I17" s="30">
        <f>IFERROR(100*_xlfn.IFNA(VLOOKUP($B17,KviZDarije6!$A$1:$K$1000, 4, 0), 0)/'TOP SCORES'!G$3,0)</f>
        <v>64.285714285714292</v>
      </c>
      <c r="J17" s="30">
        <f>IFERROR(100*_xlfn.IFNA(VLOOKUP($B17,KviZDarije7!$A$1:$K$1000, 4, 0), 0)/'TOP SCORES'!H$3,0)</f>
        <v>100</v>
      </c>
      <c r="K17" s="30">
        <f>IFERROR(100*_xlfn.IFNA(VLOOKUP($B17,KviZDarije8!$A$1:$K$1000, 4, 0), 0)/'TOP SCORES'!I$3,0)</f>
        <v>0</v>
      </c>
      <c r="L17" s="30">
        <f>IFERROR(100*_xlfn.IFNA(VLOOKUP($B17,[1]KviZDarije9!$A$1:$K$1000, 4, 0), 0)/'TOP SCORES'!J$3,0)</f>
        <v>0</v>
      </c>
      <c r="M17" s="30">
        <f>IFERROR(100*_xlfn.IFNA(VLOOKUP($B17,[2]KviZDarije10!$A$1:$K$1000,4, 0), 0)/'TOP SCORES'!K$3,0)</f>
        <v>0</v>
      </c>
    </row>
    <row r="18" spans="1:13">
      <c r="A18" s="33">
        <f t="shared" ca="1" si="0"/>
        <v>17</v>
      </c>
      <c r="B18" s="67" t="s">
        <v>32</v>
      </c>
      <c r="C18" s="31" cm="1">
        <f t="array" aca="1" ref="C18" ca="1">SUM(LARGE(D18:M18,ROW(INDIRECT("1:6"))))</f>
        <v>452.16117216117209</v>
      </c>
      <c r="D18" s="30">
        <f>IFERROR(100*_xlfn.IFNA(VLOOKUP($B18,KviZDarije1!$A$1:$K$1000, 4, 0), 0)/'TOP SCORES'!B$3,0)</f>
        <v>46.153846153846153</v>
      </c>
      <c r="E18" s="30">
        <f>IFERROR(100*_xlfn.IFNA(VLOOKUP($B18,KviZDarije2!$A$1:$K$1000, 4, 0), 0)/'TOP SCORES'!C$3,0)</f>
        <v>75</v>
      </c>
      <c r="F18" s="30">
        <f>IFERROR(100*_xlfn.IFNA(VLOOKUP($B18,KviZDarije3!$A$1:$K$1000, 4, 0), 0)/'TOP SCORES'!D$3,0)</f>
        <v>75</v>
      </c>
      <c r="G18" s="30">
        <f>IFERROR(100*_xlfn.IFNA(VLOOKUP($B18,KviZDarije4!$A$1:$K$1000, 4, 0), 0)/'TOP SCORES'!E$3,0)</f>
        <v>73.333333333333329</v>
      </c>
      <c r="H18" s="30">
        <f>IFERROR(100*_xlfn.IFNA(VLOOKUP($B18,KviZDarije5!$A$1:$K$1000, 4, 0), 0)/'TOP SCORES'!F$3,0)</f>
        <v>73.333333333333329</v>
      </c>
      <c r="I18" s="30">
        <f>IFERROR(100*_xlfn.IFNA(VLOOKUP($B18,KviZDarije6!$A$1:$K$1000, 4, 0), 0)/'TOP SCORES'!G$3,0)</f>
        <v>78.571428571428569</v>
      </c>
      <c r="J18" s="30">
        <f>IFERROR(100*_xlfn.IFNA(VLOOKUP($B18,KviZDarije7!$A$1:$K$1000, 4, 0), 0)/'TOP SCORES'!H$3,0)</f>
        <v>76.92307692307692</v>
      </c>
      <c r="K18" s="30">
        <f>IFERROR(100*_xlfn.IFNA(VLOOKUP($B18,KviZDarije8!$A$1:$K$1000, 4, 0), 0)/'TOP SCORES'!I$3,0)</f>
        <v>0</v>
      </c>
      <c r="L18" s="30">
        <f>IFERROR(100*_xlfn.IFNA(VLOOKUP($B18,[1]KviZDarije9!$A$1:$K$1000, 4, 0), 0)/'TOP SCORES'!J$3,0)</f>
        <v>0</v>
      </c>
      <c r="M18" s="30">
        <f>IFERROR(100*_xlfn.IFNA(VLOOKUP($B18,[2]KviZDarije10!$A$1:$K$1000,4, 0), 0)/'TOP SCORES'!K$3,0)</f>
        <v>0</v>
      </c>
    </row>
    <row r="19" spans="1:13">
      <c r="A19" s="33">
        <f t="shared" ca="1" si="0"/>
        <v>18</v>
      </c>
      <c r="B19" s="67" t="s">
        <v>85</v>
      </c>
      <c r="C19" s="31" cm="1">
        <f t="array" aca="1" ref="C19" ca="1">SUM(LARGE(D19:M19,ROW(INDIRECT("1:6"))))</f>
        <v>451.84981684981682</v>
      </c>
      <c r="D19" s="30">
        <f>IFERROR(100*_xlfn.IFNA(VLOOKUP($B19,KviZDarije1!$A$1:$K$1000, 4, 0), 0)/'TOP SCORES'!B$3,0)</f>
        <v>53.846153846153847</v>
      </c>
      <c r="E19" s="30">
        <f>IFERROR(100*_xlfn.IFNA(VLOOKUP($B19,KviZDarije2!$A$1:$K$1000, 4, 0), 0)/'TOP SCORES'!C$3,0)</f>
        <v>100</v>
      </c>
      <c r="F19" s="30">
        <f>IFERROR(100*_xlfn.IFNA(VLOOKUP($B19,KviZDarije3!$A$1:$K$1000, 4, 0), 0)/'TOP SCORES'!D$3,0)</f>
        <v>58.333333333333336</v>
      </c>
      <c r="G19" s="30">
        <f>IFERROR(100*_xlfn.IFNA(VLOOKUP($B19,KviZDarije4!$A$1:$K$1000, 4, 0), 0)/'TOP SCORES'!E$3,0)</f>
        <v>80</v>
      </c>
      <c r="H19" s="30">
        <f>IFERROR(100*_xlfn.IFNA(VLOOKUP($B19,KviZDarije5!$A$1:$K$1000, 4, 0), 0)/'TOP SCORES'!F$3,0)</f>
        <v>80</v>
      </c>
      <c r="I19" s="30">
        <f>IFERROR(100*_xlfn.IFNA(VLOOKUP($B19,KviZDarije6!$A$1:$K$1000, 4, 0), 0)/'TOP SCORES'!G$3,0)</f>
        <v>64.285714285714292</v>
      </c>
      <c r="J19" s="30">
        <f>IFERROR(100*_xlfn.IFNA(VLOOKUP($B19,KviZDarije7!$A$1:$K$1000, 4, 0), 0)/'TOP SCORES'!H$3,0)</f>
        <v>69.230769230769226</v>
      </c>
      <c r="K19" s="30">
        <f>IFERROR(100*_xlfn.IFNA(VLOOKUP($B19,KviZDarije8!$A$1:$K$1000, 4, 0), 0)/'TOP SCORES'!I$3,0)</f>
        <v>0</v>
      </c>
      <c r="L19" s="30">
        <f>IFERROR(100*_xlfn.IFNA(VLOOKUP($B19,[1]KviZDarije9!$A$1:$K$1000, 4, 0), 0)/'TOP SCORES'!J$3,0)</f>
        <v>0</v>
      </c>
      <c r="M19" s="30">
        <f>IFERROR(100*_xlfn.IFNA(VLOOKUP($B19,[2]KviZDarije10!$A$1:$K$1000,4, 0), 0)/'TOP SCORES'!K$3,0)</f>
        <v>0</v>
      </c>
    </row>
    <row r="20" spans="1:13">
      <c r="A20" s="33">
        <f t="shared" ca="1" si="0"/>
        <v>19</v>
      </c>
      <c r="B20" s="67" t="s">
        <v>115</v>
      </c>
      <c r="C20" s="31" cm="1">
        <f t="array" aca="1" ref="C20" ca="1">SUM(LARGE(D20:M20,ROW(INDIRECT("1:6"))))</f>
        <v>443.20512820512823</v>
      </c>
      <c r="D20" s="30">
        <f>IFERROR(100*_xlfn.IFNA(VLOOKUP($B20,KviZDarije1!$A$1:$K$1000, 4, 0), 0)/'TOP SCORES'!B$3,0)</f>
        <v>61.53846153846154</v>
      </c>
      <c r="E20" s="30">
        <f>IFERROR(100*_xlfn.IFNA(VLOOKUP($B20,KviZDarije2!$A$1:$K$1000, 4, 0), 0)/'TOP SCORES'!C$3,0)</f>
        <v>75</v>
      </c>
      <c r="F20" s="30">
        <f>IFERROR(100*_xlfn.IFNA(VLOOKUP($B20,KviZDarije3!$A$1:$K$1000, 4, 0), 0)/'TOP SCORES'!D$3,0)</f>
        <v>66.666666666666671</v>
      </c>
      <c r="G20" s="30">
        <f>IFERROR(100*_xlfn.IFNA(VLOOKUP($B20,KviZDarije4!$A$1:$K$1000, 4, 0), 0)/'TOP SCORES'!E$3,0)</f>
        <v>60</v>
      </c>
      <c r="H20" s="30">
        <f>IFERROR(100*_xlfn.IFNA(VLOOKUP($B20,KviZDarije5!$A$1:$K$1000, 4, 0), 0)/'TOP SCORES'!F$3,0)</f>
        <v>80</v>
      </c>
      <c r="I20" s="30">
        <f>IFERROR(100*_xlfn.IFNA(VLOOKUP($B20,KviZDarije6!$A$1:$K$1000, 4, 0), 0)/'TOP SCORES'!G$3,0)</f>
        <v>57.142857142857146</v>
      </c>
      <c r="J20" s="30">
        <f>IFERROR(100*_xlfn.IFNA(VLOOKUP($B20,KviZDarije7!$A$1:$K$1000, 4, 0), 0)/'TOP SCORES'!H$3,0)</f>
        <v>100</v>
      </c>
      <c r="K20" s="30">
        <f>IFERROR(100*_xlfn.IFNA(VLOOKUP($B20,KviZDarije8!$A$1:$K$1000, 4, 0), 0)/'TOP SCORES'!I$3,0)</f>
        <v>0</v>
      </c>
      <c r="L20" s="30">
        <f>IFERROR(100*_xlfn.IFNA(VLOOKUP($B20,[1]KviZDarije9!$A$1:$K$1000, 4, 0), 0)/'TOP SCORES'!J$3,0)</f>
        <v>0</v>
      </c>
      <c r="M20" s="30">
        <f>IFERROR(100*_xlfn.IFNA(VLOOKUP($B20,[2]KviZDarije10!$A$1:$K$1000,4, 0), 0)/'TOP SCORES'!K$3,0)</f>
        <v>0</v>
      </c>
    </row>
    <row r="21" spans="1:13">
      <c r="A21" s="33">
        <f t="shared" ca="1" si="0"/>
        <v>20</v>
      </c>
      <c r="B21" s="67" t="s">
        <v>47</v>
      </c>
      <c r="C21" s="31" cm="1">
        <f t="array" aca="1" ref="C21" ca="1">SUM(LARGE(D21:M21,ROW(INDIRECT("1:6"))))</f>
        <v>438.73626373626377</v>
      </c>
      <c r="D21" s="30">
        <f>IFERROR(100*_xlfn.IFNA(VLOOKUP($B21,KviZDarije1!$A$1:$K$1000, 4, 0), 0)/'TOP SCORES'!B$3,0)</f>
        <v>46.153846153846153</v>
      </c>
      <c r="E21" s="30">
        <f>IFERROR(100*_xlfn.IFNA(VLOOKUP($B21,KviZDarije2!$A$1:$K$1000, 4, 0), 0)/'TOP SCORES'!C$3,0)</f>
        <v>83.333333333333329</v>
      </c>
      <c r="F21" s="30">
        <f>IFERROR(100*_xlfn.IFNA(VLOOKUP($B21,KviZDarije3!$A$1:$K$1000, 4, 0), 0)/'TOP SCORES'!D$3,0)</f>
        <v>58.333333333333336</v>
      </c>
      <c r="G21" s="30">
        <f>IFERROR(100*_xlfn.IFNA(VLOOKUP($B21,KviZDarije4!$A$1:$K$1000, 4, 0), 0)/'TOP SCORES'!E$3,0)</f>
        <v>66.666666666666671</v>
      </c>
      <c r="H21" s="30">
        <f>IFERROR(100*_xlfn.IFNA(VLOOKUP($B21,KviZDarije5!$A$1:$K$1000, 4, 0), 0)/'TOP SCORES'!F$3,0)</f>
        <v>66.666666666666671</v>
      </c>
      <c r="I21" s="30">
        <f>IFERROR(100*_xlfn.IFNA(VLOOKUP($B21,KviZDarije6!$A$1:$K$1000, 4, 0), 0)/'TOP SCORES'!G$3,0)</f>
        <v>71.428571428571431</v>
      </c>
      <c r="J21" s="30">
        <f>IFERROR(100*_xlfn.IFNA(VLOOKUP($B21,KviZDarije7!$A$1:$K$1000, 4, 0), 0)/'TOP SCORES'!H$3,0)</f>
        <v>92.307692307692307</v>
      </c>
      <c r="K21" s="30">
        <f>IFERROR(100*_xlfn.IFNA(VLOOKUP($B21,KviZDarije8!$A$1:$K$1000, 4, 0), 0)/'TOP SCORES'!I$3,0)</f>
        <v>0</v>
      </c>
      <c r="L21" s="30">
        <f>IFERROR(100*_xlfn.IFNA(VLOOKUP($B21,[1]KviZDarije9!$A$1:$K$1000, 4, 0), 0)/'TOP SCORES'!J$3,0)</f>
        <v>0</v>
      </c>
      <c r="M21" s="30">
        <f>IFERROR(100*_xlfn.IFNA(VLOOKUP($B21,[2]KviZDarije10!$A$1:$K$1000,4, 0), 0)/'TOP SCORES'!K$3,0)</f>
        <v>0</v>
      </c>
    </row>
    <row r="22" spans="1:13">
      <c r="A22" s="33">
        <f t="shared" ca="1" si="0"/>
        <v>21</v>
      </c>
      <c r="B22" s="67" t="s">
        <v>58</v>
      </c>
      <c r="C22" s="31" cm="1">
        <f t="array" aca="1" ref="C22" ca="1">SUM(LARGE(D22:M22,ROW(INDIRECT("1:6"))))</f>
        <v>436.08058608058604</v>
      </c>
      <c r="D22" s="30">
        <f>IFERROR(100*_xlfn.IFNA(VLOOKUP($B22,KviZDarije1!$A$1:$K$1000, 4, 0), 0)/'TOP SCORES'!B$3,0)</f>
        <v>61.53846153846154</v>
      </c>
      <c r="E22" s="30">
        <f>IFERROR(100*_xlfn.IFNA(VLOOKUP($B22,KviZDarije2!$A$1:$K$1000, 4, 0), 0)/'TOP SCORES'!C$3,0)</f>
        <v>100</v>
      </c>
      <c r="F22" s="30">
        <f>IFERROR(100*_xlfn.IFNA(VLOOKUP($B22,KviZDarije3!$A$1:$K$1000, 4, 0), 0)/'TOP SCORES'!D$3,0)</f>
        <v>0</v>
      </c>
      <c r="G22" s="30">
        <f>IFERROR(100*_xlfn.IFNA(VLOOKUP($B22,KviZDarije4!$A$1:$K$1000, 4, 0), 0)/'TOP SCORES'!E$3,0)</f>
        <v>60</v>
      </c>
      <c r="H22" s="30">
        <f>IFERROR(100*_xlfn.IFNA(VLOOKUP($B22,KviZDarije5!$A$1:$K$1000, 4, 0), 0)/'TOP SCORES'!F$3,0)</f>
        <v>73.333333333333329</v>
      </c>
      <c r="I22" s="30">
        <f>IFERROR(100*_xlfn.IFNA(VLOOKUP($B22,KviZDarije6!$A$1:$K$1000, 4, 0), 0)/'TOP SCORES'!G$3,0)</f>
        <v>64.285714285714292</v>
      </c>
      <c r="J22" s="30">
        <f>IFERROR(100*_xlfn.IFNA(VLOOKUP($B22,KviZDarije7!$A$1:$K$1000, 4, 0), 0)/'TOP SCORES'!H$3,0)</f>
        <v>76.92307692307692</v>
      </c>
      <c r="K22" s="30">
        <f>IFERROR(100*_xlfn.IFNA(VLOOKUP($B22,KviZDarije8!$A$1:$K$1000, 4, 0), 0)/'TOP SCORES'!I$3,0)</f>
        <v>0</v>
      </c>
      <c r="L22" s="30">
        <f>IFERROR(100*_xlfn.IFNA(VLOOKUP($B22,[1]KviZDarije9!$A$1:$K$1000, 4, 0), 0)/'TOP SCORES'!J$3,0)</f>
        <v>0</v>
      </c>
      <c r="M22" s="30">
        <f>IFERROR(100*_xlfn.IFNA(VLOOKUP($B22,[2]KviZDarije10!$A$1:$K$1000,4, 0), 0)/'TOP SCORES'!K$3,0)</f>
        <v>0</v>
      </c>
    </row>
    <row r="23" spans="1:13">
      <c r="A23" s="33">
        <f t="shared" ca="1" si="0"/>
        <v>22</v>
      </c>
      <c r="B23" s="67" t="s">
        <v>75</v>
      </c>
      <c r="C23" s="31" cm="1">
        <f t="array" aca="1" ref="C23" ca="1">SUM(LARGE(D23:M23,ROW(INDIRECT("1:6"))))</f>
        <v>433.69963369963369</v>
      </c>
      <c r="D23" s="30">
        <f>IFERROR(100*_xlfn.IFNA(VLOOKUP($B23,KviZDarije1!$A$1:$K$1000, 4, 0), 0)/'TOP SCORES'!B$3,0)</f>
        <v>46.153846153846153</v>
      </c>
      <c r="E23" s="30">
        <f>IFERROR(100*_xlfn.IFNA(VLOOKUP($B23,KviZDarije2!$A$1:$K$1000, 4, 0), 0)/'TOP SCORES'!C$3,0)</f>
        <v>75</v>
      </c>
      <c r="F23" s="30">
        <f>IFERROR(100*_xlfn.IFNA(VLOOKUP($B23,KviZDarije3!$A$1:$K$1000, 4, 0), 0)/'TOP SCORES'!D$3,0)</f>
        <v>75</v>
      </c>
      <c r="G23" s="30">
        <f>IFERROR(100*_xlfn.IFNA(VLOOKUP($B23,KviZDarije4!$A$1:$K$1000, 4, 0), 0)/'TOP SCORES'!E$3,0)</f>
        <v>40</v>
      </c>
      <c r="H23" s="30">
        <f>IFERROR(100*_xlfn.IFNA(VLOOKUP($B23,KviZDarije5!$A$1:$K$1000, 4, 0), 0)/'TOP SCORES'!F$3,0)</f>
        <v>66.666666666666671</v>
      </c>
      <c r="I23" s="30">
        <f>IFERROR(100*_xlfn.IFNA(VLOOKUP($B23,KviZDarije6!$A$1:$K$1000, 4, 0), 0)/'TOP SCORES'!G$3,0)</f>
        <v>78.571428571428569</v>
      </c>
      <c r="J23" s="30">
        <f>IFERROR(100*_xlfn.IFNA(VLOOKUP($B23,KviZDarije7!$A$1:$K$1000, 4, 0), 0)/'TOP SCORES'!H$3,0)</f>
        <v>92.307692307692307</v>
      </c>
      <c r="K23" s="30">
        <f>IFERROR(100*_xlfn.IFNA(VLOOKUP($B23,KviZDarije8!$A$1:$K$1000, 4, 0), 0)/'TOP SCORES'!I$3,0)</f>
        <v>0</v>
      </c>
      <c r="L23" s="30">
        <f>IFERROR(100*_xlfn.IFNA(VLOOKUP($B23,[1]KviZDarije9!$A$1:$K$1000, 4, 0), 0)/'TOP SCORES'!J$3,0)</f>
        <v>0</v>
      </c>
      <c r="M23" s="30">
        <f>IFERROR(100*_xlfn.IFNA(VLOOKUP($B23,[2]KviZDarije10!$A$1:$K$1000,4, 0), 0)/'TOP SCORES'!K$3,0)</f>
        <v>0</v>
      </c>
    </row>
    <row r="24" spans="1:13">
      <c r="A24" s="33">
        <f t="shared" ca="1" si="0"/>
        <v>23</v>
      </c>
      <c r="B24" s="68" t="s">
        <v>179</v>
      </c>
      <c r="C24" s="31" cm="1">
        <f t="array" aca="1" ref="C24" ca="1">SUM(LARGE(D24:M24,ROW(INDIRECT("1:6"))))</f>
        <v>428.46153846153845</v>
      </c>
      <c r="D24" s="30">
        <f>IFERROR(100*_xlfn.IFNA(VLOOKUP($B24,KviZDarije1!$A$1:$K$1000, 4, 0), 0)/'TOP SCORES'!B$3,0)</f>
        <v>46.153846153846153</v>
      </c>
      <c r="E24" s="30">
        <f>IFERROR(100*_xlfn.IFNA(VLOOKUP($B24,KviZDarije2!$A$1:$K$1000, 4, 0), 0)/'TOP SCORES'!C$3,0)</f>
        <v>83.333333333333329</v>
      </c>
      <c r="F24" s="30">
        <f>IFERROR(100*_xlfn.IFNA(VLOOKUP($B24,KviZDarije3!$A$1:$K$1000, 4, 0), 0)/'TOP SCORES'!D$3,0)</f>
        <v>66.666666666666671</v>
      </c>
      <c r="G24" s="30">
        <f>IFERROR(100*_xlfn.IFNA(VLOOKUP($B24,KviZDarije4!$A$1:$K$1000, 4, 0), 0)/'TOP SCORES'!E$3,0)</f>
        <v>66.666666666666671</v>
      </c>
      <c r="H24" s="30">
        <f>IFERROR(100*_xlfn.IFNA(VLOOKUP($B24,KviZDarije5!$A$1:$K$1000, 4, 0), 0)/'TOP SCORES'!F$3,0)</f>
        <v>73.333333333333329</v>
      </c>
      <c r="I24" s="30">
        <f>IFERROR(100*_xlfn.IFNA(VLOOKUP($B24,KviZDarije6!$A$1:$K$1000, 4, 0), 0)/'TOP SCORES'!G$3,0)</f>
        <v>0</v>
      </c>
      <c r="J24" s="30">
        <f>IFERROR(100*_xlfn.IFNA(VLOOKUP($B24,KviZDarije7!$A$1:$K$1000, 4, 0), 0)/'TOP SCORES'!H$3,0)</f>
        <v>92.307692307692307</v>
      </c>
      <c r="K24" s="30">
        <f>IFERROR(100*_xlfn.IFNA(VLOOKUP($B24,KviZDarije8!$A$1:$K$1000, 4, 0), 0)/'TOP SCORES'!I$3,0)</f>
        <v>0</v>
      </c>
      <c r="L24" s="30">
        <f>IFERROR(100*_xlfn.IFNA(VLOOKUP($B24,[1]KviZDarije9!$A$1:$K$1000, 4, 0), 0)/'TOP SCORES'!J$3,0)</f>
        <v>0</v>
      </c>
      <c r="M24" s="30">
        <f>IFERROR(100*_xlfn.IFNA(VLOOKUP($B24,[2]KviZDarije10!$A$1:$K$1000,4, 0), 0)/'TOP SCORES'!K$3,0)</f>
        <v>0</v>
      </c>
    </row>
    <row r="25" spans="1:13">
      <c r="A25" s="33">
        <f t="shared" ca="1" si="0"/>
        <v>24</v>
      </c>
      <c r="B25" s="67" t="s">
        <v>78</v>
      </c>
      <c r="C25" s="31" cm="1">
        <f t="array" aca="1" ref="C25" ca="1">SUM(LARGE(D25:M25,ROW(INDIRECT("1:6"))))</f>
        <v>420.76923076923077</v>
      </c>
      <c r="D25" s="30">
        <f>IFERROR(100*_xlfn.IFNA(VLOOKUP($B25,KviZDarije1!$A$1:$K$1000, 4, 0), 0)/'TOP SCORES'!B$3,0)</f>
        <v>46.153846153846153</v>
      </c>
      <c r="E25" s="30">
        <f>IFERROR(100*_xlfn.IFNA(VLOOKUP($B25,KviZDarije2!$A$1:$K$1000, 4, 0), 0)/'TOP SCORES'!C$3,0)</f>
        <v>83.333333333333329</v>
      </c>
      <c r="F25" s="30">
        <f>IFERROR(100*_xlfn.IFNA(VLOOKUP($B25,KviZDarije3!$A$1:$K$1000, 4, 0), 0)/'TOP SCORES'!D$3,0)</f>
        <v>66.666666666666671</v>
      </c>
      <c r="G25" s="30">
        <f>IFERROR(100*_xlfn.IFNA(VLOOKUP($B25,KviZDarije4!$A$1:$K$1000, 4, 0), 0)/'TOP SCORES'!E$3,0)</f>
        <v>73.333333333333329</v>
      </c>
      <c r="H25" s="30">
        <f>IFERROR(100*_xlfn.IFNA(VLOOKUP($B25,KviZDarije5!$A$1:$K$1000, 4, 0), 0)/'TOP SCORES'!F$3,0)</f>
        <v>66.666666666666671</v>
      </c>
      <c r="I25" s="30">
        <f>IFERROR(100*_xlfn.IFNA(VLOOKUP($B25,KviZDarije6!$A$1:$K$1000, 4, 0), 0)/'TOP SCORES'!G$3,0)</f>
        <v>0</v>
      </c>
      <c r="J25" s="30">
        <f>IFERROR(100*_xlfn.IFNA(VLOOKUP($B25,KviZDarije7!$A$1:$K$1000, 4, 0), 0)/'TOP SCORES'!H$3,0)</f>
        <v>84.615384615384613</v>
      </c>
      <c r="K25" s="30">
        <f>IFERROR(100*_xlfn.IFNA(VLOOKUP($B25,KviZDarije8!$A$1:$K$1000, 4, 0), 0)/'TOP SCORES'!I$3,0)</f>
        <v>0</v>
      </c>
      <c r="L25" s="30">
        <f>IFERROR(100*_xlfn.IFNA(VLOOKUP($B25,[1]KviZDarije9!$A$1:$K$1000, 4, 0), 0)/'TOP SCORES'!J$3,0)</f>
        <v>0</v>
      </c>
      <c r="M25" s="30">
        <f>IFERROR(100*_xlfn.IFNA(VLOOKUP($B25,[2]KviZDarije10!$A$1:$K$1000,4, 0), 0)/'TOP SCORES'!K$3,0)</f>
        <v>0</v>
      </c>
    </row>
    <row r="26" spans="1:13">
      <c r="A26" s="33">
        <f t="shared" ca="1" si="0"/>
        <v>25</v>
      </c>
      <c r="B26" s="67" t="s">
        <v>26</v>
      </c>
      <c r="C26" s="31" cm="1">
        <f t="array" aca="1" ref="C26" ca="1">SUM(LARGE(D26:M26,ROW(INDIRECT("1:6"))))</f>
        <v>409.92673992673991</v>
      </c>
      <c r="D26" s="30">
        <f>IFERROR(100*_xlfn.IFNA(VLOOKUP($B26,KviZDarije1!$A$1:$K$1000, 4, 0), 0)/'TOP SCORES'!B$3,0)</f>
        <v>38.46153846153846</v>
      </c>
      <c r="E26" s="30">
        <f>IFERROR(100*_xlfn.IFNA(VLOOKUP($B26,KviZDarije2!$A$1:$K$1000, 4, 0), 0)/'TOP SCORES'!C$3,0)</f>
        <v>83.333333333333329</v>
      </c>
      <c r="F26" s="30">
        <f>IFERROR(100*_xlfn.IFNA(VLOOKUP($B26,KviZDarije3!$A$1:$K$1000, 4, 0), 0)/'TOP SCORES'!D$3,0)</f>
        <v>50</v>
      </c>
      <c r="G26" s="30">
        <f>IFERROR(100*_xlfn.IFNA(VLOOKUP($B26,KviZDarije4!$A$1:$K$1000, 4, 0), 0)/'TOP SCORES'!E$3,0)</f>
        <v>66.666666666666671</v>
      </c>
      <c r="H26" s="30">
        <f>IFERROR(100*_xlfn.IFNA(VLOOKUP($B26,KviZDarije5!$A$1:$K$1000, 4, 0), 0)/'TOP SCORES'!F$3,0)</f>
        <v>53.333333333333336</v>
      </c>
      <c r="I26" s="30">
        <f>IFERROR(100*_xlfn.IFNA(VLOOKUP($B26,KviZDarije6!$A$1:$K$1000, 4, 0), 0)/'TOP SCORES'!G$3,0)</f>
        <v>64.285714285714292</v>
      </c>
      <c r="J26" s="30">
        <f>IFERROR(100*_xlfn.IFNA(VLOOKUP($B26,KviZDarije7!$A$1:$K$1000, 4, 0), 0)/'TOP SCORES'!H$3,0)</f>
        <v>92.307692307692307</v>
      </c>
      <c r="K26" s="30">
        <f>IFERROR(100*_xlfn.IFNA(VLOOKUP($B26,KviZDarije8!$A$1:$K$1000, 4, 0), 0)/'TOP SCORES'!I$3,0)</f>
        <v>0</v>
      </c>
      <c r="L26" s="30">
        <f>IFERROR(100*_xlfn.IFNA(VLOOKUP($B26,[1]KviZDarije9!$A$1:$K$1000, 4, 0), 0)/'TOP SCORES'!J$3,0)</f>
        <v>0</v>
      </c>
      <c r="M26" s="30">
        <f>IFERROR(100*_xlfn.IFNA(VLOOKUP($B26,[2]KviZDarije10!$A$1:$K$1000,4, 0), 0)/'TOP SCORES'!K$3,0)</f>
        <v>0</v>
      </c>
    </row>
    <row r="27" spans="1:13">
      <c r="A27" s="33">
        <f t="shared" ca="1" si="0"/>
        <v>26</v>
      </c>
      <c r="B27" s="68" t="s">
        <v>127</v>
      </c>
      <c r="C27" s="31" cm="1">
        <f t="array" aca="1" ref="C27" ca="1">SUM(LARGE(D27:M27,ROW(INDIRECT("1:6"))))</f>
        <v>408.26007326007323</v>
      </c>
      <c r="D27" s="30">
        <f>IFERROR(100*_xlfn.IFNA(VLOOKUP($B27,KviZDarije1!$A$1:$K$1000, 4, 0), 0)/'TOP SCORES'!B$3,0)</f>
        <v>46.153846153846153</v>
      </c>
      <c r="E27" s="30">
        <f>IFERROR(100*_xlfn.IFNA(VLOOKUP($B27,KviZDarije2!$A$1:$K$1000, 4, 0), 0)/'TOP SCORES'!C$3,0)</f>
        <v>66.666666666666671</v>
      </c>
      <c r="F27" s="30">
        <f>IFERROR(100*_xlfn.IFNA(VLOOKUP($B27,KviZDarije3!$A$1:$K$1000, 4, 0), 0)/'TOP SCORES'!D$3,0)</f>
        <v>58.333333333333336</v>
      </c>
      <c r="G27" s="30">
        <f>IFERROR(100*_xlfn.IFNA(VLOOKUP($B27,KviZDarije4!$A$1:$K$1000, 4, 0), 0)/'TOP SCORES'!E$3,0)</f>
        <v>60</v>
      </c>
      <c r="H27" s="30">
        <f>IFERROR(100*_xlfn.IFNA(VLOOKUP($B27,KviZDarije5!$A$1:$K$1000, 4, 0), 0)/'TOP SCORES'!F$3,0)</f>
        <v>66.666666666666671</v>
      </c>
      <c r="I27" s="30">
        <f>IFERROR(100*_xlfn.IFNA(VLOOKUP($B27,KviZDarije6!$A$1:$K$1000, 4, 0), 0)/'TOP SCORES'!G$3,0)</f>
        <v>64.285714285714292</v>
      </c>
      <c r="J27" s="30">
        <f>IFERROR(100*_xlfn.IFNA(VLOOKUP($B27,KviZDarije7!$A$1:$K$1000, 4, 0), 0)/'TOP SCORES'!H$3,0)</f>
        <v>92.307692307692307</v>
      </c>
      <c r="K27" s="30">
        <f>IFERROR(100*_xlfn.IFNA(VLOOKUP($B27,KviZDarije8!$A$1:$K$1000, 4, 0), 0)/'TOP SCORES'!I$3,0)</f>
        <v>0</v>
      </c>
      <c r="L27" s="30">
        <f>IFERROR(100*_xlfn.IFNA(VLOOKUP($B27,[1]KviZDarije9!$A$1:$K$1000, 4, 0), 0)/'TOP SCORES'!J$3,0)</f>
        <v>0</v>
      </c>
      <c r="M27" s="30">
        <f>IFERROR(100*_xlfn.IFNA(VLOOKUP($B27,[2]KviZDarije10!$A$1:$K$1000,4, 0), 0)/'TOP SCORES'!K$3,0)</f>
        <v>0</v>
      </c>
    </row>
    <row r="28" spans="1:13">
      <c r="A28" s="33">
        <f t="shared" ca="1" si="0"/>
        <v>27</v>
      </c>
      <c r="B28" s="67" t="s">
        <v>36</v>
      </c>
      <c r="C28" s="31" cm="1">
        <f t="array" aca="1" ref="C28" ca="1">SUM(LARGE(D28:M28,ROW(INDIRECT("1:6"))))</f>
        <v>403.07692307692309</v>
      </c>
      <c r="D28" s="30">
        <f>IFERROR(100*_xlfn.IFNA(VLOOKUP($B28,KviZDarije1!$A$1:$K$1000, 4, 0), 0)/'TOP SCORES'!B$3,0)</f>
        <v>53.846153846153847</v>
      </c>
      <c r="E28" s="30">
        <f>IFERROR(100*_xlfn.IFNA(VLOOKUP($B28,KviZDarije2!$A$1:$K$1000, 4, 0), 0)/'TOP SCORES'!C$3,0)</f>
        <v>83.333333333333329</v>
      </c>
      <c r="F28" s="30">
        <f>IFERROR(100*_xlfn.IFNA(VLOOKUP($B28,KviZDarije3!$A$1:$K$1000, 4, 0), 0)/'TOP SCORES'!D$3,0)</f>
        <v>83.333333333333329</v>
      </c>
      <c r="G28" s="30">
        <f>IFERROR(100*_xlfn.IFNA(VLOOKUP($B28,KviZDarije4!$A$1:$K$1000, 4, 0), 0)/'TOP SCORES'!E$3,0)</f>
        <v>46.666666666666664</v>
      </c>
      <c r="H28" s="30">
        <f>IFERROR(100*_xlfn.IFNA(VLOOKUP($B28,KviZDarije5!$A$1:$K$1000, 4, 0), 0)/'TOP SCORES'!F$3,0)</f>
        <v>66.666666666666671</v>
      </c>
      <c r="I28" s="30">
        <f>IFERROR(100*_xlfn.IFNA(VLOOKUP($B28,KviZDarije6!$A$1:$K$1000, 4, 0), 0)/'TOP SCORES'!G$3,0)</f>
        <v>0</v>
      </c>
      <c r="J28" s="30">
        <f>IFERROR(100*_xlfn.IFNA(VLOOKUP($B28,KviZDarije7!$A$1:$K$1000, 4, 0), 0)/'TOP SCORES'!H$3,0)</f>
        <v>69.230769230769226</v>
      </c>
      <c r="K28" s="30">
        <f>IFERROR(100*_xlfn.IFNA(VLOOKUP($B28,KviZDarije8!$A$1:$K$1000, 4, 0), 0)/'TOP SCORES'!I$3,0)</f>
        <v>0</v>
      </c>
      <c r="L28" s="30">
        <f>IFERROR(100*_xlfn.IFNA(VLOOKUP($B28,[1]KviZDarije9!$A$1:$K$1000, 4, 0), 0)/'TOP SCORES'!J$3,0)</f>
        <v>0</v>
      </c>
      <c r="M28" s="30">
        <f>IFERROR(100*_xlfn.IFNA(VLOOKUP($B28,[2]KviZDarije10!$A$1:$K$1000,4, 0), 0)/'TOP SCORES'!K$3,0)</f>
        <v>0</v>
      </c>
    </row>
    <row r="29" spans="1:13">
      <c r="A29" s="33">
        <f t="shared" ca="1" si="0"/>
        <v>28</v>
      </c>
      <c r="B29" s="67" t="s">
        <v>99</v>
      </c>
      <c r="C29" s="31" cm="1">
        <f t="array" aca="1" ref="C29" ca="1">SUM(LARGE(D29:M29,ROW(INDIRECT("1:6"))))</f>
        <v>399.87179487179492</v>
      </c>
      <c r="D29" s="30">
        <f>IFERROR(100*_xlfn.IFNA(VLOOKUP($B29,KviZDarije1!$A$1:$K$1000, 4, 0), 0)/'TOP SCORES'!B$3,0)</f>
        <v>69.230769230769226</v>
      </c>
      <c r="E29" s="30">
        <f>IFERROR(100*_xlfn.IFNA(VLOOKUP($B29,KviZDarije2!$A$1:$K$1000, 4, 0), 0)/'TOP SCORES'!C$3,0)</f>
        <v>75</v>
      </c>
      <c r="F29" s="30">
        <f>IFERROR(100*_xlfn.IFNA(VLOOKUP($B29,KviZDarije3!$A$1:$K$1000, 4, 0), 0)/'TOP SCORES'!D$3,0)</f>
        <v>41.666666666666664</v>
      </c>
      <c r="G29" s="30">
        <f>IFERROR(100*_xlfn.IFNA(VLOOKUP($B29,KviZDarije4!$A$1:$K$1000, 4, 0), 0)/'TOP SCORES'!E$3,0)</f>
        <v>46.666666666666664</v>
      </c>
      <c r="H29" s="30">
        <f>IFERROR(100*_xlfn.IFNA(VLOOKUP($B29,KviZDarije5!$A$1:$K$1000, 4, 0), 0)/'TOP SCORES'!F$3,0)</f>
        <v>66.666666666666671</v>
      </c>
      <c r="I29" s="30">
        <f>IFERROR(100*_xlfn.IFNA(VLOOKUP($B29,KviZDarije6!$A$1:$K$1000, 4, 0), 0)/'TOP SCORES'!G$3,0)</f>
        <v>50</v>
      </c>
      <c r="J29" s="30">
        <f>IFERROR(100*_xlfn.IFNA(VLOOKUP($B29,KviZDarije7!$A$1:$K$1000, 4, 0), 0)/'TOP SCORES'!H$3,0)</f>
        <v>92.307692307692307</v>
      </c>
      <c r="K29" s="30">
        <f>IFERROR(100*_xlfn.IFNA(VLOOKUP($B29,KviZDarije8!$A$1:$K$1000, 4, 0), 0)/'TOP SCORES'!I$3,0)</f>
        <v>0</v>
      </c>
      <c r="L29" s="30">
        <f>IFERROR(100*_xlfn.IFNA(VLOOKUP($B29,[1]KviZDarije9!$A$1:$K$1000, 4, 0), 0)/'TOP SCORES'!J$3,0)</f>
        <v>0</v>
      </c>
      <c r="M29" s="30">
        <f>IFERROR(100*_xlfn.IFNA(VLOOKUP($B29,[2]KviZDarije10!$A$1:$K$1000,4, 0), 0)/'TOP SCORES'!K$3,0)</f>
        <v>0</v>
      </c>
    </row>
    <row r="30" spans="1:13">
      <c r="A30" s="33">
        <f t="shared" ca="1" si="0"/>
        <v>29</v>
      </c>
      <c r="B30" s="67" t="s">
        <v>11</v>
      </c>
      <c r="C30" s="31" cm="1">
        <f t="array" aca="1" ref="C30" ca="1">SUM(LARGE(D30:M30,ROW(INDIRECT("1:6"))))</f>
        <v>395.27472527472526</v>
      </c>
      <c r="D30" s="30">
        <f>IFERROR(100*_xlfn.IFNA(VLOOKUP($B30,KviZDarije1!$A$1:$K$1000, 4, 0), 0)/'TOP SCORES'!B$3,0)</f>
        <v>61.53846153846154</v>
      </c>
      <c r="E30" s="30">
        <f>IFERROR(100*_xlfn.IFNA(VLOOKUP($B30,KviZDarije2!$A$1:$K$1000, 4, 0), 0)/'TOP SCORES'!C$3,0)</f>
        <v>0</v>
      </c>
      <c r="F30" s="30">
        <f>IFERROR(100*_xlfn.IFNA(VLOOKUP($B30,KviZDarije3!$A$1:$K$1000, 4, 0), 0)/'TOP SCORES'!D$3,0)</f>
        <v>50</v>
      </c>
      <c r="G30" s="30">
        <f>IFERROR(100*_xlfn.IFNA(VLOOKUP($B30,KviZDarije4!$A$1:$K$1000, 4, 0), 0)/'TOP SCORES'!E$3,0)</f>
        <v>66.666666666666671</v>
      </c>
      <c r="H30" s="30">
        <f>IFERROR(100*_xlfn.IFNA(VLOOKUP($B30,KviZDarije5!$A$1:$K$1000, 4, 0), 0)/'TOP SCORES'!F$3,0)</f>
        <v>53.333333333333336</v>
      </c>
      <c r="I30" s="30">
        <f>IFERROR(100*_xlfn.IFNA(VLOOKUP($B30,KviZDarije6!$A$1:$K$1000, 4, 0), 0)/'TOP SCORES'!G$3,0)</f>
        <v>71.428571428571431</v>
      </c>
      <c r="J30" s="30">
        <f>IFERROR(100*_xlfn.IFNA(VLOOKUP($B30,KviZDarije7!$A$1:$K$1000, 4, 0), 0)/'TOP SCORES'!H$3,0)</f>
        <v>92.307692307692307</v>
      </c>
      <c r="K30" s="30">
        <f>IFERROR(100*_xlfn.IFNA(VLOOKUP($B30,KviZDarije8!$A$1:$K$1000, 4, 0), 0)/'TOP SCORES'!I$3,0)</f>
        <v>0</v>
      </c>
      <c r="L30" s="30">
        <f>IFERROR(100*_xlfn.IFNA(VLOOKUP($B30,[1]KviZDarije9!$A$1:$K$1000, 4, 0), 0)/'TOP SCORES'!J$3,0)</f>
        <v>0</v>
      </c>
      <c r="M30" s="30">
        <f>IFERROR(100*_xlfn.IFNA(VLOOKUP($B30,[2]KviZDarije10!$A$1:$K$1000,4, 0), 0)/'TOP SCORES'!K$3,0)</f>
        <v>0</v>
      </c>
    </row>
    <row r="31" spans="1:13">
      <c r="A31" s="33">
        <f t="shared" ca="1" si="0"/>
        <v>30</v>
      </c>
      <c r="B31" s="67" t="s">
        <v>67</v>
      </c>
      <c r="C31" s="31" cm="1">
        <f t="array" aca="1" ref="C31" ca="1">SUM(LARGE(D31:M31,ROW(INDIRECT("1:6"))))</f>
        <v>390.98901098901098</v>
      </c>
      <c r="D31" s="30">
        <f>IFERROR(100*_xlfn.IFNA(VLOOKUP($B31,KviZDarije1!$A$1:$K$1000, 4, 0), 0)/'TOP SCORES'!B$3,0)</f>
        <v>53.846153846153847</v>
      </c>
      <c r="E31" s="30">
        <f>IFERROR(100*_xlfn.IFNA(VLOOKUP($B31,KviZDarije2!$A$1:$K$1000, 4, 0), 0)/'TOP SCORES'!C$3,0)</f>
        <v>83.333333333333329</v>
      </c>
      <c r="F31" s="30">
        <f>IFERROR(100*_xlfn.IFNA(VLOOKUP($B31,KviZDarije3!$A$1:$K$1000, 4, 0), 0)/'TOP SCORES'!D$3,0)</f>
        <v>50</v>
      </c>
      <c r="G31" s="30">
        <f>IFERROR(100*_xlfn.IFNA(VLOOKUP($B31,KviZDarije4!$A$1:$K$1000, 4, 0), 0)/'TOP SCORES'!E$3,0)</f>
        <v>40</v>
      </c>
      <c r="H31" s="30">
        <f>IFERROR(100*_xlfn.IFNA(VLOOKUP($B31,KviZDarije5!$A$1:$K$1000, 4, 0), 0)/'TOP SCORES'!F$3,0)</f>
        <v>46.666666666666664</v>
      </c>
      <c r="I31" s="30">
        <f>IFERROR(100*_xlfn.IFNA(VLOOKUP($B31,KviZDarije6!$A$1:$K$1000, 4, 0), 0)/'TOP SCORES'!G$3,0)</f>
        <v>57.142857142857146</v>
      </c>
      <c r="J31" s="30">
        <f>IFERROR(100*_xlfn.IFNA(VLOOKUP($B31,KviZDarije7!$A$1:$K$1000, 4, 0), 0)/'TOP SCORES'!H$3,0)</f>
        <v>100</v>
      </c>
      <c r="K31" s="30">
        <f>IFERROR(100*_xlfn.IFNA(VLOOKUP($B31,KviZDarije8!$A$1:$K$1000, 4, 0), 0)/'TOP SCORES'!I$3,0)</f>
        <v>0</v>
      </c>
      <c r="L31" s="30">
        <f>IFERROR(100*_xlfn.IFNA(VLOOKUP($B31,[1]KviZDarije9!$A$1:$K$1000, 4, 0), 0)/'TOP SCORES'!J$3,0)</f>
        <v>0</v>
      </c>
      <c r="M31" s="30">
        <f>IFERROR(100*_xlfn.IFNA(VLOOKUP($B31,[2]KviZDarije10!$A$1:$K$1000,4, 0), 0)/'TOP SCORES'!K$3,0)</f>
        <v>0</v>
      </c>
    </row>
    <row r="32" spans="1:13">
      <c r="A32" s="33">
        <f t="shared" ca="1" si="0"/>
        <v>31</v>
      </c>
      <c r="B32" s="67" t="s">
        <v>63</v>
      </c>
      <c r="C32" s="31" cm="1">
        <f t="array" aca="1" ref="C32" ca="1">SUM(LARGE(D32:M32,ROW(INDIRECT("1:6"))))</f>
        <v>378.24175824175819</v>
      </c>
      <c r="D32" s="30">
        <f>IFERROR(100*_xlfn.IFNA(VLOOKUP($B32,KviZDarije1!$A$1:$K$1000, 4, 0), 0)/'TOP SCORES'!B$3,0)</f>
        <v>46.153846153846153</v>
      </c>
      <c r="E32" s="30">
        <f>IFERROR(100*_xlfn.IFNA(VLOOKUP($B32,KviZDarije2!$A$1:$K$1000, 4, 0), 0)/'TOP SCORES'!C$3,0)</f>
        <v>58.333333333333336</v>
      </c>
      <c r="F32" s="30">
        <f>IFERROR(100*_xlfn.IFNA(VLOOKUP($B32,KviZDarije3!$A$1:$K$1000, 4, 0), 0)/'TOP SCORES'!D$3,0)</f>
        <v>58.333333333333336</v>
      </c>
      <c r="G32" s="30">
        <f>IFERROR(100*_xlfn.IFNA(VLOOKUP($B32,KviZDarije4!$A$1:$K$1000, 4, 0), 0)/'TOP SCORES'!E$3,0)</f>
        <v>53.333333333333336</v>
      </c>
      <c r="H32" s="30">
        <f>IFERROR(100*_xlfn.IFNA(VLOOKUP($B32,KviZDarije5!$A$1:$K$1000, 4, 0), 0)/'TOP SCORES'!F$3,0)</f>
        <v>0</v>
      </c>
      <c r="I32" s="30">
        <f>IFERROR(100*_xlfn.IFNA(VLOOKUP($B32,KviZDarije6!$A$1:$K$1000, 4, 0), 0)/'TOP SCORES'!G$3,0)</f>
        <v>92.857142857142861</v>
      </c>
      <c r="J32" s="30">
        <f>IFERROR(100*_xlfn.IFNA(VLOOKUP($B32,KviZDarije7!$A$1:$K$1000, 4, 0), 0)/'TOP SCORES'!H$3,0)</f>
        <v>69.230769230769226</v>
      </c>
      <c r="K32" s="30">
        <f>IFERROR(100*_xlfn.IFNA(VLOOKUP($B32,KviZDarije8!$A$1:$K$1000, 4, 0), 0)/'TOP SCORES'!I$3,0)</f>
        <v>0</v>
      </c>
      <c r="L32" s="30">
        <f>IFERROR(100*_xlfn.IFNA(VLOOKUP($B32,[1]KviZDarije9!$A$1:$K$1000, 4, 0), 0)/'TOP SCORES'!J$3,0)</f>
        <v>0</v>
      </c>
      <c r="M32" s="30">
        <f>IFERROR(100*_xlfn.IFNA(VLOOKUP($B32,[2]KviZDarije10!$A$1:$K$1000,4, 0), 0)/'TOP SCORES'!K$3,0)</f>
        <v>0</v>
      </c>
    </row>
    <row r="33" spans="1:13">
      <c r="A33" s="33">
        <f t="shared" ca="1" si="0"/>
        <v>32</v>
      </c>
      <c r="B33" s="67" t="s">
        <v>81</v>
      </c>
      <c r="C33" s="31" cm="1">
        <f t="array" aca="1" ref="C33" ca="1">SUM(LARGE(D33:M33,ROW(INDIRECT("1:6"))))</f>
        <v>371.53846153846155</v>
      </c>
      <c r="D33" s="30">
        <f>IFERROR(100*_xlfn.IFNA(VLOOKUP($B33,KviZDarije1!$A$1:$K$1000, 4, 0), 0)/'TOP SCORES'!B$3,0)</f>
        <v>76.92307692307692</v>
      </c>
      <c r="E33" s="30">
        <f>IFERROR(100*_xlfn.IFNA(VLOOKUP($B33,KviZDarije2!$A$1:$K$1000, 4, 0), 0)/'TOP SCORES'!C$3,0)</f>
        <v>83.333333333333329</v>
      </c>
      <c r="F33" s="30">
        <f>IFERROR(100*_xlfn.IFNA(VLOOKUP($B33,KviZDarije3!$A$1:$K$1000, 4, 0), 0)/'TOP SCORES'!D$3,0)</f>
        <v>66.666666666666671</v>
      </c>
      <c r="G33" s="30">
        <f>IFERROR(100*_xlfn.IFNA(VLOOKUP($B33,KviZDarije4!$A$1:$K$1000, 4, 0), 0)/'TOP SCORES'!E$3,0)</f>
        <v>0</v>
      </c>
      <c r="H33" s="30">
        <f>IFERROR(100*_xlfn.IFNA(VLOOKUP($B33,KviZDarije5!$A$1:$K$1000, 4, 0), 0)/'TOP SCORES'!F$3,0)</f>
        <v>60</v>
      </c>
      <c r="I33" s="30">
        <f>IFERROR(100*_xlfn.IFNA(VLOOKUP($B33,KviZDarije6!$A$1:$K$1000, 4, 0), 0)/'TOP SCORES'!G$3,0)</f>
        <v>0</v>
      </c>
      <c r="J33" s="30">
        <f>IFERROR(100*_xlfn.IFNA(VLOOKUP($B33,KviZDarije7!$A$1:$K$1000, 4, 0), 0)/'TOP SCORES'!H$3,0)</f>
        <v>84.615384615384613</v>
      </c>
      <c r="K33" s="30">
        <f>IFERROR(100*_xlfn.IFNA(VLOOKUP($B33,KviZDarije8!$A$1:$K$1000, 4, 0), 0)/'TOP SCORES'!I$3,0)</f>
        <v>0</v>
      </c>
      <c r="L33" s="30">
        <f>IFERROR(100*_xlfn.IFNA(VLOOKUP($B33,[1]KviZDarije9!$A$1:$K$1000, 4, 0), 0)/'TOP SCORES'!J$3,0)</f>
        <v>0</v>
      </c>
      <c r="M33" s="30">
        <f>IFERROR(100*_xlfn.IFNA(VLOOKUP($B33,[2]KviZDarije10!$A$1:$K$1000,4, 0), 0)/'TOP SCORES'!K$3,0)</f>
        <v>0</v>
      </c>
    </row>
    <row r="34" spans="1:13">
      <c r="A34" s="33">
        <f t="shared" ca="1" si="0"/>
        <v>33</v>
      </c>
      <c r="B34" s="67" t="s">
        <v>35</v>
      </c>
      <c r="C34" s="31" cm="1">
        <f t="array" aca="1" ref="C34" ca="1">SUM(LARGE(D34:M34,ROW(INDIRECT("1:6"))))</f>
        <v>371.41025641025641</v>
      </c>
      <c r="D34" s="30">
        <f>IFERROR(100*_xlfn.IFNA(VLOOKUP($B34,KviZDarije1!$A$1:$K$1000, 4, 0), 0)/'TOP SCORES'!B$3,0)</f>
        <v>38.46153846153846</v>
      </c>
      <c r="E34" s="30">
        <f>IFERROR(100*_xlfn.IFNA(VLOOKUP($B34,KviZDarije2!$A$1:$K$1000, 4, 0), 0)/'TOP SCORES'!C$3,0)</f>
        <v>75</v>
      </c>
      <c r="F34" s="30">
        <f>IFERROR(100*_xlfn.IFNA(VLOOKUP($B34,KviZDarije3!$A$1:$K$1000, 4, 0), 0)/'TOP SCORES'!D$3,0)</f>
        <v>66.666666666666671</v>
      </c>
      <c r="G34" s="30">
        <f>IFERROR(100*_xlfn.IFNA(VLOOKUP($B34,KviZDarije4!$A$1:$K$1000, 4, 0), 0)/'TOP SCORES'!E$3,0)</f>
        <v>46.666666666666664</v>
      </c>
      <c r="H34" s="30">
        <f>IFERROR(100*_xlfn.IFNA(VLOOKUP($B34,KviZDarije5!$A$1:$K$1000, 4, 0), 0)/'TOP SCORES'!F$3,0)</f>
        <v>60</v>
      </c>
      <c r="I34" s="30">
        <f>IFERROR(100*_xlfn.IFNA(VLOOKUP($B34,KviZDarije6!$A$1:$K$1000, 4, 0), 0)/'TOP SCORES'!G$3,0)</f>
        <v>35.714285714285715</v>
      </c>
      <c r="J34" s="30">
        <f>IFERROR(100*_xlfn.IFNA(VLOOKUP($B34,KviZDarije7!$A$1:$K$1000, 4, 0), 0)/'TOP SCORES'!H$3,0)</f>
        <v>84.615384615384613</v>
      </c>
      <c r="K34" s="30">
        <f>IFERROR(100*_xlfn.IFNA(VLOOKUP($B34,KviZDarije8!$A$1:$K$1000, 4, 0), 0)/'TOP SCORES'!I$3,0)</f>
        <v>0</v>
      </c>
      <c r="L34" s="30">
        <f>IFERROR(100*_xlfn.IFNA(VLOOKUP($B34,[1]KviZDarije9!$A$1:$K$1000, 4, 0), 0)/'TOP SCORES'!J$3,0)</f>
        <v>0</v>
      </c>
      <c r="M34" s="30">
        <f>IFERROR(100*_xlfn.IFNA(VLOOKUP($B34,[2]KviZDarije10!$A$1:$K$1000,4, 0), 0)/'TOP SCORES'!K$3,0)</f>
        <v>0</v>
      </c>
    </row>
    <row r="35" spans="1:13">
      <c r="A35" s="33">
        <f t="shared" ca="1" si="0"/>
        <v>34</v>
      </c>
      <c r="B35" s="67" t="s">
        <v>114</v>
      </c>
      <c r="C35" s="31" cm="1">
        <f t="array" aca="1" ref="C35" ca="1">SUM(LARGE(D35:M35,ROW(INDIRECT("1:6"))))</f>
        <v>358.5164835164835</v>
      </c>
      <c r="D35" s="30">
        <f>IFERROR(100*_xlfn.IFNA(VLOOKUP($B35,KviZDarije1!$A$1:$K$1000, 4, 0), 0)/'TOP SCORES'!B$3,0)</f>
        <v>38.46153846153846</v>
      </c>
      <c r="E35" s="30">
        <f>IFERROR(100*_xlfn.IFNA(VLOOKUP($B35,KviZDarije2!$A$1:$K$1000, 4, 0), 0)/'TOP SCORES'!C$3,0)</f>
        <v>75</v>
      </c>
      <c r="F35" s="30">
        <f>IFERROR(100*_xlfn.IFNA(VLOOKUP($B35,KviZDarije3!$A$1:$K$1000, 4, 0), 0)/'TOP SCORES'!D$3,0)</f>
        <v>50</v>
      </c>
      <c r="G35" s="30">
        <f>IFERROR(100*_xlfn.IFNA(VLOOKUP($B35,KviZDarije4!$A$1:$K$1000, 4, 0), 0)/'TOP SCORES'!E$3,0)</f>
        <v>60</v>
      </c>
      <c r="H35" s="30">
        <f>IFERROR(100*_xlfn.IFNA(VLOOKUP($B35,KviZDarije5!$A$1:$K$1000, 4, 0), 0)/'TOP SCORES'!F$3,0)</f>
        <v>40</v>
      </c>
      <c r="I35" s="30">
        <f>IFERROR(100*_xlfn.IFNA(VLOOKUP($B35,KviZDarije6!$A$1:$K$1000, 4, 0), 0)/'TOP SCORES'!G$3,0)</f>
        <v>64.285714285714292</v>
      </c>
      <c r="J35" s="30">
        <f>IFERROR(100*_xlfn.IFNA(VLOOKUP($B35,KviZDarije7!$A$1:$K$1000, 4, 0), 0)/'TOP SCORES'!H$3,0)</f>
        <v>69.230769230769226</v>
      </c>
      <c r="K35" s="30">
        <f>IFERROR(100*_xlfn.IFNA(VLOOKUP($B35,KviZDarije8!$A$1:$K$1000, 4, 0), 0)/'TOP SCORES'!I$3,0)</f>
        <v>0</v>
      </c>
      <c r="L35" s="30">
        <f>IFERROR(100*_xlfn.IFNA(VLOOKUP($B35,[1]KviZDarije9!$A$1:$K$1000, 4, 0), 0)/'TOP SCORES'!J$3,0)</f>
        <v>0</v>
      </c>
      <c r="M35" s="30">
        <f>IFERROR(100*_xlfn.IFNA(VLOOKUP($B35,[2]KviZDarije10!$A$1:$K$1000,4, 0), 0)/'TOP SCORES'!K$3,0)</f>
        <v>0</v>
      </c>
    </row>
    <row r="36" spans="1:13">
      <c r="A36" s="33">
        <f t="shared" ca="1" si="0"/>
        <v>35</v>
      </c>
      <c r="B36" s="68" t="s">
        <v>177</v>
      </c>
      <c r="C36" s="31" cm="1">
        <f t="array" aca="1" ref="C36" ca="1">SUM(LARGE(D36:M36,ROW(INDIRECT("1:6"))))</f>
        <v>357.52747252747253</v>
      </c>
      <c r="D36" s="30">
        <f>IFERROR(100*_xlfn.IFNA(VLOOKUP($B36,KviZDarije1!$A$1:$K$1000, 4, 0), 0)/'TOP SCORES'!B$3,0)</f>
        <v>46.153846153846153</v>
      </c>
      <c r="E36" s="30">
        <f>IFERROR(100*_xlfn.IFNA(VLOOKUP($B36,KviZDarije2!$A$1:$K$1000, 4, 0), 0)/'TOP SCORES'!C$3,0)</f>
        <v>66.666666666666671</v>
      </c>
      <c r="F36" s="30">
        <f>IFERROR(100*_xlfn.IFNA(VLOOKUP($B36,KviZDarije3!$A$1:$K$1000, 4, 0), 0)/'TOP SCORES'!D$3,0)</f>
        <v>58.333333333333336</v>
      </c>
      <c r="G36" s="30">
        <f>IFERROR(100*_xlfn.IFNA(VLOOKUP($B36,KviZDarije4!$A$1:$K$1000, 4, 0), 0)/'TOP SCORES'!E$3,0)</f>
        <v>60</v>
      </c>
      <c r="H36" s="30">
        <f>IFERROR(100*_xlfn.IFNA(VLOOKUP($B36,KviZDarije5!$A$1:$K$1000, 4, 0), 0)/'TOP SCORES'!F$3,0)</f>
        <v>40</v>
      </c>
      <c r="I36" s="30">
        <f>IFERROR(100*_xlfn.IFNA(VLOOKUP($B36,KviZDarije6!$A$1:$K$1000, 4, 0), 0)/'TOP SCORES'!G$3,0)</f>
        <v>57.142857142857146</v>
      </c>
      <c r="J36" s="30">
        <f>IFERROR(100*_xlfn.IFNA(VLOOKUP($B36,KviZDarije7!$A$1:$K$1000, 4, 0), 0)/'TOP SCORES'!H$3,0)</f>
        <v>69.230769230769226</v>
      </c>
      <c r="K36" s="30">
        <f>IFERROR(100*_xlfn.IFNA(VLOOKUP($B36,KviZDarije8!$A$1:$K$1000, 4, 0), 0)/'TOP SCORES'!I$3,0)</f>
        <v>0</v>
      </c>
      <c r="L36" s="30">
        <f>IFERROR(100*_xlfn.IFNA(VLOOKUP($B36,[1]KviZDarije9!$A$1:$K$1000, 4, 0), 0)/'TOP SCORES'!J$3,0)</f>
        <v>0</v>
      </c>
      <c r="M36" s="30">
        <f>IFERROR(100*_xlfn.IFNA(VLOOKUP($B36,[2]KviZDarije10!$A$1:$K$1000,4, 0), 0)/'TOP SCORES'!K$3,0)</f>
        <v>0</v>
      </c>
    </row>
    <row r="37" spans="1:13">
      <c r="A37" s="33">
        <f t="shared" ca="1" si="0"/>
        <v>36</v>
      </c>
      <c r="B37" s="67" t="s">
        <v>20</v>
      </c>
      <c r="C37" s="31" cm="1">
        <f t="array" aca="1" ref="C37" ca="1">SUM(LARGE(D37:M37,ROW(INDIRECT("1:6"))))</f>
        <v>356.84981684981688</v>
      </c>
      <c r="D37" s="30">
        <f>IFERROR(100*_xlfn.IFNA(VLOOKUP($B37,KviZDarije1!$A$1:$K$1000, 4, 0), 0)/'TOP SCORES'!B$3,0)</f>
        <v>0</v>
      </c>
      <c r="E37" s="30">
        <f>IFERROR(100*_xlfn.IFNA(VLOOKUP($B37,KviZDarije2!$A$1:$K$1000, 4, 0), 0)/'TOP SCORES'!C$3,0)</f>
        <v>58.333333333333336</v>
      </c>
      <c r="F37" s="30">
        <f>IFERROR(100*_xlfn.IFNA(VLOOKUP($B37,KviZDarije3!$A$1:$K$1000, 4, 0), 0)/'TOP SCORES'!D$3,0)</f>
        <v>58.333333333333336</v>
      </c>
      <c r="G37" s="30">
        <f>IFERROR(100*_xlfn.IFNA(VLOOKUP($B37,KviZDarije4!$A$1:$K$1000, 4, 0), 0)/'TOP SCORES'!E$3,0)</f>
        <v>46.666666666666664</v>
      </c>
      <c r="H37" s="30">
        <f>IFERROR(100*_xlfn.IFNA(VLOOKUP($B37,KviZDarije5!$A$1:$K$1000, 4, 0), 0)/'TOP SCORES'!F$3,0)</f>
        <v>60</v>
      </c>
      <c r="I37" s="30">
        <f>IFERROR(100*_xlfn.IFNA(VLOOKUP($B37,KviZDarije6!$A$1:$K$1000, 4, 0), 0)/'TOP SCORES'!G$3,0)</f>
        <v>64.285714285714292</v>
      </c>
      <c r="J37" s="30">
        <f>IFERROR(100*_xlfn.IFNA(VLOOKUP($B37,KviZDarije7!$A$1:$K$1000, 4, 0), 0)/'TOP SCORES'!H$3,0)</f>
        <v>69.230769230769226</v>
      </c>
      <c r="K37" s="30">
        <f>IFERROR(100*_xlfn.IFNA(VLOOKUP($B37,KviZDarije8!$A$1:$K$1000, 4, 0), 0)/'TOP SCORES'!I$3,0)</f>
        <v>0</v>
      </c>
      <c r="L37" s="30">
        <f>IFERROR(100*_xlfn.IFNA(VLOOKUP($B37,[1]KviZDarije9!$A$1:$K$1000, 4, 0), 0)/'TOP SCORES'!J$3,0)</f>
        <v>0</v>
      </c>
      <c r="M37" s="30">
        <f>IFERROR(100*_xlfn.IFNA(VLOOKUP($B37,[2]KviZDarije10!$A$1:$K$1000,4, 0), 0)/'TOP SCORES'!K$3,0)</f>
        <v>0</v>
      </c>
    </row>
    <row r="38" spans="1:13">
      <c r="A38" s="33">
        <f t="shared" ca="1" si="0"/>
        <v>37</v>
      </c>
      <c r="B38" s="67" t="s">
        <v>107</v>
      </c>
      <c r="C38" s="31" cm="1">
        <f t="array" aca="1" ref="C38" ca="1">SUM(LARGE(D38:M38,ROW(INDIRECT("1:6"))))</f>
        <v>354.10256410256409</v>
      </c>
      <c r="D38" s="30">
        <f>IFERROR(100*_xlfn.IFNA(VLOOKUP($B38,KviZDarije1!$A$1:$K$1000, 4, 0), 0)/'TOP SCORES'!B$3,0)</f>
        <v>46.153846153846153</v>
      </c>
      <c r="E38" s="30">
        <f>IFERROR(100*_xlfn.IFNA(VLOOKUP($B38,KviZDarije2!$A$1:$K$1000, 4, 0), 0)/'TOP SCORES'!C$3,0)</f>
        <v>50</v>
      </c>
      <c r="F38" s="30">
        <f>IFERROR(100*_xlfn.IFNA(VLOOKUP($B38,KviZDarije3!$A$1:$K$1000, 4, 0), 0)/'TOP SCORES'!D$3,0)</f>
        <v>66.666666666666671</v>
      </c>
      <c r="G38" s="30">
        <f>IFERROR(100*_xlfn.IFNA(VLOOKUP($B38,KviZDarije4!$A$1:$K$1000, 4, 0), 0)/'TOP SCORES'!E$3,0)</f>
        <v>53.333333333333336</v>
      </c>
      <c r="H38" s="30">
        <f>IFERROR(100*_xlfn.IFNA(VLOOKUP($B38,KviZDarije5!$A$1:$K$1000, 4, 0), 0)/'TOP SCORES'!F$3,0)</f>
        <v>53.333333333333336</v>
      </c>
      <c r="I38" s="30">
        <f>IFERROR(100*_xlfn.IFNA(VLOOKUP($B38,KviZDarije6!$A$1:$K$1000, 4, 0), 0)/'TOP SCORES'!G$3,0)</f>
        <v>0</v>
      </c>
      <c r="J38" s="30">
        <f>IFERROR(100*_xlfn.IFNA(VLOOKUP($B38,KviZDarije7!$A$1:$K$1000, 4, 0), 0)/'TOP SCORES'!H$3,0)</f>
        <v>84.615384615384613</v>
      </c>
      <c r="K38" s="30">
        <f>IFERROR(100*_xlfn.IFNA(VLOOKUP($B38,KviZDarije8!$A$1:$K$1000, 4, 0), 0)/'TOP SCORES'!I$3,0)</f>
        <v>0</v>
      </c>
      <c r="L38" s="30">
        <f>IFERROR(100*_xlfn.IFNA(VLOOKUP($B38,[1]KviZDarije9!$A$1:$K$1000, 4, 0), 0)/'TOP SCORES'!J$3,0)</f>
        <v>0</v>
      </c>
      <c r="M38" s="30">
        <f>IFERROR(100*_xlfn.IFNA(VLOOKUP($B38,[2]KviZDarije10!$A$1:$K$1000,4, 0), 0)/'TOP SCORES'!K$3,0)</f>
        <v>0</v>
      </c>
    </row>
    <row r="39" spans="1:13">
      <c r="A39" s="33">
        <f t="shared" ca="1" si="0"/>
        <v>38</v>
      </c>
      <c r="B39" s="67" t="s">
        <v>83</v>
      </c>
      <c r="C39" s="31" cm="1">
        <f t="array" aca="1" ref="C39" ca="1">SUM(LARGE(D39:M39,ROW(INDIRECT("1:6"))))</f>
        <v>353.46153846153845</v>
      </c>
      <c r="D39" s="30">
        <f>IFERROR(100*_xlfn.IFNA(VLOOKUP($B39,KviZDarije1!$A$1:$K$1000, 4, 0), 0)/'TOP SCORES'!B$3,0)</f>
        <v>46.153846153846153</v>
      </c>
      <c r="E39" s="30">
        <f>IFERROR(100*_xlfn.IFNA(VLOOKUP($B39,KviZDarije2!$A$1:$K$1000, 4, 0), 0)/'TOP SCORES'!C$3,0)</f>
        <v>75</v>
      </c>
      <c r="F39" s="30">
        <f>IFERROR(100*_xlfn.IFNA(VLOOKUP($B39,KviZDarije3!$A$1:$K$1000, 4, 0), 0)/'TOP SCORES'!D$3,0)</f>
        <v>50</v>
      </c>
      <c r="G39" s="30">
        <f>IFERROR(100*_xlfn.IFNA(VLOOKUP($B39,KviZDarije4!$A$1:$K$1000, 4, 0), 0)/'TOP SCORES'!E$3,0)</f>
        <v>40</v>
      </c>
      <c r="H39" s="30">
        <f>IFERROR(100*_xlfn.IFNA(VLOOKUP($B39,KviZDarije5!$A$1:$K$1000, 4, 0), 0)/'TOP SCORES'!F$3,0)</f>
        <v>33.333333333333336</v>
      </c>
      <c r="I39" s="30">
        <f>IFERROR(100*_xlfn.IFNA(VLOOKUP($B39,KviZDarije6!$A$1:$K$1000, 4, 0), 0)/'TOP SCORES'!G$3,0)</f>
        <v>50</v>
      </c>
      <c r="J39" s="30">
        <f>IFERROR(100*_xlfn.IFNA(VLOOKUP($B39,KviZDarije7!$A$1:$K$1000, 4, 0), 0)/'TOP SCORES'!H$3,0)</f>
        <v>92.307692307692307</v>
      </c>
      <c r="K39" s="30">
        <f>IFERROR(100*_xlfn.IFNA(VLOOKUP($B39,KviZDarije8!$A$1:$K$1000, 4, 0), 0)/'TOP SCORES'!I$3,0)</f>
        <v>0</v>
      </c>
      <c r="L39" s="30">
        <f>IFERROR(100*_xlfn.IFNA(VLOOKUP($B39,[1]KviZDarije9!$A$1:$K$1000, 4, 0), 0)/'TOP SCORES'!J$3,0)</f>
        <v>0</v>
      </c>
      <c r="M39" s="30">
        <f>IFERROR(100*_xlfn.IFNA(VLOOKUP($B39,[2]KviZDarije10!$A$1:$K$1000,4, 0), 0)/'TOP SCORES'!K$3,0)</f>
        <v>0</v>
      </c>
    </row>
    <row r="40" spans="1:13">
      <c r="A40" s="33">
        <f t="shared" ca="1" si="0"/>
        <v>39</v>
      </c>
      <c r="B40" s="68" t="s">
        <v>129</v>
      </c>
      <c r="C40" s="31" cm="1">
        <f t="array" aca="1" ref="C40" ca="1">SUM(LARGE(D40:M40,ROW(INDIRECT("1:6"))))</f>
        <v>353.07692307692309</v>
      </c>
      <c r="D40" s="30">
        <f>IFERROR(100*_xlfn.IFNA(VLOOKUP($B40,KviZDarije1!$A$1:$K$1000, 4, 0), 0)/'TOP SCORES'!B$3,0)</f>
        <v>46.153846153846153</v>
      </c>
      <c r="E40" s="30">
        <f>IFERROR(100*_xlfn.IFNA(VLOOKUP($B40,KviZDarije2!$A$1:$K$1000, 4, 0), 0)/'TOP SCORES'!C$3,0)</f>
        <v>58.333333333333336</v>
      </c>
      <c r="F40" s="30">
        <f>IFERROR(100*_xlfn.IFNA(VLOOKUP($B40,KviZDarije3!$A$1:$K$1000, 4, 0), 0)/'TOP SCORES'!D$3,0)</f>
        <v>58.333333333333336</v>
      </c>
      <c r="G40" s="30">
        <f>IFERROR(100*_xlfn.IFNA(VLOOKUP($B40,KviZDarije4!$A$1:$K$1000, 4, 0), 0)/'TOP SCORES'!E$3,0)</f>
        <v>66.666666666666671</v>
      </c>
      <c r="H40" s="30">
        <f>IFERROR(100*_xlfn.IFNA(VLOOKUP($B40,KviZDarije5!$A$1:$K$1000, 4, 0), 0)/'TOP SCORES'!F$3,0)</f>
        <v>46.666666666666664</v>
      </c>
      <c r="I40" s="30">
        <f>IFERROR(100*_xlfn.IFNA(VLOOKUP($B40,KviZDarije6!$A$1:$K$1000, 4, 0), 0)/'TOP SCORES'!G$3,0)</f>
        <v>35.714285714285715</v>
      </c>
      <c r="J40" s="30">
        <f>IFERROR(100*_xlfn.IFNA(VLOOKUP($B40,KviZDarije7!$A$1:$K$1000, 4, 0), 0)/'TOP SCORES'!H$3,0)</f>
        <v>76.92307692307692</v>
      </c>
      <c r="K40" s="30">
        <f>IFERROR(100*_xlfn.IFNA(VLOOKUP($B40,KviZDarije8!$A$1:$K$1000, 4, 0), 0)/'TOP SCORES'!I$3,0)</f>
        <v>0</v>
      </c>
      <c r="L40" s="30">
        <f>IFERROR(100*_xlfn.IFNA(VLOOKUP($B40,[1]KviZDarije9!$A$1:$K$1000, 4, 0), 0)/'TOP SCORES'!J$3,0)</f>
        <v>0</v>
      </c>
      <c r="M40" s="30">
        <f>IFERROR(100*_xlfn.IFNA(VLOOKUP($B40,[2]KviZDarije10!$A$1:$K$1000,4, 0), 0)/'TOP SCORES'!K$3,0)</f>
        <v>0</v>
      </c>
    </row>
    <row r="41" spans="1:13">
      <c r="A41" s="33">
        <f t="shared" ca="1" si="0"/>
        <v>40</v>
      </c>
      <c r="B41" s="67" t="s">
        <v>37</v>
      </c>
      <c r="C41" s="31" cm="1">
        <f t="array" aca="1" ref="C41" ca="1">SUM(LARGE(D41:M41,ROW(INDIRECT("1:6"))))</f>
        <v>350.84249084249086</v>
      </c>
      <c r="D41" s="30">
        <f>IFERROR(100*_xlfn.IFNA(VLOOKUP($B41,KviZDarije1!$A$1:$K$1000, 4, 0), 0)/'TOP SCORES'!B$3,0)</f>
        <v>38.46153846153846</v>
      </c>
      <c r="E41" s="30">
        <f>IFERROR(100*_xlfn.IFNA(VLOOKUP($B41,KviZDarije2!$A$1:$K$1000, 4, 0), 0)/'TOP SCORES'!C$3,0)</f>
        <v>0</v>
      </c>
      <c r="F41" s="30">
        <f>IFERROR(100*_xlfn.IFNA(VLOOKUP($B41,KviZDarije3!$A$1:$K$1000, 4, 0), 0)/'TOP SCORES'!D$3,0)</f>
        <v>100</v>
      </c>
      <c r="G41" s="30">
        <f>IFERROR(100*_xlfn.IFNA(VLOOKUP($B41,KviZDarije4!$A$1:$K$1000, 4, 0), 0)/'TOP SCORES'!E$3,0)</f>
        <v>66.666666666666671</v>
      </c>
      <c r="H41" s="30">
        <f>IFERROR(100*_xlfn.IFNA(VLOOKUP($B41,KviZDarije5!$A$1:$K$1000, 4, 0), 0)/'TOP SCORES'!F$3,0)</f>
        <v>60</v>
      </c>
      <c r="I41" s="30">
        <f>IFERROR(100*_xlfn.IFNA(VLOOKUP($B41,KviZDarije6!$A$1:$K$1000, 4, 0), 0)/'TOP SCORES'!G$3,0)</f>
        <v>85.714285714285708</v>
      </c>
      <c r="J41" s="30">
        <f>IFERROR(100*_xlfn.IFNA(VLOOKUP($B41,KviZDarije7!$A$1:$K$1000, 4, 0), 0)/'TOP SCORES'!H$3,0)</f>
        <v>0</v>
      </c>
      <c r="K41" s="30">
        <f>IFERROR(100*_xlfn.IFNA(VLOOKUP($B41,KviZDarije8!$A$1:$K$1000, 4, 0), 0)/'TOP SCORES'!I$3,0)</f>
        <v>0</v>
      </c>
      <c r="L41" s="30">
        <f>IFERROR(100*_xlfn.IFNA(VLOOKUP($B41,[1]KviZDarije9!$A$1:$K$1000, 4, 0), 0)/'TOP SCORES'!J$3,0)</f>
        <v>0</v>
      </c>
      <c r="M41" s="30">
        <f>IFERROR(100*_xlfn.IFNA(VLOOKUP($B41,[2]KviZDarije10!$A$1:$K$1000,4, 0), 0)/'TOP SCORES'!K$3,0)</f>
        <v>0</v>
      </c>
    </row>
    <row r="42" spans="1:13">
      <c r="A42" s="33">
        <f t="shared" ca="1" si="0"/>
        <v>41</v>
      </c>
      <c r="B42" s="67" t="s">
        <v>19</v>
      </c>
      <c r="C42" s="31" cm="1">
        <f t="array" aca="1" ref="C42" ca="1">SUM(LARGE(D42:M42,ROW(INDIRECT("1:6"))))</f>
        <v>350.38461538461536</v>
      </c>
      <c r="D42" s="30">
        <f>IFERROR(100*_xlfn.IFNA(VLOOKUP($B42,KviZDarije1!$A$1:$K$1000, 4, 0), 0)/'TOP SCORES'!B$3,0)</f>
        <v>38.46153846153846</v>
      </c>
      <c r="E42" s="30">
        <f>IFERROR(100*_xlfn.IFNA(VLOOKUP($B42,KviZDarije2!$A$1:$K$1000, 4, 0), 0)/'TOP SCORES'!C$3,0)</f>
        <v>75</v>
      </c>
      <c r="F42" s="30">
        <f>IFERROR(100*_xlfn.IFNA(VLOOKUP($B42,KviZDarije3!$A$1:$K$1000, 4, 0), 0)/'TOP SCORES'!D$3,0)</f>
        <v>50</v>
      </c>
      <c r="G42" s="30">
        <f>IFERROR(100*_xlfn.IFNA(VLOOKUP($B42,KviZDarije4!$A$1:$K$1000, 4, 0), 0)/'TOP SCORES'!E$3,0)</f>
        <v>20</v>
      </c>
      <c r="H42" s="30">
        <f>IFERROR(100*_xlfn.IFNA(VLOOKUP($B42,KviZDarije5!$A$1:$K$1000, 4, 0), 0)/'TOP SCORES'!F$3,0)</f>
        <v>60</v>
      </c>
      <c r="I42" s="30">
        <f>IFERROR(100*_xlfn.IFNA(VLOOKUP($B42,KviZDarije6!$A$1:$K$1000, 4, 0), 0)/'TOP SCORES'!G$3,0)</f>
        <v>50</v>
      </c>
      <c r="J42" s="30">
        <f>IFERROR(100*_xlfn.IFNA(VLOOKUP($B42,KviZDarije7!$A$1:$K$1000, 4, 0), 0)/'TOP SCORES'!H$3,0)</f>
        <v>76.92307692307692</v>
      </c>
      <c r="K42" s="30">
        <f>IFERROR(100*_xlfn.IFNA(VLOOKUP($B42,KviZDarije8!$A$1:$K$1000, 4, 0), 0)/'TOP SCORES'!I$3,0)</f>
        <v>0</v>
      </c>
      <c r="L42" s="30">
        <f>IFERROR(100*_xlfn.IFNA(VLOOKUP($B42,[1]KviZDarije9!$A$1:$K$1000, 4, 0), 0)/'TOP SCORES'!J$3,0)</f>
        <v>0</v>
      </c>
      <c r="M42" s="30">
        <f>IFERROR(100*_xlfn.IFNA(VLOOKUP($B42,[2]KviZDarije10!$A$1:$K$1000,4, 0), 0)/'TOP SCORES'!K$3,0)</f>
        <v>0</v>
      </c>
    </row>
    <row r="43" spans="1:13">
      <c r="A43" s="33">
        <f t="shared" ca="1" si="0"/>
        <v>42</v>
      </c>
      <c r="B43" s="68" t="s">
        <v>128</v>
      </c>
      <c r="C43" s="31" cm="1">
        <f t="array" aca="1" ref="C43" ca="1">SUM(LARGE(D43:M43,ROW(INDIRECT("1:6"))))</f>
        <v>349.35897435897436</v>
      </c>
      <c r="D43" s="30">
        <f>IFERROR(100*_xlfn.IFNA(VLOOKUP($B43,KviZDarije1!$A$1:$K$1000, 4, 0), 0)/'TOP SCORES'!B$3,0)</f>
        <v>53.846153846153847</v>
      </c>
      <c r="E43" s="30">
        <f>IFERROR(100*_xlfn.IFNA(VLOOKUP($B43,KviZDarije2!$A$1:$K$1000, 4, 0), 0)/'TOP SCORES'!C$3,0)</f>
        <v>83.333333333333329</v>
      </c>
      <c r="F43" s="30">
        <f>IFERROR(100*_xlfn.IFNA(VLOOKUP($B43,KviZDarije3!$A$1:$K$1000, 4, 0), 0)/'TOP SCORES'!D$3,0)</f>
        <v>58.333333333333336</v>
      </c>
      <c r="G43" s="30">
        <f>IFERROR(100*_xlfn.IFNA(VLOOKUP($B43,KviZDarije4!$A$1:$K$1000, 4, 0), 0)/'TOP SCORES'!E$3,0)</f>
        <v>46.666666666666664</v>
      </c>
      <c r="H43" s="30">
        <f>IFERROR(100*_xlfn.IFNA(VLOOKUP($B43,KviZDarije5!$A$1:$K$1000, 4, 0), 0)/'TOP SCORES'!F$3,0)</f>
        <v>53.333333333333336</v>
      </c>
      <c r="I43" s="30">
        <f>IFERROR(100*_xlfn.IFNA(VLOOKUP($B43,KviZDarije6!$A$1:$K$1000, 4, 0), 0)/'TOP SCORES'!G$3,0)</f>
        <v>35.714285714285715</v>
      </c>
      <c r="J43" s="30">
        <f>IFERROR(100*_xlfn.IFNA(VLOOKUP($B43,KviZDarije7!$A$1:$K$1000, 4, 0), 0)/'TOP SCORES'!H$3,0)</f>
        <v>53.846153846153847</v>
      </c>
      <c r="K43" s="30">
        <f>IFERROR(100*_xlfn.IFNA(VLOOKUP($B43,KviZDarije8!$A$1:$K$1000, 4, 0), 0)/'TOP SCORES'!I$3,0)</f>
        <v>0</v>
      </c>
      <c r="L43" s="30">
        <f>IFERROR(100*_xlfn.IFNA(VLOOKUP($B43,[1]KviZDarije9!$A$1:$K$1000, 4, 0), 0)/'TOP SCORES'!J$3,0)</f>
        <v>0</v>
      </c>
      <c r="M43" s="30">
        <f>IFERROR(100*_xlfn.IFNA(VLOOKUP($B43,[2]KviZDarije10!$A$1:$K$1000,4, 0), 0)/'TOP SCORES'!K$3,0)</f>
        <v>0</v>
      </c>
    </row>
    <row r="44" spans="1:13">
      <c r="A44" s="33">
        <f t="shared" ca="1" si="0"/>
        <v>43</v>
      </c>
      <c r="B44" s="67" t="s">
        <v>96</v>
      </c>
      <c r="C44" s="31" cm="1">
        <f t="array" aca="1" ref="C44" ca="1">SUM(LARGE(D44:M44,ROW(INDIRECT("1:6"))))</f>
        <v>348.20512820512823</v>
      </c>
      <c r="D44" s="30">
        <f>IFERROR(100*_xlfn.IFNA(VLOOKUP($B44,KviZDarije1!$A$1:$K$1000, 4, 0), 0)/'TOP SCORES'!B$3,0)</f>
        <v>61.53846153846154</v>
      </c>
      <c r="E44" s="30">
        <f>IFERROR(100*_xlfn.IFNA(VLOOKUP($B44,KviZDarije2!$A$1:$K$1000, 4, 0), 0)/'TOP SCORES'!C$3,0)</f>
        <v>75</v>
      </c>
      <c r="F44" s="30">
        <f>IFERROR(100*_xlfn.IFNA(VLOOKUP($B44,KviZDarije3!$A$1:$K$1000, 4, 0), 0)/'TOP SCORES'!D$3,0)</f>
        <v>91.666666666666671</v>
      </c>
      <c r="G44" s="30">
        <f>IFERROR(100*_xlfn.IFNA(VLOOKUP($B44,KviZDarije4!$A$1:$K$1000, 4, 0), 0)/'TOP SCORES'!E$3,0)</f>
        <v>60</v>
      </c>
      <c r="H44" s="30">
        <f>IFERROR(100*_xlfn.IFNA(VLOOKUP($B44,KviZDarije5!$A$1:$K$1000, 4, 0), 0)/'TOP SCORES'!F$3,0)</f>
        <v>60</v>
      </c>
      <c r="I44" s="30">
        <f>IFERROR(100*_xlfn.IFNA(VLOOKUP($B44,KviZDarije6!$A$1:$K$1000, 4, 0), 0)/'TOP SCORES'!G$3,0)</f>
        <v>0</v>
      </c>
      <c r="J44" s="30">
        <f>IFERROR(100*_xlfn.IFNA(VLOOKUP($B44,KviZDarije7!$A$1:$K$1000, 4, 0), 0)/'TOP SCORES'!H$3,0)</f>
        <v>0</v>
      </c>
      <c r="K44" s="30">
        <f>IFERROR(100*_xlfn.IFNA(VLOOKUP($B44,KviZDarije8!$A$1:$K$1000, 4, 0), 0)/'TOP SCORES'!I$3,0)</f>
        <v>0</v>
      </c>
      <c r="L44" s="30">
        <f>IFERROR(100*_xlfn.IFNA(VLOOKUP($B44,[1]KviZDarije9!$A$1:$K$1000, 4, 0), 0)/'TOP SCORES'!J$3,0)</f>
        <v>0</v>
      </c>
      <c r="M44" s="30">
        <f>IFERROR(100*_xlfn.IFNA(VLOOKUP($B44,[2]KviZDarije10!$A$1:$K$1000,4, 0), 0)/'TOP SCORES'!K$3,0)</f>
        <v>0</v>
      </c>
    </row>
    <row r="45" spans="1:13">
      <c r="A45" s="33">
        <f t="shared" ca="1" si="0"/>
        <v>44</v>
      </c>
      <c r="B45" s="67" t="s">
        <v>25</v>
      </c>
      <c r="C45" s="31" cm="1">
        <f t="array" aca="1" ref="C45" ca="1">SUM(LARGE(D45:M45,ROW(INDIRECT("1:6"))))</f>
        <v>338.55311355311352</v>
      </c>
      <c r="D45" s="30">
        <f>IFERROR(100*_xlfn.IFNA(VLOOKUP($B45,KviZDarije1!$A$1:$K$1000, 4, 0), 0)/'TOP SCORES'!B$3,0)</f>
        <v>46.153846153846153</v>
      </c>
      <c r="E45" s="30">
        <f>IFERROR(100*_xlfn.IFNA(VLOOKUP($B45,KviZDarije2!$A$1:$K$1000, 4, 0), 0)/'TOP SCORES'!C$3,0)</f>
        <v>66.666666666666671</v>
      </c>
      <c r="F45" s="30">
        <f>IFERROR(100*_xlfn.IFNA(VLOOKUP($B45,KviZDarije3!$A$1:$K$1000, 4, 0), 0)/'TOP SCORES'!D$3,0)</f>
        <v>58.333333333333336</v>
      </c>
      <c r="G45" s="30">
        <f>IFERROR(100*_xlfn.IFNA(VLOOKUP($B45,KviZDarije4!$A$1:$K$1000, 4, 0), 0)/'TOP SCORES'!E$3,0)</f>
        <v>33.333333333333336</v>
      </c>
      <c r="H45" s="30">
        <f>IFERROR(100*_xlfn.IFNA(VLOOKUP($B45,KviZDarije5!$A$1:$K$1000, 4, 0), 0)/'TOP SCORES'!F$3,0)</f>
        <v>26.666666666666668</v>
      </c>
      <c r="I45" s="30">
        <f>IFERROR(100*_xlfn.IFNA(VLOOKUP($B45,KviZDarije6!$A$1:$K$1000, 4, 0), 0)/'TOP SCORES'!G$3,0)</f>
        <v>57.142857142857146</v>
      </c>
      <c r="J45" s="30">
        <f>IFERROR(100*_xlfn.IFNA(VLOOKUP($B45,KviZDarije7!$A$1:$K$1000, 4, 0), 0)/'TOP SCORES'!H$3,0)</f>
        <v>76.92307692307692</v>
      </c>
      <c r="K45" s="30">
        <f>IFERROR(100*_xlfn.IFNA(VLOOKUP($B45,KviZDarije8!$A$1:$K$1000, 4, 0), 0)/'TOP SCORES'!I$3,0)</f>
        <v>0</v>
      </c>
      <c r="L45" s="30">
        <f>IFERROR(100*_xlfn.IFNA(VLOOKUP($B45,[1]KviZDarije9!$A$1:$K$1000, 4, 0), 0)/'TOP SCORES'!J$3,0)</f>
        <v>0</v>
      </c>
      <c r="M45" s="30">
        <f>IFERROR(100*_xlfn.IFNA(VLOOKUP($B45,[2]KviZDarije10!$A$1:$K$1000,4, 0), 0)/'TOP SCORES'!K$3,0)</f>
        <v>0</v>
      </c>
    </row>
    <row r="46" spans="1:13">
      <c r="A46" s="33">
        <f t="shared" ca="1" si="0"/>
        <v>45</v>
      </c>
      <c r="B46" s="68" t="s">
        <v>157</v>
      </c>
      <c r="C46" s="31" cm="1">
        <f t="array" aca="1" ref="C46" ca="1">SUM(LARGE(D46:M46,ROW(INDIRECT("1:6"))))</f>
        <v>336.8131868131868</v>
      </c>
      <c r="D46" s="30">
        <f>IFERROR(100*_xlfn.IFNA(VLOOKUP($B46,KviZDarije1!$A$1:$K$1000, 4, 0), 0)/'TOP SCORES'!B$3,0)</f>
        <v>38.46153846153846</v>
      </c>
      <c r="E46" s="30">
        <f>IFERROR(100*_xlfn.IFNA(VLOOKUP($B46,KviZDarije2!$A$1:$K$1000, 4, 0), 0)/'TOP SCORES'!C$3,0)</f>
        <v>83.333333333333329</v>
      </c>
      <c r="F46" s="30">
        <f>IFERROR(100*_xlfn.IFNA(VLOOKUP($B46,KviZDarije3!$A$1:$K$1000, 4, 0), 0)/'TOP SCORES'!D$3,0)</f>
        <v>0</v>
      </c>
      <c r="G46" s="30">
        <f>IFERROR(100*_xlfn.IFNA(VLOOKUP($B46,KviZDarije4!$A$1:$K$1000, 4, 0), 0)/'TOP SCORES'!E$3,0)</f>
        <v>66.666666666666671</v>
      </c>
      <c r="H46" s="30">
        <f>IFERROR(100*_xlfn.IFNA(VLOOKUP($B46,KviZDarije5!$A$1:$K$1000, 4, 0), 0)/'TOP SCORES'!F$3,0)</f>
        <v>0</v>
      </c>
      <c r="I46" s="30">
        <f>IFERROR(100*_xlfn.IFNA(VLOOKUP($B46,KviZDarije6!$A$1:$K$1000, 4, 0), 0)/'TOP SCORES'!G$3,0)</f>
        <v>71.428571428571431</v>
      </c>
      <c r="J46" s="30">
        <f>IFERROR(100*_xlfn.IFNA(VLOOKUP($B46,KviZDarije7!$A$1:$K$1000, 4, 0), 0)/'TOP SCORES'!H$3,0)</f>
        <v>76.92307692307692</v>
      </c>
      <c r="K46" s="30">
        <f>IFERROR(100*_xlfn.IFNA(VLOOKUP($B46,KviZDarije8!$A$1:$K$1000, 4, 0), 0)/'TOP SCORES'!I$3,0)</f>
        <v>0</v>
      </c>
      <c r="L46" s="30">
        <f>IFERROR(100*_xlfn.IFNA(VLOOKUP($B46,[1]KviZDarije9!$A$1:$K$1000, 4, 0), 0)/'TOP SCORES'!J$3,0)</f>
        <v>0</v>
      </c>
      <c r="M46" s="30">
        <f>IFERROR(100*_xlfn.IFNA(VLOOKUP($B46,[2]KviZDarije10!$A$1:$K$1000,4, 0), 0)/'TOP SCORES'!K$3,0)</f>
        <v>0</v>
      </c>
    </row>
    <row r="47" spans="1:13">
      <c r="A47" s="33">
        <f t="shared" ca="1" si="0"/>
        <v>46</v>
      </c>
      <c r="B47" s="67" t="s">
        <v>49</v>
      </c>
      <c r="C47" s="31" cm="1">
        <f t="array" aca="1" ref="C47" ca="1">SUM(LARGE(D47:M47,ROW(INDIRECT("1:6"))))</f>
        <v>334.32234432234429</v>
      </c>
      <c r="D47" s="30">
        <f>IFERROR(100*_xlfn.IFNA(VLOOKUP($B47,KviZDarije1!$A$1:$K$1000, 4, 0), 0)/'TOP SCORES'!B$3,0)</f>
        <v>23.076923076923077</v>
      </c>
      <c r="E47" s="30">
        <f>IFERROR(100*_xlfn.IFNA(VLOOKUP($B47,KviZDarije2!$A$1:$K$1000, 4, 0), 0)/'TOP SCORES'!C$3,0)</f>
        <v>66.666666666666671</v>
      </c>
      <c r="F47" s="30">
        <f>IFERROR(100*_xlfn.IFNA(VLOOKUP($B47,KviZDarije3!$A$1:$K$1000, 4, 0), 0)/'TOP SCORES'!D$3,0)</f>
        <v>50</v>
      </c>
      <c r="G47" s="30">
        <f>IFERROR(100*_xlfn.IFNA(VLOOKUP($B47,KviZDarije4!$A$1:$K$1000, 4, 0), 0)/'TOP SCORES'!E$3,0)</f>
        <v>40</v>
      </c>
      <c r="H47" s="30">
        <f>IFERROR(100*_xlfn.IFNA(VLOOKUP($B47,KviZDarije5!$A$1:$K$1000, 4, 0), 0)/'TOP SCORES'!F$3,0)</f>
        <v>66.666666666666671</v>
      </c>
      <c r="I47" s="30">
        <f>IFERROR(100*_xlfn.IFNA(VLOOKUP($B47,KviZDarije6!$A$1:$K$1000, 4, 0), 0)/'TOP SCORES'!G$3,0)</f>
        <v>57.142857142857146</v>
      </c>
      <c r="J47" s="30">
        <f>IFERROR(100*_xlfn.IFNA(VLOOKUP($B47,KviZDarije7!$A$1:$K$1000, 4, 0), 0)/'TOP SCORES'!H$3,0)</f>
        <v>53.846153846153847</v>
      </c>
      <c r="K47" s="30">
        <f>IFERROR(100*_xlfn.IFNA(VLOOKUP($B47,KviZDarije8!$A$1:$K$1000, 4, 0), 0)/'TOP SCORES'!I$3,0)</f>
        <v>0</v>
      </c>
      <c r="L47" s="30">
        <f>IFERROR(100*_xlfn.IFNA(VLOOKUP($B47,[1]KviZDarije9!$A$1:$K$1000, 4, 0), 0)/'TOP SCORES'!J$3,0)</f>
        <v>0</v>
      </c>
      <c r="M47" s="30">
        <f>IFERROR(100*_xlfn.IFNA(VLOOKUP($B47,[2]KviZDarije10!$A$1:$K$1000,4, 0), 0)/'TOP SCORES'!K$3,0)</f>
        <v>0</v>
      </c>
    </row>
    <row r="48" spans="1:13">
      <c r="A48" s="33">
        <f t="shared" ca="1" si="0"/>
        <v>47</v>
      </c>
      <c r="B48" s="67" t="s">
        <v>50</v>
      </c>
      <c r="C48" s="31" cm="1">
        <f t="array" aca="1" ref="C48" ca="1">SUM(LARGE(D48:M48,ROW(INDIRECT("1:6"))))</f>
        <v>317.69230769230768</v>
      </c>
      <c r="D48" s="30">
        <f>IFERROR(100*_xlfn.IFNA(VLOOKUP($B48,KviZDarije1!$A$1:$K$1000, 4, 0), 0)/'TOP SCORES'!B$3,0)</f>
        <v>46.153846153846153</v>
      </c>
      <c r="E48" s="30">
        <f>IFERROR(100*_xlfn.IFNA(VLOOKUP($B48,KviZDarije2!$A$1:$K$1000, 4, 0), 0)/'TOP SCORES'!C$3,0)</f>
        <v>66.666666666666671</v>
      </c>
      <c r="F48" s="30">
        <f>IFERROR(100*_xlfn.IFNA(VLOOKUP($B48,KviZDarije3!$A$1:$K$1000, 4, 0), 0)/'TOP SCORES'!D$3,0)</f>
        <v>33.333333333333336</v>
      </c>
      <c r="G48" s="30">
        <f>IFERROR(100*_xlfn.IFNA(VLOOKUP($B48,KviZDarije4!$A$1:$K$1000, 4, 0), 0)/'TOP SCORES'!E$3,0)</f>
        <v>60</v>
      </c>
      <c r="H48" s="30">
        <f>IFERROR(100*_xlfn.IFNA(VLOOKUP($B48,KviZDarije5!$A$1:$K$1000, 4, 0), 0)/'TOP SCORES'!F$3,0)</f>
        <v>33.333333333333336</v>
      </c>
      <c r="I48" s="30">
        <f>IFERROR(100*_xlfn.IFNA(VLOOKUP($B48,KviZDarije6!$A$1:$K$1000, 4, 0), 0)/'TOP SCORES'!G$3,0)</f>
        <v>50</v>
      </c>
      <c r="J48" s="30">
        <f>IFERROR(100*_xlfn.IFNA(VLOOKUP($B48,KviZDarije7!$A$1:$K$1000, 4, 0), 0)/'TOP SCORES'!H$3,0)</f>
        <v>61.53846153846154</v>
      </c>
      <c r="K48" s="30">
        <f>IFERROR(100*_xlfn.IFNA(VLOOKUP($B48,KviZDarije8!$A$1:$K$1000, 4, 0), 0)/'TOP SCORES'!I$3,0)</f>
        <v>0</v>
      </c>
      <c r="L48" s="30">
        <f>IFERROR(100*_xlfn.IFNA(VLOOKUP($B48,[1]KviZDarije9!$A$1:$K$1000, 4, 0), 0)/'TOP SCORES'!J$3,0)</f>
        <v>0</v>
      </c>
      <c r="M48" s="30">
        <f>IFERROR(100*_xlfn.IFNA(VLOOKUP($B48,[2]KviZDarije10!$A$1:$K$1000,4, 0), 0)/'TOP SCORES'!K$3,0)</f>
        <v>0</v>
      </c>
    </row>
    <row r="49" spans="1:13">
      <c r="A49" s="33">
        <f t="shared" ca="1" si="0"/>
        <v>48</v>
      </c>
      <c r="B49" s="67" t="s">
        <v>22</v>
      </c>
      <c r="C49" s="31" cm="1">
        <f t="array" aca="1" ref="C49" ca="1">SUM(LARGE(D49:M49,ROW(INDIRECT("1:6"))))</f>
        <v>316.73992673992672</v>
      </c>
      <c r="D49" s="30">
        <f>IFERROR(100*_xlfn.IFNA(VLOOKUP($B49,KviZDarije1!$A$1:$K$1000, 4, 0), 0)/'TOP SCORES'!B$3,0)</f>
        <v>30.76923076923077</v>
      </c>
      <c r="E49" s="30">
        <f>IFERROR(100*_xlfn.IFNA(VLOOKUP($B49,KviZDarije2!$A$1:$K$1000, 4, 0), 0)/'TOP SCORES'!C$3,0)</f>
        <v>83.333333333333329</v>
      </c>
      <c r="F49" s="30">
        <f>IFERROR(100*_xlfn.IFNA(VLOOKUP($B49,KviZDarije3!$A$1:$K$1000, 4, 0), 0)/'TOP SCORES'!D$3,0)</f>
        <v>0</v>
      </c>
      <c r="G49" s="30">
        <f>IFERROR(100*_xlfn.IFNA(VLOOKUP($B49,KviZDarije4!$A$1:$K$1000, 4, 0), 0)/'TOP SCORES'!E$3,0)</f>
        <v>0</v>
      </c>
      <c r="H49" s="30">
        <f>IFERROR(100*_xlfn.IFNA(VLOOKUP($B49,KviZDarije5!$A$1:$K$1000, 4, 0), 0)/'TOP SCORES'!F$3,0)</f>
        <v>40</v>
      </c>
      <c r="I49" s="30">
        <f>IFERROR(100*_xlfn.IFNA(VLOOKUP($B49,KviZDarije6!$A$1:$K$1000, 4, 0), 0)/'TOP SCORES'!G$3,0)</f>
        <v>85.714285714285708</v>
      </c>
      <c r="J49" s="30">
        <f>IFERROR(100*_xlfn.IFNA(VLOOKUP($B49,KviZDarije7!$A$1:$K$1000, 4, 0), 0)/'TOP SCORES'!H$3,0)</f>
        <v>76.92307692307692</v>
      </c>
      <c r="K49" s="30">
        <f>IFERROR(100*_xlfn.IFNA(VLOOKUP($B49,KviZDarije8!$A$1:$K$1000, 4, 0), 0)/'TOP SCORES'!I$3,0)</f>
        <v>0</v>
      </c>
      <c r="L49" s="30">
        <f>IFERROR(100*_xlfn.IFNA(VLOOKUP($B49,[1]KviZDarije9!$A$1:$K$1000, 4, 0), 0)/'TOP SCORES'!J$3,0)</f>
        <v>0</v>
      </c>
      <c r="M49" s="30">
        <f>IFERROR(100*_xlfn.IFNA(VLOOKUP($B49,[2]KviZDarije10!$A$1:$K$1000,4, 0), 0)/'TOP SCORES'!K$3,0)</f>
        <v>0</v>
      </c>
    </row>
    <row r="50" spans="1:13">
      <c r="A50" s="33">
        <f t="shared" ca="1" si="0"/>
        <v>49</v>
      </c>
      <c r="B50" s="67" t="s">
        <v>27</v>
      </c>
      <c r="C50" s="31" cm="1">
        <f t="array" aca="1" ref="C50" ca="1">SUM(LARGE(D50:M50,ROW(INDIRECT("1:6"))))</f>
        <v>313.58974358974359</v>
      </c>
      <c r="D50" s="30">
        <f>IFERROR(100*_xlfn.IFNA(VLOOKUP($B50,KviZDarije1!$A$1:$K$1000, 4, 0), 0)/'TOP SCORES'!B$3,0)</f>
        <v>30.76923076923077</v>
      </c>
      <c r="E50" s="30">
        <f>IFERROR(100*_xlfn.IFNA(VLOOKUP($B50,KviZDarije2!$A$1:$K$1000, 4, 0), 0)/'TOP SCORES'!C$3,0)</f>
        <v>58.333333333333336</v>
      </c>
      <c r="F50" s="30">
        <f>IFERROR(100*_xlfn.IFNA(VLOOKUP($B50,KviZDarije3!$A$1:$K$1000, 4, 0), 0)/'TOP SCORES'!D$3,0)</f>
        <v>41.666666666666664</v>
      </c>
      <c r="G50" s="30">
        <f>IFERROR(100*_xlfn.IFNA(VLOOKUP($B50,KviZDarije4!$A$1:$K$1000, 4, 0), 0)/'TOP SCORES'!E$3,0)</f>
        <v>40</v>
      </c>
      <c r="H50" s="30">
        <f>IFERROR(100*_xlfn.IFNA(VLOOKUP($B50,KviZDarije5!$A$1:$K$1000, 4, 0), 0)/'TOP SCORES'!F$3,0)</f>
        <v>46.666666666666664</v>
      </c>
      <c r="I50" s="30">
        <f>IFERROR(100*_xlfn.IFNA(VLOOKUP($B50,KviZDarije6!$A$1:$K$1000, 4, 0), 0)/'TOP SCORES'!G$3,0)</f>
        <v>50</v>
      </c>
      <c r="J50" s="30">
        <f>IFERROR(100*_xlfn.IFNA(VLOOKUP($B50,KviZDarije7!$A$1:$K$1000, 4, 0), 0)/'TOP SCORES'!H$3,0)</f>
        <v>76.92307692307692</v>
      </c>
      <c r="K50" s="30">
        <f>IFERROR(100*_xlfn.IFNA(VLOOKUP($B50,KviZDarije8!$A$1:$K$1000, 4, 0), 0)/'TOP SCORES'!I$3,0)</f>
        <v>0</v>
      </c>
      <c r="L50" s="30">
        <f>IFERROR(100*_xlfn.IFNA(VLOOKUP($B50,[1]KviZDarije9!$A$1:$K$1000, 4, 0), 0)/'TOP SCORES'!J$3,0)</f>
        <v>0</v>
      </c>
      <c r="M50" s="30">
        <f>IFERROR(100*_xlfn.IFNA(VLOOKUP($B50,[2]KviZDarije10!$A$1:$K$1000,4, 0), 0)/'TOP SCORES'!K$3,0)</f>
        <v>0</v>
      </c>
    </row>
    <row r="51" spans="1:13">
      <c r="A51" s="33">
        <f t="shared" ca="1" si="0"/>
        <v>50</v>
      </c>
      <c r="B51" s="67" t="s">
        <v>64</v>
      </c>
      <c r="C51" s="31" cm="1">
        <f t="array" aca="1" ref="C51" ca="1">SUM(LARGE(D51:M51,ROW(INDIRECT("1:6"))))</f>
        <v>311.15384615384613</v>
      </c>
      <c r="D51" s="30">
        <f>IFERROR(100*_xlfn.IFNA(VLOOKUP($B51,KviZDarije1!$A$1:$K$1000, 4, 0), 0)/'TOP SCORES'!B$3,0)</f>
        <v>46.153846153846153</v>
      </c>
      <c r="E51" s="30">
        <f>IFERROR(100*_xlfn.IFNA(VLOOKUP($B51,KviZDarije2!$A$1:$K$1000, 4, 0), 0)/'TOP SCORES'!C$3,0)</f>
        <v>75</v>
      </c>
      <c r="F51" s="30">
        <f>IFERROR(100*_xlfn.IFNA(VLOOKUP($B51,KviZDarije3!$A$1:$K$1000, 4, 0), 0)/'TOP SCORES'!D$3,0)</f>
        <v>0</v>
      </c>
      <c r="G51" s="30">
        <f>IFERROR(100*_xlfn.IFNA(VLOOKUP($B51,KviZDarije4!$A$1:$K$1000, 4, 0), 0)/'TOP SCORES'!E$3,0)</f>
        <v>73.333333333333329</v>
      </c>
      <c r="H51" s="30">
        <f>IFERROR(100*_xlfn.IFNA(VLOOKUP($B51,KviZDarije5!$A$1:$K$1000, 4, 0), 0)/'TOP SCORES'!F$3,0)</f>
        <v>66.666666666666671</v>
      </c>
      <c r="I51" s="30">
        <f>IFERROR(100*_xlfn.IFNA(VLOOKUP($B51,KviZDarije6!$A$1:$K$1000, 4, 0), 0)/'TOP SCORES'!G$3,0)</f>
        <v>50</v>
      </c>
      <c r="J51" s="30">
        <f>IFERROR(100*_xlfn.IFNA(VLOOKUP($B51,KviZDarije7!$A$1:$K$1000, 4, 0), 0)/'TOP SCORES'!H$3,0)</f>
        <v>0</v>
      </c>
      <c r="K51" s="30">
        <f>IFERROR(100*_xlfn.IFNA(VLOOKUP($B51,KviZDarije8!$A$1:$K$1000, 4, 0), 0)/'TOP SCORES'!I$3,0)</f>
        <v>0</v>
      </c>
      <c r="L51" s="30">
        <f>IFERROR(100*_xlfn.IFNA(VLOOKUP($B51,[1]KviZDarije9!$A$1:$K$1000, 4, 0), 0)/'TOP SCORES'!J$3,0)</f>
        <v>0</v>
      </c>
      <c r="M51" s="30">
        <f>IFERROR(100*_xlfn.IFNA(VLOOKUP($B51,[2]KviZDarije10!$A$1:$K$1000,4, 0), 0)/'TOP SCORES'!K$3,0)</f>
        <v>0</v>
      </c>
    </row>
    <row r="52" spans="1:13">
      <c r="A52" s="33">
        <f t="shared" ca="1" si="0"/>
        <v>51</v>
      </c>
      <c r="B52" s="67" t="s">
        <v>51</v>
      </c>
      <c r="C52" s="31" cm="1">
        <f t="array" aca="1" ref="C52" ca="1">SUM(LARGE(D52:M52,ROW(INDIRECT("1:6"))))</f>
        <v>309.87179487179486</v>
      </c>
      <c r="D52" s="30">
        <f>IFERROR(100*_xlfn.IFNA(VLOOKUP($B52,KviZDarije1!$A$1:$K$1000, 4, 0), 0)/'TOP SCORES'!B$3,0)</f>
        <v>30.76923076923077</v>
      </c>
      <c r="E52" s="30">
        <f>IFERROR(100*_xlfn.IFNA(VLOOKUP($B52,KviZDarije2!$A$1:$K$1000, 4, 0), 0)/'TOP SCORES'!C$3,0)</f>
        <v>58.333333333333336</v>
      </c>
      <c r="F52" s="30">
        <f>IFERROR(100*_xlfn.IFNA(VLOOKUP($B52,KviZDarije3!$A$1:$K$1000, 4, 0), 0)/'TOP SCORES'!D$3,0)</f>
        <v>33.333333333333336</v>
      </c>
      <c r="G52" s="30">
        <f>IFERROR(100*_xlfn.IFNA(VLOOKUP($B52,KviZDarije4!$A$1:$K$1000, 4, 0), 0)/'TOP SCORES'!E$3,0)</f>
        <v>46.666666666666664</v>
      </c>
      <c r="H52" s="30">
        <f>IFERROR(100*_xlfn.IFNA(VLOOKUP($B52,KviZDarije5!$A$1:$K$1000, 4, 0), 0)/'TOP SCORES'!F$3,0)</f>
        <v>60</v>
      </c>
      <c r="I52" s="30">
        <f>IFERROR(100*_xlfn.IFNA(VLOOKUP($B52,KviZDarije6!$A$1:$K$1000, 4, 0), 0)/'TOP SCORES'!G$3,0)</f>
        <v>50</v>
      </c>
      <c r="J52" s="30">
        <f>IFERROR(100*_xlfn.IFNA(VLOOKUP($B52,KviZDarije7!$A$1:$K$1000, 4, 0), 0)/'TOP SCORES'!H$3,0)</f>
        <v>61.53846153846154</v>
      </c>
      <c r="K52" s="30">
        <f>IFERROR(100*_xlfn.IFNA(VLOOKUP($B52,KviZDarije8!$A$1:$K$1000, 4, 0), 0)/'TOP SCORES'!I$3,0)</f>
        <v>0</v>
      </c>
      <c r="L52" s="30">
        <f>IFERROR(100*_xlfn.IFNA(VLOOKUP($B52,[1]KviZDarije9!$A$1:$K$1000, 4, 0), 0)/'TOP SCORES'!J$3,0)</f>
        <v>0</v>
      </c>
      <c r="M52" s="30">
        <f>IFERROR(100*_xlfn.IFNA(VLOOKUP($B52,[2]KviZDarije10!$A$1:$K$1000,4, 0), 0)/'TOP SCORES'!K$3,0)</f>
        <v>0</v>
      </c>
    </row>
    <row r="53" spans="1:13">
      <c r="A53" s="33">
        <f t="shared" ca="1" si="0"/>
        <v>52</v>
      </c>
      <c r="B53" s="67" t="s">
        <v>39</v>
      </c>
      <c r="C53" s="31" cm="1">
        <f t="array" aca="1" ref="C53" ca="1">SUM(LARGE(D53:M53,ROW(INDIRECT("1:6"))))</f>
        <v>298.8095238095238</v>
      </c>
      <c r="D53" s="30">
        <f>IFERROR(100*_xlfn.IFNA(VLOOKUP($B53,KviZDarije1!$A$1:$K$1000, 4, 0), 0)/'TOP SCORES'!B$3,0)</f>
        <v>46.153846153846153</v>
      </c>
      <c r="E53" s="30">
        <f>IFERROR(100*_xlfn.IFNA(VLOOKUP($B53,KviZDarije2!$A$1:$K$1000, 4, 0), 0)/'TOP SCORES'!C$3,0)</f>
        <v>0</v>
      </c>
      <c r="F53" s="30">
        <f>IFERROR(100*_xlfn.IFNA(VLOOKUP($B53,KviZDarije3!$A$1:$K$1000, 4, 0), 0)/'TOP SCORES'!D$3,0)</f>
        <v>41.666666666666664</v>
      </c>
      <c r="G53" s="30">
        <f>IFERROR(100*_xlfn.IFNA(VLOOKUP($B53,KviZDarije4!$A$1:$K$1000, 4, 0), 0)/'TOP SCORES'!E$3,0)</f>
        <v>53.333333333333336</v>
      </c>
      <c r="H53" s="30">
        <f>IFERROR(100*_xlfn.IFNA(VLOOKUP($B53,KviZDarije5!$A$1:$K$1000, 4, 0), 0)/'TOP SCORES'!F$3,0)</f>
        <v>46.666666666666664</v>
      </c>
      <c r="I53" s="30">
        <f>IFERROR(100*_xlfn.IFNA(VLOOKUP($B53,KviZDarije6!$A$1:$K$1000, 4, 0), 0)/'TOP SCORES'!G$3,0)</f>
        <v>57.142857142857146</v>
      </c>
      <c r="J53" s="30">
        <f>IFERROR(100*_xlfn.IFNA(VLOOKUP($B53,KviZDarije7!$A$1:$K$1000, 4, 0), 0)/'TOP SCORES'!H$3,0)</f>
        <v>53.846153846153847</v>
      </c>
      <c r="K53" s="30">
        <f>IFERROR(100*_xlfn.IFNA(VLOOKUP($B53,KviZDarije8!$A$1:$K$1000, 4, 0), 0)/'TOP SCORES'!I$3,0)</f>
        <v>0</v>
      </c>
      <c r="L53" s="30">
        <f>IFERROR(100*_xlfn.IFNA(VLOOKUP($B53,[1]KviZDarije9!$A$1:$K$1000, 4, 0), 0)/'TOP SCORES'!J$3,0)</f>
        <v>0</v>
      </c>
      <c r="M53" s="30">
        <f>IFERROR(100*_xlfn.IFNA(VLOOKUP($B53,[2]KviZDarije10!$A$1:$K$1000,4, 0), 0)/'TOP SCORES'!K$3,0)</f>
        <v>0</v>
      </c>
    </row>
    <row r="54" spans="1:13">
      <c r="A54" s="33">
        <f t="shared" ca="1" si="0"/>
        <v>53</v>
      </c>
      <c r="B54" s="67" t="s">
        <v>68</v>
      </c>
      <c r="C54" s="31" cm="1">
        <f t="array" aca="1" ref="C54" ca="1">SUM(LARGE(D54:M54,ROW(INDIRECT("1:6"))))</f>
        <v>296.63003663003661</v>
      </c>
      <c r="D54" s="30">
        <f>IFERROR(100*_xlfn.IFNA(VLOOKUP($B54,KviZDarije1!$A$1:$K$1000, 4, 0), 0)/'TOP SCORES'!B$3,0)</f>
        <v>46.153846153846153</v>
      </c>
      <c r="E54" s="30">
        <f>IFERROR(100*_xlfn.IFNA(VLOOKUP($B54,KviZDarije2!$A$1:$K$1000, 4, 0), 0)/'TOP SCORES'!C$3,0)</f>
        <v>66.666666666666671</v>
      </c>
      <c r="F54" s="30">
        <f>IFERROR(100*_xlfn.IFNA(VLOOKUP($B54,KviZDarije3!$A$1:$K$1000, 4, 0), 0)/'TOP SCORES'!D$3,0)</f>
        <v>0</v>
      </c>
      <c r="G54" s="30">
        <f>IFERROR(100*_xlfn.IFNA(VLOOKUP($B54,KviZDarije4!$A$1:$K$1000, 4, 0), 0)/'TOP SCORES'!E$3,0)</f>
        <v>66.666666666666671</v>
      </c>
      <c r="H54" s="30">
        <f>IFERROR(100*_xlfn.IFNA(VLOOKUP($B54,KviZDarije5!$A$1:$K$1000, 4, 0), 0)/'TOP SCORES'!F$3,0)</f>
        <v>60</v>
      </c>
      <c r="I54" s="30">
        <f>IFERROR(100*_xlfn.IFNA(VLOOKUP($B54,KviZDarije6!$A$1:$K$1000, 4, 0), 0)/'TOP SCORES'!G$3,0)</f>
        <v>57.142857142857146</v>
      </c>
      <c r="J54" s="30">
        <f>IFERROR(100*_xlfn.IFNA(VLOOKUP($B54,KviZDarije7!$A$1:$K$1000, 4, 0), 0)/'TOP SCORES'!H$3,0)</f>
        <v>0</v>
      </c>
      <c r="K54" s="30">
        <f>IFERROR(100*_xlfn.IFNA(VLOOKUP($B54,KviZDarije8!$A$1:$K$1000, 4, 0), 0)/'TOP SCORES'!I$3,0)</f>
        <v>0</v>
      </c>
      <c r="L54" s="30">
        <f>IFERROR(100*_xlfn.IFNA(VLOOKUP($B54,[1]KviZDarije9!$A$1:$K$1000, 4, 0), 0)/'TOP SCORES'!J$3,0)</f>
        <v>0</v>
      </c>
      <c r="M54" s="30">
        <f>IFERROR(100*_xlfn.IFNA(VLOOKUP($B54,[2]KviZDarije10!$A$1:$K$1000,4, 0), 0)/'TOP SCORES'!K$3,0)</f>
        <v>0</v>
      </c>
    </row>
    <row r="55" spans="1:13">
      <c r="A55" s="33">
        <f t="shared" ca="1" si="0"/>
        <v>54</v>
      </c>
      <c r="B55" s="67" t="s">
        <v>24</v>
      </c>
      <c r="C55" s="31" cm="1">
        <f t="array" aca="1" ref="C55" ca="1">SUM(LARGE(D55:M55,ROW(INDIRECT("1:6"))))</f>
        <v>293.55311355311352</v>
      </c>
      <c r="D55" s="30">
        <f>IFERROR(100*_xlfn.IFNA(VLOOKUP($B55,KviZDarije1!$A$1:$K$1000, 4, 0), 0)/'TOP SCORES'!B$3,0)</f>
        <v>38.46153846153846</v>
      </c>
      <c r="E55" s="30">
        <f>IFERROR(100*_xlfn.IFNA(VLOOKUP($B55,KviZDarije2!$A$1:$K$1000, 4, 0), 0)/'TOP SCORES'!C$3,0)</f>
        <v>66.666666666666671</v>
      </c>
      <c r="F55" s="30">
        <f>IFERROR(100*_xlfn.IFNA(VLOOKUP($B55,KviZDarije3!$A$1:$K$1000, 4, 0), 0)/'TOP SCORES'!D$3,0)</f>
        <v>0</v>
      </c>
      <c r="G55" s="30">
        <f>IFERROR(100*_xlfn.IFNA(VLOOKUP($B55,KviZDarije4!$A$1:$K$1000, 4, 0), 0)/'TOP SCORES'!E$3,0)</f>
        <v>0</v>
      </c>
      <c r="H55" s="30">
        <f>IFERROR(100*_xlfn.IFNA(VLOOKUP($B55,KviZDarije5!$A$1:$K$1000, 4, 0), 0)/'TOP SCORES'!F$3,0)</f>
        <v>46.666666666666664</v>
      </c>
      <c r="I55" s="30">
        <f>IFERROR(100*_xlfn.IFNA(VLOOKUP($B55,KviZDarije6!$A$1:$K$1000, 4, 0), 0)/'TOP SCORES'!G$3,0)</f>
        <v>57.142857142857146</v>
      </c>
      <c r="J55" s="30">
        <f>IFERROR(100*_xlfn.IFNA(VLOOKUP($B55,KviZDarije7!$A$1:$K$1000, 4, 0), 0)/'TOP SCORES'!H$3,0)</f>
        <v>84.615384615384613</v>
      </c>
      <c r="K55" s="30">
        <f>IFERROR(100*_xlfn.IFNA(VLOOKUP($B55,KviZDarije8!$A$1:$K$1000, 4, 0), 0)/'TOP SCORES'!I$3,0)</f>
        <v>0</v>
      </c>
      <c r="L55" s="30">
        <f>IFERROR(100*_xlfn.IFNA(VLOOKUP($B55,[1]KviZDarije9!$A$1:$K$1000, 4, 0), 0)/'TOP SCORES'!J$3,0)</f>
        <v>0</v>
      </c>
      <c r="M55" s="30">
        <f>IFERROR(100*_xlfn.IFNA(VLOOKUP($B55,[2]KviZDarije10!$A$1:$K$1000,4, 0), 0)/'TOP SCORES'!K$3,0)</f>
        <v>0</v>
      </c>
    </row>
    <row r="56" spans="1:13">
      <c r="A56" s="33">
        <f t="shared" ca="1" si="0"/>
        <v>55</v>
      </c>
      <c r="B56" s="68" t="s">
        <v>149</v>
      </c>
      <c r="C56" s="31" cm="1">
        <f t="array" aca="1" ref="C56" ca="1">SUM(LARGE(D56:M56,ROW(INDIRECT("1:6"))))</f>
        <v>288.31501831501828</v>
      </c>
      <c r="D56" s="30">
        <f>IFERROR(100*_xlfn.IFNA(VLOOKUP($B56,KviZDarije1!$A$1:$K$1000, 4, 0), 0)/'TOP SCORES'!B$3,0)</f>
        <v>38.46153846153846</v>
      </c>
      <c r="E56" s="30">
        <f>IFERROR(100*_xlfn.IFNA(VLOOKUP($B56,KviZDarije2!$A$1:$K$1000, 4, 0), 0)/'TOP SCORES'!C$3,0)</f>
        <v>0</v>
      </c>
      <c r="F56" s="30">
        <f>IFERROR(100*_xlfn.IFNA(VLOOKUP($B56,KviZDarije3!$A$1:$K$1000, 4, 0), 0)/'TOP SCORES'!D$3,0)</f>
        <v>50</v>
      </c>
      <c r="G56" s="30">
        <f>IFERROR(100*_xlfn.IFNA(VLOOKUP($B56,KviZDarije4!$A$1:$K$1000, 4, 0), 0)/'TOP SCORES'!E$3,0)</f>
        <v>46.666666666666664</v>
      </c>
      <c r="H56" s="30">
        <f>IFERROR(100*_xlfn.IFNA(VLOOKUP($B56,KviZDarije5!$A$1:$K$1000, 4, 0), 0)/'TOP SCORES'!F$3,0)</f>
        <v>40</v>
      </c>
      <c r="I56" s="30">
        <f>IFERROR(100*_xlfn.IFNA(VLOOKUP($B56,KviZDarije6!$A$1:$K$1000, 4, 0), 0)/'TOP SCORES'!G$3,0)</f>
        <v>28.571428571428573</v>
      </c>
      <c r="J56" s="30">
        <f>IFERROR(100*_xlfn.IFNA(VLOOKUP($B56,KviZDarije7!$A$1:$K$1000, 4, 0), 0)/'TOP SCORES'!H$3,0)</f>
        <v>84.615384615384613</v>
      </c>
      <c r="K56" s="30">
        <f>IFERROR(100*_xlfn.IFNA(VLOOKUP($B56,KviZDarije8!$A$1:$K$1000, 4, 0), 0)/'TOP SCORES'!I$3,0)</f>
        <v>0</v>
      </c>
      <c r="L56" s="30">
        <f>IFERROR(100*_xlfn.IFNA(VLOOKUP($B56,[1]KviZDarije9!$A$1:$K$1000, 4, 0), 0)/'TOP SCORES'!J$3,0)</f>
        <v>0</v>
      </c>
      <c r="M56" s="30">
        <f>IFERROR(100*_xlfn.IFNA(VLOOKUP($B56,[2]KviZDarije10!$A$1:$K$1000,4, 0), 0)/'TOP SCORES'!K$3,0)</f>
        <v>0</v>
      </c>
    </row>
    <row r="57" spans="1:13">
      <c r="A57" s="33">
        <f t="shared" ca="1" si="0"/>
        <v>56</v>
      </c>
      <c r="B57" s="67" t="s">
        <v>30</v>
      </c>
      <c r="C57" s="31" cm="1">
        <f t="array" aca="1" ref="C57" ca="1">SUM(LARGE(D57:M57,ROW(INDIRECT("1:6"))))</f>
        <v>285.60439560439556</v>
      </c>
      <c r="D57" s="30">
        <f>IFERROR(100*_xlfn.IFNA(VLOOKUP($B57,KviZDarije1!$A$1:$K$1000, 4, 0), 0)/'TOP SCORES'!B$3,0)</f>
        <v>38.46153846153846</v>
      </c>
      <c r="E57" s="30">
        <f>IFERROR(100*_xlfn.IFNA(VLOOKUP($B57,KviZDarije2!$A$1:$K$1000, 4, 0), 0)/'TOP SCORES'!C$3,0)</f>
        <v>41.666666666666664</v>
      </c>
      <c r="F57" s="30">
        <f>IFERROR(100*_xlfn.IFNA(VLOOKUP($B57,KviZDarije3!$A$1:$K$1000, 4, 0), 0)/'TOP SCORES'!D$3,0)</f>
        <v>41.666666666666664</v>
      </c>
      <c r="G57" s="30">
        <f>IFERROR(100*_xlfn.IFNA(VLOOKUP($B57,KviZDarije4!$A$1:$K$1000, 4, 0), 0)/'TOP SCORES'!E$3,0)</f>
        <v>46.666666666666664</v>
      </c>
      <c r="H57" s="30">
        <f>IFERROR(100*_xlfn.IFNA(VLOOKUP($B57,KviZDarije5!$A$1:$K$1000, 4, 0), 0)/'TOP SCORES'!F$3,0)</f>
        <v>60</v>
      </c>
      <c r="I57" s="30">
        <f>IFERROR(100*_xlfn.IFNA(VLOOKUP($B57,KviZDarije6!$A$1:$K$1000, 4, 0), 0)/'TOP SCORES'!G$3,0)</f>
        <v>57.142857142857146</v>
      </c>
      <c r="J57" s="30">
        <f>IFERROR(100*_xlfn.IFNA(VLOOKUP($B57,KviZDarije7!$A$1:$K$1000, 4, 0), 0)/'TOP SCORES'!H$3,0)</f>
        <v>0</v>
      </c>
      <c r="K57" s="30">
        <f>IFERROR(100*_xlfn.IFNA(VLOOKUP($B57,KviZDarije8!$A$1:$K$1000, 4, 0), 0)/'TOP SCORES'!I$3,0)</f>
        <v>0</v>
      </c>
      <c r="L57" s="30">
        <f>IFERROR(100*_xlfn.IFNA(VLOOKUP($B57,[1]KviZDarije9!$A$1:$K$1000, 4, 0), 0)/'TOP SCORES'!J$3,0)</f>
        <v>0</v>
      </c>
      <c r="M57" s="30">
        <f>IFERROR(100*_xlfn.IFNA(VLOOKUP($B57,[2]KviZDarije10!$A$1:$K$1000,4, 0), 0)/'TOP SCORES'!K$3,0)</f>
        <v>0</v>
      </c>
    </row>
    <row r="58" spans="1:13">
      <c r="A58" s="33">
        <f t="shared" ca="1" si="0"/>
        <v>57</v>
      </c>
      <c r="B58" s="67" t="s">
        <v>57</v>
      </c>
      <c r="C58" s="31" cm="1">
        <f t="array" aca="1" ref="C58" ca="1">SUM(LARGE(D58:M58,ROW(INDIRECT("1:6"))))</f>
        <v>284.43223443223445</v>
      </c>
      <c r="D58" s="30">
        <f>IFERROR(100*_xlfn.IFNA(VLOOKUP($B58,KviZDarije1!$A$1:$K$1000, 4, 0), 0)/'TOP SCORES'!B$3,0)</f>
        <v>46.153846153846153</v>
      </c>
      <c r="E58" s="30">
        <f>IFERROR(100*_xlfn.IFNA(VLOOKUP($B58,KviZDarije2!$A$1:$K$1000, 4, 0), 0)/'TOP SCORES'!C$3,0)</f>
        <v>50</v>
      </c>
      <c r="F58" s="30">
        <f>IFERROR(100*_xlfn.IFNA(VLOOKUP($B58,KviZDarije3!$A$1:$K$1000, 4, 0), 0)/'TOP SCORES'!D$3,0)</f>
        <v>50</v>
      </c>
      <c r="G58" s="30">
        <f>IFERROR(100*_xlfn.IFNA(VLOOKUP($B58,KviZDarije4!$A$1:$K$1000, 4, 0), 0)/'TOP SCORES'!E$3,0)</f>
        <v>26.666666666666668</v>
      </c>
      <c r="H58" s="30">
        <f>IFERROR(100*_xlfn.IFNA(VLOOKUP($B58,KviZDarije5!$A$1:$K$1000, 4, 0), 0)/'TOP SCORES'!F$3,0)</f>
        <v>33.333333333333336</v>
      </c>
      <c r="I58" s="30">
        <f>IFERROR(100*_xlfn.IFNA(VLOOKUP($B58,KviZDarije6!$A$1:$K$1000, 4, 0), 0)/'TOP SCORES'!G$3,0)</f>
        <v>35.714285714285715</v>
      </c>
      <c r="J58" s="30">
        <f>IFERROR(100*_xlfn.IFNA(VLOOKUP($B58,KviZDarije7!$A$1:$K$1000, 4, 0), 0)/'TOP SCORES'!H$3,0)</f>
        <v>69.230769230769226</v>
      </c>
      <c r="K58" s="30">
        <f>IFERROR(100*_xlfn.IFNA(VLOOKUP($B58,KviZDarije8!$A$1:$K$1000, 4, 0), 0)/'TOP SCORES'!I$3,0)</f>
        <v>0</v>
      </c>
      <c r="L58" s="30">
        <f>IFERROR(100*_xlfn.IFNA(VLOOKUP($B58,[1]KviZDarije9!$A$1:$K$1000, 4, 0), 0)/'TOP SCORES'!J$3,0)</f>
        <v>0</v>
      </c>
      <c r="M58" s="30">
        <f>IFERROR(100*_xlfn.IFNA(VLOOKUP($B58,[2]KviZDarije10!$A$1:$K$1000,4, 0), 0)/'TOP SCORES'!K$3,0)</f>
        <v>0</v>
      </c>
    </row>
    <row r="59" spans="1:13">
      <c r="A59" s="33">
        <f t="shared" ca="1" si="0"/>
        <v>58</v>
      </c>
      <c r="B59" s="67" t="s">
        <v>23</v>
      </c>
      <c r="C59" s="31" cm="1">
        <f t="array" aca="1" ref="C59" ca="1">SUM(LARGE(D59:M59,ROW(INDIRECT("1:6"))))</f>
        <v>283.36996336996333</v>
      </c>
      <c r="D59" s="30">
        <f>IFERROR(100*_xlfn.IFNA(VLOOKUP($B59,KviZDarije1!$A$1:$K$1000, 4, 0), 0)/'TOP SCORES'!B$3,0)</f>
        <v>7.6923076923076925</v>
      </c>
      <c r="E59" s="30">
        <f>IFERROR(100*_xlfn.IFNA(VLOOKUP($B59,KviZDarije2!$A$1:$K$1000, 4, 0), 0)/'TOP SCORES'!C$3,0)</f>
        <v>50</v>
      </c>
      <c r="F59" s="30">
        <f>IFERROR(100*_xlfn.IFNA(VLOOKUP($B59,KviZDarije3!$A$1:$K$1000, 4, 0), 0)/'TOP SCORES'!D$3,0)</f>
        <v>50</v>
      </c>
      <c r="G59" s="30">
        <f>IFERROR(100*_xlfn.IFNA(VLOOKUP($B59,KviZDarije4!$A$1:$K$1000, 4, 0), 0)/'TOP SCORES'!E$3,0)</f>
        <v>46.666666666666664</v>
      </c>
      <c r="H59" s="30">
        <f>IFERROR(100*_xlfn.IFNA(VLOOKUP($B59,KviZDarije5!$A$1:$K$1000, 4, 0), 0)/'TOP SCORES'!F$3,0)</f>
        <v>40</v>
      </c>
      <c r="I59" s="30">
        <f>IFERROR(100*_xlfn.IFNA(VLOOKUP($B59,KviZDarije6!$A$1:$K$1000, 4, 0), 0)/'TOP SCORES'!G$3,0)</f>
        <v>42.857142857142854</v>
      </c>
      <c r="J59" s="30">
        <f>IFERROR(100*_xlfn.IFNA(VLOOKUP($B59,KviZDarije7!$A$1:$K$1000, 4, 0), 0)/'TOP SCORES'!H$3,0)</f>
        <v>53.846153846153847</v>
      </c>
      <c r="K59" s="30">
        <f>IFERROR(100*_xlfn.IFNA(VLOOKUP($B59,KviZDarije8!$A$1:$K$1000, 4, 0), 0)/'TOP SCORES'!I$3,0)</f>
        <v>0</v>
      </c>
      <c r="L59" s="30">
        <f>IFERROR(100*_xlfn.IFNA(VLOOKUP($B59,[1]KviZDarije9!$A$1:$K$1000, 4, 0), 0)/'TOP SCORES'!J$3,0)</f>
        <v>0</v>
      </c>
      <c r="M59" s="30">
        <f>IFERROR(100*_xlfn.IFNA(VLOOKUP($B59,[2]KviZDarije10!$A$1:$K$1000,4, 0), 0)/'TOP SCORES'!K$3,0)</f>
        <v>0</v>
      </c>
    </row>
    <row r="60" spans="1:13">
      <c r="A60" s="33">
        <f t="shared" ca="1" si="0"/>
        <v>59</v>
      </c>
      <c r="B60" s="68" t="s">
        <v>124</v>
      </c>
      <c r="C60" s="31" cm="1">
        <f t="array" aca="1" ref="C60" ca="1">SUM(LARGE(D60:M60,ROW(INDIRECT("1:6"))))</f>
        <v>283.07692307692309</v>
      </c>
      <c r="D60" s="30">
        <f>IFERROR(100*_xlfn.IFNA(VLOOKUP($B60,KviZDarije1!$A$1:$K$1000, 4, 0), 0)/'TOP SCORES'!B$3,0)</f>
        <v>38.46153846153846</v>
      </c>
      <c r="E60" s="30">
        <f>IFERROR(100*_xlfn.IFNA(VLOOKUP($B60,KviZDarije2!$A$1:$K$1000, 4, 0), 0)/'TOP SCORES'!C$3,0)</f>
        <v>0</v>
      </c>
      <c r="F60" s="30">
        <f>IFERROR(100*_xlfn.IFNA(VLOOKUP($B60,KviZDarije3!$A$1:$K$1000, 4, 0), 0)/'TOP SCORES'!D$3,0)</f>
        <v>16.666666666666668</v>
      </c>
      <c r="G60" s="30">
        <f>IFERROR(100*_xlfn.IFNA(VLOOKUP($B60,KviZDarije4!$A$1:$K$1000, 4, 0), 0)/'TOP SCORES'!E$3,0)</f>
        <v>46.666666666666664</v>
      </c>
      <c r="H60" s="30">
        <f>IFERROR(100*_xlfn.IFNA(VLOOKUP($B60,KviZDarije5!$A$1:$K$1000, 4, 0), 0)/'TOP SCORES'!F$3,0)</f>
        <v>46.666666666666664</v>
      </c>
      <c r="I60" s="30">
        <f>IFERROR(100*_xlfn.IFNA(VLOOKUP($B60,KviZDarije6!$A$1:$K$1000, 4, 0), 0)/'TOP SCORES'!G$3,0)</f>
        <v>50</v>
      </c>
      <c r="J60" s="30">
        <f>IFERROR(100*_xlfn.IFNA(VLOOKUP($B60,KviZDarije7!$A$1:$K$1000, 4, 0), 0)/'TOP SCORES'!H$3,0)</f>
        <v>84.615384615384613</v>
      </c>
      <c r="K60" s="30">
        <f>IFERROR(100*_xlfn.IFNA(VLOOKUP($B60,KviZDarije8!$A$1:$K$1000, 4, 0), 0)/'TOP SCORES'!I$3,0)</f>
        <v>0</v>
      </c>
      <c r="L60" s="30">
        <f>IFERROR(100*_xlfn.IFNA(VLOOKUP($B60,[1]KviZDarije9!$A$1:$K$1000, 4, 0), 0)/'TOP SCORES'!J$3,0)</f>
        <v>0</v>
      </c>
      <c r="M60" s="30">
        <f>IFERROR(100*_xlfn.IFNA(VLOOKUP($B60,[2]KviZDarije10!$A$1:$K$1000,4, 0), 0)/'TOP SCORES'!K$3,0)</f>
        <v>0</v>
      </c>
    </row>
    <row r="61" spans="1:13">
      <c r="A61" s="33">
        <f t="shared" ca="1" si="0"/>
        <v>60</v>
      </c>
      <c r="B61" s="68" t="s">
        <v>168</v>
      </c>
      <c r="C61" s="31" cm="1">
        <f t="array" aca="1" ref="C61" ca="1">SUM(LARGE(D61:M61,ROW(INDIRECT("1:6"))))</f>
        <v>280.5128205128205</v>
      </c>
      <c r="D61" s="30">
        <f>IFERROR(100*_xlfn.IFNA(VLOOKUP($B61,KviZDarije1!$A$1:$K$1000, 4, 0), 0)/'TOP SCORES'!B$3,0)</f>
        <v>53.846153846153847</v>
      </c>
      <c r="E61" s="30">
        <f>IFERROR(100*_xlfn.IFNA(VLOOKUP($B61,KviZDarije2!$A$1:$K$1000, 4, 0), 0)/'TOP SCORES'!C$3,0)</f>
        <v>83.333333333333329</v>
      </c>
      <c r="F61" s="30">
        <f>IFERROR(100*_xlfn.IFNA(VLOOKUP($B61,KviZDarije3!$A$1:$K$1000, 4, 0), 0)/'TOP SCORES'!D$3,0)</f>
        <v>83.333333333333329</v>
      </c>
      <c r="G61" s="30">
        <f>IFERROR(100*_xlfn.IFNA(VLOOKUP($B61,KviZDarije4!$A$1:$K$1000, 4, 0), 0)/'TOP SCORES'!E$3,0)</f>
        <v>60</v>
      </c>
      <c r="H61" s="30">
        <f>IFERROR(100*_xlfn.IFNA(VLOOKUP($B61,KviZDarije5!$A$1:$K$1000, 4, 0), 0)/'TOP SCORES'!F$3,0)</f>
        <v>0</v>
      </c>
      <c r="I61" s="30">
        <f>IFERROR(100*_xlfn.IFNA(VLOOKUP($B61,KviZDarije6!$A$1:$K$1000, 4, 0), 0)/'TOP SCORES'!G$3,0)</f>
        <v>0</v>
      </c>
      <c r="J61" s="30">
        <f>IFERROR(100*_xlfn.IFNA(VLOOKUP($B61,KviZDarije7!$A$1:$K$1000, 4, 0), 0)/'TOP SCORES'!H$3,0)</f>
        <v>0</v>
      </c>
      <c r="K61" s="30">
        <f>IFERROR(100*_xlfn.IFNA(VLOOKUP($B61,KviZDarije8!$A$1:$K$1000, 4, 0), 0)/'TOP SCORES'!I$3,0)</f>
        <v>0</v>
      </c>
      <c r="L61" s="30">
        <f>IFERROR(100*_xlfn.IFNA(VLOOKUP($B61,[1]KviZDarije9!$A$1:$K$1000, 4, 0), 0)/'TOP SCORES'!J$3,0)</f>
        <v>0</v>
      </c>
      <c r="M61" s="30">
        <f>IFERROR(100*_xlfn.IFNA(VLOOKUP($B61,[2]KviZDarije10!$A$1:$K$1000,4, 0), 0)/'TOP SCORES'!K$3,0)</f>
        <v>0</v>
      </c>
    </row>
    <row r="62" spans="1:13">
      <c r="A62" s="33">
        <f t="shared" ca="1" si="0"/>
        <v>61</v>
      </c>
      <c r="B62" s="67" t="s">
        <v>73</v>
      </c>
      <c r="C62" s="31" cm="1">
        <f t="array" aca="1" ref="C62" ca="1">SUM(LARGE(D62:M62,ROW(INDIRECT("1:6"))))</f>
        <v>273.88278388278388</v>
      </c>
      <c r="D62" s="30">
        <f>IFERROR(100*_xlfn.IFNA(VLOOKUP($B62,KviZDarije1!$A$1:$K$1000, 4, 0), 0)/'TOP SCORES'!B$3,0)</f>
        <v>38.46153846153846</v>
      </c>
      <c r="E62" s="30">
        <f>IFERROR(100*_xlfn.IFNA(VLOOKUP($B62,KviZDarije2!$A$1:$K$1000, 4, 0), 0)/'TOP SCORES'!C$3,0)</f>
        <v>0</v>
      </c>
      <c r="F62" s="30">
        <f>IFERROR(100*_xlfn.IFNA(VLOOKUP($B62,KviZDarije3!$A$1:$K$1000, 4, 0), 0)/'TOP SCORES'!D$3,0)</f>
        <v>50</v>
      </c>
      <c r="G62" s="30">
        <f>IFERROR(100*_xlfn.IFNA(VLOOKUP($B62,KviZDarije4!$A$1:$K$1000, 4, 0), 0)/'TOP SCORES'!E$3,0)</f>
        <v>40</v>
      </c>
      <c r="H62" s="30">
        <f>IFERROR(100*_xlfn.IFNA(VLOOKUP($B62,KviZDarije5!$A$1:$K$1000, 4, 0), 0)/'TOP SCORES'!F$3,0)</f>
        <v>33.333333333333336</v>
      </c>
      <c r="I62" s="30">
        <f>IFERROR(100*_xlfn.IFNA(VLOOKUP($B62,KviZDarije6!$A$1:$K$1000, 4, 0), 0)/'TOP SCORES'!G$3,0)</f>
        <v>42.857142857142854</v>
      </c>
      <c r="J62" s="30">
        <f>IFERROR(100*_xlfn.IFNA(VLOOKUP($B62,KviZDarije7!$A$1:$K$1000, 4, 0), 0)/'TOP SCORES'!H$3,0)</f>
        <v>69.230769230769226</v>
      </c>
      <c r="K62" s="30">
        <f>IFERROR(100*_xlfn.IFNA(VLOOKUP($B62,KviZDarije8!$A$1:$K$1000, 4, 0), 0)/'TOP SCORES'!I$3,0)</f>
        <v>0</v>
      </c>
      <c r="L62" s="30">
        <f>IFERROR(100*_xlfn.IFNA(VLOOKUP($B62,[1]KviZDarije9!$A$1:$K$1000, 4, 0), 0)/'TOP SCORES'!J$3,0)</f>
        <v>0</v>
      </c>
      <c r="M62" s="30">
        <f>IFERROR(100*_xlfn.IFNA(VLOOKUP($B62,[2]KviZDarije10!$A$1:$K$1000,4, 0), 0)/'TOP SCORES'!K$3,0)</f>
        <v>0</v>
      </c>
    </row>
    <row r="63" spans="1:13">
      <c r="A63" s="33">
        <f t="shared" ca="1" si="0"/>
        <v>62</v>
      </c>
      <c r="B63" s="67" t="s">
        <v>34</v>
      </c>
      <c r="C63" s="31" cm="1">
        <f t="array" aca="1" ref="C63" ca="1">SUM(LARGE(D63:M63,ROW(INDIRECT("1:6"))))</f>
        <v>270.12820512820514</v>
      </c>
      <c r="D63" s="30">
        <f>IFERROR(100*_xlfn.IFNA(VLOOKUP($B63,KviZDarije1!$A$1:$K$1000, 4, 0), 0)/'TOP SCORES'!B$3,0)</f>
        <v>38.46153846153846</v>
      </c>
      <c r="E63" s="30">
        <f>IFERROR(100*_xlfn.IFNA(VLOOKUP($B63,KviZDarije2!$A$1:$K$1000, 4, 0), 0)/'TOP SCORES'!C$3,0)</f>
        <v>66.666666666666671</v>
      </c>
      <c r="F63" s="30">
        <f>IFERROR(100*_xlfn.IFNA(VLOOKUP($B63,KviZDarije3!$A$1:$K$1000, 4, 0), 0)/'TOP SCORES'!D$3,0)</f>
        <v>58.333333333333336</v>
      </c>
      <c r="G63" s="30">
        <f>IFERROR(100*_xlfn.IFNA(VLOOKUP($B63,KviZDarije4!$A$1:$K$1000, 4, 0), 0)/'TOP SCORES'!E$3,0)</f>
        <v>53.333333333333336</v>
      </c>
      <c r="H63" s="30">
        <f>IFERROR(100*_xlfn.IFNA(VLOOKUP($B63,KviZDarije5!$A$1:$K$1000, 4, 0), 0)/'TOP SCORES'!F$3,0)</f>
        <v>53.333333333333336</v>
      </c>
      <c r="I63" s="30">
        <f>IFERROR(100*_xlfn.IFNA(VLOOKUP($B63,KviZDarije6!$A$1:$K$1000, 4, 0), 0)/'TOP SCORES'!G$3,0)</f>
        <v>0</v>
      </c>
      <c r="J63" s="30">
        <f>IFERROR(100*_xlfn.IFNA(VLOOKUP($B63,KviZDarije7!$A$1:$K$1000, 4, 0), 0)/'TOP SCORES'!H$3,0)</f>
        <v>0</v>
      </c>
      <c r="K63" s="30">
        <f>IFERROR(100*_xlfn.IFNA(VLOOKUP($B63,KviZDarije8!$A$1:$K$1000, 4, 0), 0)/'TOP SCORES'!I$3,0)</f>
        <v>0</v>
      </c>
      <c r="L63" s="30">
        <f>IFERROR(100*_xlfn.IFNA(VLOOKUP($B63,[1]KviZDarije9!$A$1:$K$1000, 4, 0), 0)/'TOP SCORES'!J$3,0)</f>
        <v>0</v>
      </c>
      <c r="M63" s="30">
        <f>IFERROR(100*_xlfn.IFNA(VLOOKUP($B63,[2]KviZDarije10!$A$1:$K$1000,4, 0), 0)/'TOP SCORES'!K$3,0)</f>
        <v>0</v>
      </c>
    </row>
    <row r="64" spans="1:13">
      <c r="A64" s="33">
        <f t="shared" ca="1" si="0"/>
        <v>63</v>
      </c>
      <c r="B64" s="67" t="s">
        <v>116</v>
      </c>
      <c r="C64" s="31" cm="1">
        <f t="array" aca="1" ref="C64" ca="1">SUM(LARGE(D64:M64,ROW(INDIRECT("1:6"))))</f>
        <v>267.39926739926744</v>
      </c>
      <c r="D64" s="30">
        <f>IFERROR(100*_xlfn.IFNA(VLOOKUP($B64,KviZDarije1!$A$1:$K$1000, 4, 0), 0)/'TOP SCORES'!B$3,0)</f>
        <v>76.92307692307692</v>
      </c>
      <c r="E64" s="30">
        <f>IFERROR(100*_xlfn.IFNA(VLOOKUP($B64,KviZDarije2!$A$1:$K$1000, 4, 0), 0)/'TOP SCORES'!C$3,0)</f>
        <v>0</v>
      </c>
      <c r="F64" s="30">
        <f>IFERROR(100*_xlfn.IFNA(VLOOKUP($B64,KviZDarije3!$A$1:$K$1000, 4, 0), 0)/'TOP SCORES'!D$3,0)</f>
        <v>66.666666666666671</v>
      </c>
      <c r="G64" s="30">
        <f>IFERROR(100*_xlfn.IFNA(VLOOKUP($B64,KviZDarije4!$A$1:$K$1000, 4, 0), 0)/'TOP SCORES'!E$3,0)</f>
        <v>0</v>
      </c>
      <c r="H64" s="30">
        <f>IFERROR(100*_xlfn.IFNA(VLOOKUP($B64,KviZDarije5!$A$1:$K$1000, 4, 0), 0)/'TOP SCORES'!F$3,0)</f>
        <v>66.666666666666671</v>
      </c>
      <c r="I64" s="30">
        <f>IFERROR(100*_xlfn.IFNA(VLOOKUP($B64,KviZDarije6!$A$1:$K$1000, 4, 0), 0)/'TOP SCORES'!G$3,0)</f>
        <v>57.142857142857146</v>
      </c>
      <c r="J64" s="30">
        <f>IFERROR(100*_xlfn.IFNA(VLOOKUP($B64,KviZDarije7!$A$1:$K$1000, 4, 0), 0)/'TOP SCORES'!H$3,0)</f>
        <v>0</v>
      </c>
      <c r="K64" s="30">
        <f>IFERROR(100*_xlfn.IFNA(VLOOKUP($B64,KviZDarije8!$A$1:$K$1000, 4, 0), 0)/'TOP SCORES'!I$3,0)</f>
        <v>0</v>
      </c>
      <c r="L64" s="30">
        <f>IFERROR(100*_xlfn.IFNA(VLOOKUP($B64,[1]KviZDarije9!$A$1:$K$1000, 4, 0), 0)/'TOP SCORES'!J$3,0)</f>
        <v>0</v>
      </c>
      <c r="M64" s="30">
        <f>IFERROR(100*_xlfn.IFNA(VLOOKUP($B64,[2]KviZDarije10!$A$1:$K$1000,4, 0), 0)/'TOP SCORES'!K$3,0)</f>
        <v>0</v>
      </c>
    </row>
    <row r="65" spans="1:13">
      <c r="A65" s="33">
        <f t="shared" ca="1" si="0"/>
        <v>64</v>
      </c>
      <c r="B65" s="68" t="s">
        <v>150</v>
      </c>
      <c r="C65" s="31" cm="1">
        <f t="array" aca="1" ref="C65" ca="1">SUM(LARGE(D65:M65,ROW(INDIRECT("1:6"))))</f>
        <v>264.35897435897436</v>
      </c>
      <c r="D65" s="30">
        <f>IFERROR(100*_xlfn.IFNA(VLOOKUP($B65,KviZDarije1!$A$1:$K$1000, 4, 0), 0)/'TOP SCORES'!B$3,0)</f>
        <v>30.76923076923077</v>
      </c>
      <c r="E65" s="30">
        <f>IFERROR(100*_xlfn.IFNA(VLOOKUP($B65,KviZDarije2!$A$1:$K$1000, 4, 0), 0)/'TOP SCORES'!C$3,0)</f>
        <v>33.333333333333336</v>
      </c>
      <c r="F65" s="30">
        <f>IFERROR(100*_xlfn.IFNA(VLOOKUP($B65,KviZDarije3!$A$1:$K$1000, 4, 0), 0)/'TOP SCORES'!D$3,0)</f>
        <v>50</v>
      </c>
      <c r="G65" s="30">
        <f>IFERROR(100*_xlfn.IFNA(VLOOKUP($B65,KviZDarije4!$A$1:$K$1000, 4, 0), 0)/'TOP SCORES'!E$3,0)</f>
        <v>33.333333333333336</v>
      </c>
      <c r="H65" s="30">
        <f>IFERROR(100*_xlfn.IFNA(VLOOKUP($B65,KviZDarije5!$A$1:$K$1000, 4, 0), 0)/'TOP SCORES'!F$3,0)</f>
        <v>40</v>
      </c>
      <c r="I65" s="30">
        <f>IFERROR(100*_xlfn.IFNA(VLOOKUP($B65,KviZDarije6!$A$1:$K$1000, 4, 0), 0)/'TOP SCORES'!G$3,0)</f>
        <v>28.571428571428573</v>
      </c>
      <c r="J65" s="30">
        <f>IFERROR(100*_xlfn.IFNA(VLOOKUP($B65,KviZDarije7!$A$1:$K$1000, 4, 0), 0)/'TOP SCORES'!H$3,0)</f>
        <v>76.92307692307692</v>
      </c>
      <c r="K65" s="30">
        <f>IFERROR(100*_xlfn.IFNA(VLOOKUP($B65,KviZDarije8!$A$1:$K$1000, 4, 0), 0)/'TOP SCORES'!I$3,0)</f>
        <v>0</v>
      </c>
      <c r="L65" s="30">
        <f>IFERROR(100*_xlfn.IFNA(VLOOKUP($B65,[1]KviZDarije9!$A$1:$K$1000, 4, 0), 0)/'TOP SCORES'!J$3,0)</f>
        <v>0</v>
      </c>
      <c r="M65" s="30">
        <f>IFERROR(100*_xlfn.IFNA(VLOOKUP($B65,[2]KviZDarije10!$A$1:$K$1000,4, 0), 0)/'TOP SCORES'!K$3,0)</f>
        <v>0</v>
      </c>
    </row>
    <row r="66" spans="1:13">
      <c r="A66" s="33">
        <f t="shared" ref="A66:A129" ca="1" si="1">RANK(C66,C$2:C$998)</f>
        <v>65</v>
      </c>
      <c r="B66" s="67" t="s">
        <v>66</v>
      </c>
      <c r="C66" s="31" cm="1">
        <f t="array" aca="1" ref="C66" ca="1">SUM(LARGE(D66:M66,ROW(INDIRECT("1:6"))))</f>
        <v>261.0805860805861</v>
      </c>
      <c r="D66" s="30">
        <f>IFERROR(100*_xlfn.IFNA(VLOOKUP($B66,KviZDarije1!$A$1:$K$1000, 4, 0), 0)/'TOP SCORES'!B$3,0)</f>
        <v>38.46153846153846</v>
      </c>
      <c r="E66" s="30">
        <f>IFERROR(100*_xlfn.IFNA(VLOOKUP($B66,KviZDarije2!$A$1:$K$1000, 4, 0), 0)/'TOP SCORES'!C$3,0)</f>
        <v>66.666666666666671</v>
      </c>
      <c r="F66" s="30">
        <f>IFERROR(100*_xlfn.IFNA(VLOOKUP($B66,KviZDarije3!$A$1:$K$1000, 4, 0), 0)/'TOP SCORES'!D$3,0)</f>
        <v>58.333333333333336</v>
      </c>
      <c r="G66" s="30">
        <f>IFERROR(100*_xlfn.IFNA(VLOOKUP($B66,KviZDarije4!$A$1:$K$1000, 4, 0), 0)/'TOP SCORES'!E$3,0)</f>
        <v>0</v>
      </c>
      <c r="H66" s="30">
        <f>IFERROR(100*_xlfn.IFNA(VLOOKUP($B66,KviZDarije5!$A$1:$K$1000, 4, 0), 0)/'TOP SCORES'!F$3,0)</f>
        <v>33.333333333333336</v>
      </c>
      <c r="I66" s="30">
        <f>IFERROR(100*_xlfn.IFNA(VLOOKUP($B66,KviZDarije6!$A$1:$K$1000, 4, 0), 0)/'TOP SCORES'!G$3,0)</f>
        <v>64.285714285714292</v>
      </c>
      <c r="J66" s="30">
        <f>IFERROR(100*_xlfn.IFNA(VLOOKUP($B66,KviZDarije7!$A$1:$K$1000, 4, 0), 0)/'TOP SCORES'!H$3,0)</f>
        <v>0</v>
      </c>
      <c r="K66" s="30">
        <f>IFERROR(100*_xlfn.IFNA(VLOOKUP($B66,KviZDarije8!$A$1:$K$1000, 4, 0), 0)/'TOP SCORES'!I$3,0)</f>
        <v>0</v>
      </c>
      <c r="L66" s="30">
        <f>IFERROR(100*_xlfn.IFNA(VLOOKUP($B66,[1]KviZDarije9!$A$1:$K$1000, 4, 0), 0)/'TOP SCORES'!J$3,0)</f>
        <v>0</v>
      </c>
      <c r="M66" s="30">
        <f>IFERROR(100*_xlfn.IFNA(VLOOKUP($B66,[2]KviZDarije10!$A$1:$K$1000,4, 0), 0)/'TOP SCORES'!K$3,0)</f>
        <v>0</v>
      </c>
    </row>
    <row r="67" spans="1:13">
      <c r="A67" s="33">
        <f t="shared" ca="1" si="1"/>
        <v>66</v>
      </c>
      <c r="B67" s="67" t="s">
        <v>62</v>
      </c>
      <c r="C67" s="31" cm="1">
        <f t="array" aca="1" ref="C67" ca="1">SUM(LARGE(D67:M67,ROW(INDIRECT("1:6"))))</f>
        <v>259.10256410256409</v>
      </c>
      <c r="D67" s="30">
        <f>IFERROR(100*_xlfn.IFNA(VLOOKUP($B67,KviZDarije1!$A$1:$K$1000, 4, 0), 0)/'TOP SCORES'!B$3,0)</f>
        <v>30.76923076923077</v>
      </c>
      <c r="E67" s="30">
        <f>IFERROR(100*_xlfn.IFNA(VLOOKUP($B67,KviZDarije2!$A$1:$K$1000, 4, 0), 0)/'TOP SCORES'!C$3,0)</f>
        <v>0</v>
      </c>
      <c r="F67" s="30">
        <f>IFERROR(100*_xlfn.IFNA(VLOOKUP($B67,KviZDarije3!$A$1:$K$1000, 4, 0), 0)/'TOP SCORES'!D$3,0)</f>
        <v>58.333333333333336</v>
      </c>
      <c r="G67" s="30">
        <f>IFERROR(100*_xlfn.IFNA(VLOOKUP($B67,KviZDarije4!$A$1:$K$1000, 4, 0), 0)/'TOP SCORES'!E$3,0)</f>
        <v>53.333333333333336</v>
      </c>
      <c r="H67" s="30">
        <f>IFERROR(100*_xlfn.IFNA(VLOOKUP($B67,KviZDarije5!$A$1:$K$1000, 4, 0), 0)/'TOP SCORES'!F$3,0)</f>
        <v>66.666666666666671</v>
      </c>
      <c r="I67" s="30">
        <f>IFERROR(100*_xlfn.IFNA(VLOOKUP($B67,KviZDarije6!$A$1:$K$1000, 4, 0), 0)/'TOP SCORES'!G$3,0)</f>
        <v>50</v>
      </c>
      <c r="J67" s="30">
        <f>IFERROR(100*_xlfn.IFNA(VLOOKUP($B67,KviZDarije7!$A$1:$K$1000, 4, 0), 0)/'TOP SCORES'!H$3,0)</f>
        <v>0</v>
      </c>
      <c r="K67" s="30">
        <f>IFERROR(100*_xlfn.IFNA(VLOOKUP($B67,KviZDarije8!$A$1:$K$1000, 4, 0), 0)/'TOP SCORES'!I$3,0)</f>
        <v>0</v>
      </c>
      <c r="L67" s="30">
        <f>IFERROR(100*_xlfn.IFNA(VLOOKUP($B67,[1]KviZDarije9!$A$1:$K$1000, 4, 0), 0)/'TOP SCORES'!J$3,0)</f>
        <v>0</v>
      </c>
      <c r="M67" s="30">
        <f>IFERROR(100*_xlfn.IFNA(VLOOKUP($B67,[2]KviZDarije10!$A$1:$K$1000,4, 0), 0)/'TOP SCORES'!K$3,0)</f>
        <v>0</v>
      </c>
    </row>
    <row r="68" spans="1:13">
      <c r="A68" s="33">
        <f t="shared" ca="1" si="1"/>
        <v>67</v>
      </c>
      <c r="B68" s="67" t="s">
        <v>54</v>
      </c>
      <c r="C68" s="31" cm="1">
        <f t="array" aca="1" ref="C68" ca="1">SUM(LARGE(D68:M68,ROW(INDIRECT("1:6"))))</f>
        <v>258.84615384615381</v>
      </c>
      <c r="D68" s="30">
        <f>IFERROR(100*_xlfn.IFNA(VLOOKUP($B68,KviZDarije1!$A$1:$K$1000, 4, 0), 0)/'TOP SCORES'!B$3,0)</f>
        <v>0</v>
      </c>
      <c r="E68" s="30">
        <f>IFERROR(100*_xlfn.IFNA(VLOOKUP($B68,KviZDarije2!$A$1:$K$1000, 4, 0), 0)/'TOP SCORES'!C$3,0)</f>
        <v>75</v>
      </c>
      <c r="F68" s="30">
        <f>IFERROR(100*_xlfn.IFNA(VLOOKUP($B68,KviZDarije3!$A$1:$K$1000, 4, 0), 0)/'TOP SCORES'!D$3,0)</f>
        <v>33.333333333333336</v>
      </c>
      <c r="G68" s="30">
        <f>IFERROR(100*_xlfn.IFNA(VLOOKUP($B68,KviZDarije4!$A$1:$K$1000, 4, 0), 0)/'TOP SCORES'!E$3,0)</f>
        <v>46.666666666666664</v>
      </c>
      <c r="H68" s="30">
        <f>IFERROR(100*_xlfn.IFNA(VLOOKUP($B68,KviZDarije5!$A$1:$K$1000, 4, 0), 0)/'TOP SCORES'!F$3,0)</f>
        <v>0</v>
      </c>
      <c r="I68" s="30">
        <f>IFERROR(100*_xlfn.IFNA(VLOOKUP($B68,KviZDarije6!$A$1:$K$1000, 4, 0), 0)/'TOP SCORES'!G$3,0)</f>
        <v>50</v>
      </c>
      <c r="J68" s="30">
        <f>IFERROR(100*_xlfn.IFNA(VLOOKUP($B68,KviZDarije7!$A$1:$K$1000, 4, 0), 0)/'TOP SCORES'!H$3,0)</f>
        <v>53.846153846153847</v>
      </c>
      <c r="K68" s="30">
        <f>IFERROR(100*_xlfn.IFNA(VLOOKUP($B68,KviZDarije8!$A$1:$K$1000, 4, 0), 0)/'TOP SCORES'!I$3,0)</f>
        <v>0</v>
      </c>
      <c r="L68" s="30">
        <f>IFERROR(100*_xlfn.IFNA(VLOOKUP($B68,[1]KviZDarije9!$A$1:$K$1000, 4, 0), 0)/'TOP SCORES'!J$3,0)</f>
        <v>0</v>
      </c>
      <c r="M68" s="30">
        <f>IFERROR(100*_xlfn.IFNA(VLOOKUP($B68,[2]KviZDarije10!$A$1:$K$1000,4, 0), 0)/'TOP SCORES'!K$3,0)</f>
        <v>0</v>
      </c>
    </row>
    <row r="69" spans="1:13">
      <c r="A69" s="33">
        <f t="shared" ca="1" si="1"/>
        <v>68</v>
      </c>
      <c r="B69" s="67" t="s">
        <v>113</v>
      </c>
      <c r="C69" s="31" cm="1">
        <f t="array" aca="1" ref="C69" ca="1">SUM(LARGE(D69:M69,ROW(INDIRECT("1:6"))))</f>
        <v>248.58974358974359</v>
      </c>
      <c r="D69" s="30">
        <f>IFERROR(100*_xlfn.IFNA(VLOOKUP($B69,KviZDarije1!$A$1:$K$1000, 4, 0), 0)/'TOP SCORES'!B$3,0)</f>
        <v>0</v>
      </c>
      <c r="E69" s="30">
        <f>IFERROR(100*_xlfn.IFNA(VLOOKUP($B69,KviZDarije2!$A$1:$K$1000, 4, 0), 0)/'TOP SCORES'!C$3,0)</f>
        <v>0</v>
      </c>
      <c r="F69" s="30">
        <f>IFERROR(100*_xlfn.IFNA(VLOOKUP($B69,KviZDarije3!$A$1:$K$1000, 4, 0), 0)/'TOP SCORES'!D$3,0)</f>
        <v>58.333333333333336</v>
      </c>
      <c r="G69" s="30">
        <f>IFERROR(100*_xlfn.IFNA(VLOOKUP($B69,KviZDarije4!$A$1:$K$1000, 4, 0), 0)/'TOP SCORES'!E$3,0)</f>
        <v>53.333333333333336</v>
      </c>
      <c r="H69" s="30">
        <f>IFERROR(100*_xlfn.IFNA(VLOOKUP($B69,KviZDarije5!$A$1:$K$1000, 4, 0), 0)/'TOP SCORES'!F$3,0)</f>
        <v>60</v>
      </c>
      <c r="I69" s="30">
        <f>IFERROR(100*_xlfn.IFNA(VLOOKUP($B69,KviZDarije6!$A$1:$K$1000, 4, 0), 0)/'TOP SCORES'!G$3,0)</f>
        <v>0</v>
      </c>
      <c r="J69" s="30">
        <f>IFERROR(100*_xlfn.IFNA(VLOOKUP($B69,KviZDarije7!$A$1:$K$1000, 4, 0), 0)/'TOP SCORES'!H$3,0)</f>
        <v>76.92307692307692</v>
      </c>
      <c r="K69" s="30">
        <f>IFERROR(100*_xlfn.IFNA(VLOOKUP($B69,KviZDarije8!$A$1:$K$1000, 4, 0), 0)/'TOP SCORES'!I$3,0)</f>
        <v>0</v>
      </c>
      <c r="L69" s="30">
        <f>IFERROR(100*_xlfn.IFNA(VLOOKUP($B69,[1]KviZDarije9!$A$1:$K$1000, 4, 0), 0)/'TOP SCORES'!J$3,0)</f>
        <v>0</v>
      </c>
      <c r="M69" s="30">
        <f>IFERROR(100*_xlfn.IFNA(VLOOKUP($B69,[2]KviZDarije10!$A$1:$K$1000,4, 0), 0)/'TOP SCORES'!K$3,0)</f>
        <v>0</v>
      </c>
    </row>
    <row r="70" spans="1:13">
      <c r="A70" s="33">
        <f t="shared" ca="1" si="1"/>
        <v>69</v>
      </c>
      <c r="B70" s="68" t="s">
        <v>184</v>
      </c>
      <c r="C70" s="31" cm="1">
        <f t="array" aca="1" ref="C70" ca="1">SUM(LARGE(D70:M70,ROW(INDIRECT("1:6"))))</f>
        <v>248.36996336996336</v>
      </c>
      <c r="D70" s="30">
        <f>IFERROR(100*_xlfn.IFNA(VLOOKUP($B70,KviZDarije1!$A$1:$K$1000, 4, 0), 0)/'TOP SCORES'!B$3,0)</f>
        <v>15.384615384615385</v>
      </c>
      <c r="E70" s="30">
        <f>IFERROR(100*_xlfn.IFNA(VLOOKUP($B70,KviZDarije2!$A$1:$K$1000, 4, 0), 0)/'TOP SCORES'!C$3,0)</f>
        <v>50</v>
      </c>
      <c r="F70" s="30">
        <f>IFERROR(100*_xlfn.IFNA(VLOOKUP($B70,KviZDarije3!$A$1:$K$1000, 4, 0), 0)/'TOP SCORES'!D$3,0)</f>
        <v>41.666666666666664</v>
      </c>
      <c r="G70" s="30">
        <f>IFERROR(100*_xlfn.IFNA(VLOOKUP($B70,KviZDarije4!$A$1:$K$1000, 4, 0), 0)/'TOP SCORES'!E$3,0)</f>
        <v>26.666666666666668</v>
      </c>
      <c r="H70" s="30">
        <f>IFERROR(100*_xlfn.IFNA(VLOOKUP($B70,KviZDarije5!$A$1:$K$1000, 4, 0), 0)/'TOP SCORES'!F$3,0)</f>
        <v>33.333333333333336</v>
      </c>
      <c r="I70" s="30">
        <f>IFERROR(100*_xlfn.IFNA(VLOOKUP($B70,KviZDarije6!$A$1:$K$1000, 4, 0), 0)/'TOP SCORES'!G$3,0)</f>
        <v>42.857142857142854</v>
      </c>
      <c r="J70" s="30">
        <f>IFERROR(100*_xlfn.IFNA(VLOOKUP($B70,KviZDarije7!$A$1:$K$1000, 4, 0), 0)/'TOP SCORES'!H$3,0)</f>
        <v>53.846153846153847</v>
      </c>
      <c r="K70" s="30">
        <f>IFERROR(100*_xlfn.IFNA(VLOOKUP($B70,KviZDarije8!$A$1:$K$1000, 4, 0), 0)/'TOP SCORES'!I$3,0)</f>
        <v>0</v>
      </c>
      <c r="L70" s="30">
        <f>IFERROR(100*_xlfn.IFNA(VLOOKUP($B70,[1]KviZDarije9!$A$1:$K$1000, 4, 0), 0)/'TOP SCORES'!J$3,0)</f>
        <v>0</v>
      </c>
      <c r="M70" s="30">
        <f>IFERROR(100*_xlfn.IFNA(VLOOKUP($B70,[2]KviZDarije10!$A$1:$K$1000,4, 0), 0)/'TOP SCORES'!K$3,0)</f>
        <v>0</v>
      </c>
    </row>
    <row r="71" spans="1:13">
      <c r="A71" s="33">
        <f t="shared" ca="1" si="1"/>
        <v>70</v>
      </c>
      <c r="B71" s="68" t="s">
        <v>162</v>
      </c>
      <c r="C71" s="31" cm="1">
        <f t="array" aca="1" ref="C71" ca="1">SUM(LARGE(D71:M71,ROW(INDIRECT("1:6"))))</f>
        <v>240.29304029304029</v>
      </c>
      <c r="D71" s="30">
        <f>IFERROR(100*_xlfn.IFNA(VLOOKUP($B71,KviZDarije1!$A$1:$K$1000, 4, 0), 0)/'TOP SCORES'!B$3,0)</f>
        <v>30.76923076923077</v>
      </c>
      <c r="E71" s="30">
        <f>IFERROR(100*_xlfn.IFNA(VLOOKUP($B71,KviZDarije2!$A$1:$K$1000, 4, 0), 0)/'TOP SCORES'!C$3,0)</f>
        <v>41.666666666666664</v>
      </c>
      <c r="F71" s="30">
        <f>IFERROR(100*_xlfn.IFNA(VLOOKUP($B71,KviZDarije3!$A$1:$K$1000, 4, 0), 0)/'TOP SCORES'!D$3,0)</f>
        <v>58.333333333333336</v>
      </c>
      <c r="G71" s="30">
        <f>IFERROR(100*_xlfn.IFNA(VLOOKUP($B71,KviZDarije4!$A$1:$K$1000, 4, 0), 0)/'TOP SCORES'!E$3,0)</f>
        <v>26.666666666666668</v>
      </c>
      <c r="H71" s="30">
        <f>IFERROR(100*_xlfn.IFNA(VLOOKUP($B71,KviZDarije5!$A$1:$K$1000, 4, 0), 0)/'TOP SCORES'!F$3,0)</f>
        <v>40</v>
      </c>
      <c r="I71" s="30">
        <f>IFERROR(100*_xlfn.IFNA(VLOOKUP($B71,KviZDarije6!$A$1:$K$1000, 4, 0), 0)/'TOP SCORES'!G$3,0)</f>
        <v>42.857142857142854</v>
      </c>
      <c r="J71" s="30">
        <f>IFERROR(100*_xlfn.IFNA(VLOOKUP($B71,KviZDarije7!$A$1:$K$1000, 4, 0), 0)/'TOP SCORES'!H$3,0)</f>
        <v>0</v>
      </c>
      <c r="K71" s="30">
        <f>IFERROR(100*_xlfn.IFNA(VLOOKUP($B71,KviZDarije8!$A$1:$K$1000, 4, 0), 0)/'TOP SCORES'!I$3,0)</f>
        <v>0</v>
      </c>
      <c r="L71" s="30">
        <f>IFERROR(100*_xlfn.IFNA(VLOOKUP($B71,[1]KviZDarije9!$A$1:$K$1000, 4, 0), 0)/'TOP SCORES'!J$3,0)</f>
        <v>0</v>
      </c>
      <c r="M71" s="30">
        <f>IFERROR(100*_xlfn.IFNA(VLOOKUP($B71,[2]KviZDarije10!$A$1:$K$1000,4, 0), 0)/'TOP SCORES'!K$3,0)</f>
        <v>0</v>
      </c>
    </row>
    <row r="72" spans="1:13">
      <c r="A72" s="33">
        <f t="shared" ca="1" si="1"/>
        <v>71</v>
      </c>
      <c r="B72" s="68" t="s">
        <v>152</v>
      </c>
      <c r="C72" s="31" cm="1">
        <f t="array" aca="1" ref="C72" ca="1">SUM(LARGE(D72:M72,ROW(INDIRECT("1:6"))))</f>
        <v>237.38095238095238</v>
      </c>
      <c r="D72" s="30">
        <f>IFERROR(100*_xlfn.IFNA(VLOOKUP($B72,KviZDarije1!$A$1:$K$1000, 4, 0), 0)/'TOP SCORES'!B$3,0)</f>
        <v>23.076923076923077</v>
      </c>
      <c r="E72" s="30">
        <f>IFERROR(100*_xlfn.IFNA(VLOOKUP($B72,KviZDarije2!$A$1:$K$1000, 4, 0), 0)/'TOP SCORES'!C$3,0)</f>
        <v>41.666666666666664</v>
      </c>
      <c r="F72" s="30">
        <f>IFERROR(100*_xlfn.IFNA(VLOOKUP($B72,KviZDarije3!$A$1:$K$1000, 4, 0), 0)/'TOP SCORES'!D$3,0)</f>
        <v>33.333333333333336</v>
      </c>
      <c r="G72" s="30">
        <f>IFERROR(100*_xlfn.IFNA(VLOOKUP($B72,KviZDarije4!$A$1:$K$1000, 4, 0), 0)/'TOP SCORES'!E$3,0)</f>
        <v>0</v>
      </c>
      <c r="H72" s="30">
        <f>IFERROR(100*_xlfn.IFNA(VLOOKUP($B72,KviZDarije5!$A$1:$K$1000, 4, 0), 0)/'TOP SCORES'!F$3,0)</f>
        <v>26.666666666666668</v>
      </c>
      <c r="I72" s="30">
        <f>IFERROR(100*_xlfn.IFNA(VLOOKUP($B72,KviZDarije6!$A$1:$K$1000, 4, 0), 0)/'TOP SCORES'!G$3,0)</f>
        <v>35.714285714285715</v>
      </c>
      <c r="J72" s="30">
        <f>IFERROR(100*_xlfn.IFNA(VLOOKUP($B72,KviZDarije7!$A$1:$K$1000, 4, 0), 0)/'TOP SCORES'!H$3,0)</f>
        <v>76.92307692307692</v>
      </c>
      <c r="K72" s="30">
        <f>IFERROR(100*_xlfn.IFNA(VLOOKUP($B72,KviZDarije8!$A$1:$K$1000, 4, 0), 0)/'TOP SCORES'!I$3,0)</f>
        <v>0</v>
      </c>
      <c r="L72" s="30">
        <f>IFERROR(100*_xlfn.IFNA(VLOOKUP($B72,[1]KviZDarije9!$A$1:$K$1000, 4, 0), 0)/'TOP SCORES'!J$3,0)</f>
        <v>0</v>
      </c>
      <c r="M72" s="30">
        <f>IFERROR(100*_xlfn.IFNA(VLOOKUP($B72,[2]KviZDarije10!$A$1:$K$1000,4, 0), 0)/'TOP SCORES'!K$3,0)</f>
        <v>0</v>
      </c>
    </row>
    <row r="73" spans="1:13">
      <c r="A73" s="33">
        <f t="shared" ca="1" si="1"/>
        <v>72</v>
      </c>
      <c r="B73" s="68" t="s">
        <v>154</v>
      </c>
      <c r="C73" s="31" cm="1">
        <f t="array" aca="1" ref="C73" ca="1">SUM(LARGE(D73:M73,ROW(INDIRECT("1:6"))))</f>
        <v>235.25641025641028</v>
      </c>
      <c r="D73" s="30">
        <f>IFERROR(100*_xlfn.IFNA(VLOOKUP($B73,KviZDarije1!$A$1:$K$1000, 4, 0), 0)/'TOP SCORES'!B$3,0)</f>
        <v>15.384615384615385</v>
      </c>
      <c r="E73" s="30">
        <f>IFERROR(100*_xlfn.IFNA(VLOOKUP($B73,KviZDarije2!$A$1:$K$1000, 4, 0), 0)/'TOP SCORES'!C$3,0)</f>
        <v>33.333333333333336</v>
      </c>
      <c r="F73" s="30">
        <f>IFERROR(100*_xlfn.IFNA(VLOOKUP($B73,KviZDarije3!$A$1:$K$1000, 4, 0), 0)/'TOP SCORES'!D$3,0)</f>
        <v>41.666666666666664</v>
      </c>
      <c r="G73" s="30">
        <f>IFERROR(100*_xlfn.IFNA(VLOOKUP($B73,KviZDarije4!$A$1:$K$1000, 4, 0), 0)/'TOP SCORES'!E$3,0)</f>
        <v>33.333333333333336</v>
      </c>
      <c r="H73" s="30">
        <f>IFERROR(100*_xlfn.IFNA(VLOOKUP($B73,KviZDarije5!$A$1:$K$1000, 4, 0), 0)/'TOP SCORES'!F$3,0)</f>
        <v>0</v>
      </c>
      <c r="I73" s="30">
        <f>IFERROR(100*_xlfn.IFNA(VLOOKUP($B73,KviZDarije6!$A$1:$K$1000, 4, 0), 0)/'TOP SCORES'!G$3,0)</f>
        <v>50</v>
      </c>
      <c r="J73" s="30">
        <f>IFERROR(100*_xlfn.IFNA(VLOOKUP($B73,KviZDarije7!$A$1:$K$1000, 4, 0), 0)/'TOP SCORES'!H$3,0)</f>
        <v>61.53846153846154</v>
      </c>
      <c r="K73" s="30">
        <f>IFERROR(100*_xlfn.IFNA(VLOOKUP($B73,KviZDarije8!$A$1:$K$1000, 4, 0), 0)/'TOP SCORES'!I$3,0)</f>
        <v>0</v>
      </c>
      <c r="L73" s="30">
        <f>IFERROR(100*_xlfn.IFNA(VLOOKUP($B73,[1]KviZDarije9!$A$1:$K$1000, 4, 0), 0)/'TOP SCORES'!J$3,0)</f>
        <v>0</v>
      </c>
      <c r="M73" s="30">
        <f>IFERROR(100*_xlfn.IFNA(VLOOKUP($B73,[2]KviZDarije10!$A$1:$K$1000,4, 0), 0)/'TOP SCORES'!K$3,0)</f>
        <v>0</v>
      </c>
    </row>
    <row r="74" spans="1:13">
      <c r="A74" s="33">
        <f t="shared" ca="1" si="1"/>
        <v>73</v>
      </c>
      <c r="B74" s="68" t="s">
        <v>183</v>
      </c>
      <c r="C74" s="31" cm="1">
        <f t="array" aca="1" ref="C74" ca="1">SUM(LARGE(D74:M74,ROW(INDIRECT("1:6"))))</f>
        <v>233.46153846153848</v>
      </c>
      <c r="D74" s="30">
        <f>IFERROR(100*_xlfn.IFNA(VLOOKUP($B74,KviZDarije1!$A$1:$K$1000, 4, 0), 0)/'TOP SCORES'!B$3,0)</f>
        <v>38.46153846153846</v>
      </c>
      <c r="E74" s="30">
        <f>IFERROR(100*_xlfn.IFNA(VLOOKUP($B74,KviZDarije2!$A$1:$K$1000, 4, 0), 0)/'TOP SCORES'!C$3,0)</f>
        <v>75</v>
      </c>
      <c r="F74" s="30">
        <f>IFERROR(100*_xlfn.IFNA(VLOOKUP($B74,KviZDarije3!$A$1:$K$1000, 4, 0), 0)/'TOP SCORES'!D$3,0)</f>
        <v>66.666666666666671</v>
      </c>
      <c r="G74" s="30">
        <f>IFERROR(100*_xlfn.IFNA(VLOOKUP($B74,KviZDarije4!$A$1:$K$1000, 4, 0), 0)/'TOP SCORES'!E$3,0)</f>
        <v>53.333333333333336</v>
      </c>
      <c r="H74" s="30">
        <f>IFERROR(100*_xlfn.IFNA(VLOOKUP($B74,KviZDarije5!$A$1:$K$1000, 4, 0), 0)/'TOP SCORES'!F$3,0)</f>
        <v>0</v>
      </c>
      <c r="I74" s="30">
        <f>IFERROR(100*_xlfn.IFNA(VLOOKUP($B74,KviZDarije6!$A$1:$K$1000, 4, 0), 0)/'TOP SCORES'!G$3,0)</f>
        <v>0</v>
      </c>
      <c r="J74" s="30">
        <f>IFERROR(100*_xlfn.IFNA(VLOOKUP($B74,KviZDarije7!$A$1:$K$1000, 4, 0), 0)/'TOP SCORES'!H$3,0)</f>
        <v>0</v>
      </c>
      <c r="K74" s="30">
        <f>IFERROR(100*_xlfn.IFNA(VLOOKUP($B74,KviZDarije8!$A$1:$K$1000, 4, 0), 0)/'TOP SCORES'!I$3,0)</f>
        <v>0</v>
      </c>
      <c r="L74" s="30">
        <f>IFERROR(100*_xlfn.IFNA(VLOOKUP($B74,[1]KviZDarije9!$A$1:$K$1000, 4, 0), 0)/'TOP SCORES'!J$3,0)</f>
        <v>0</v>
      </c>
      <c r="M74" s="30">
        <f>IFERROR(100*_xlfn.IFNA(VLOOKUP($B74,[2]KviZDarije10!$A$1:$K$1000,4, 0), 0)/'TOP SCORES'!K$3,0)</f>
        <v>0</v>
      </c>
    </row>
    <row r="75" spans="1:13">
      <c r="A75" s="33">
        <f t="shared" ca="1" si="1"/>
        <v>74</v>
      </c>
      <c r="B75" s="67" t="s">
        <v>52</v>
      </c>
      <c r="C75" s="31" cm="1">
        <f t="array" aca="1" ref="C75" ca="1">SUM(LARGE(D75:M75,ROW(INDIRECT("1:6"))))</f>
        <v>224.45054945054946</v>
      </c>
      <c r="D75" s="30">
        <f>IFERROR(100*_xlfn.IFNA(VLOOKUP($B75,KviZDarije1!$A$1:$K$1000, 4, 0), 0)/'TOP SCORES'!B$3,0)</f>
        <v>38.46153846153846</v>
      </c>
      <c r="E75" s="30">
        <f>IFERROR(100*_xlfn.IFNA(VLOOKUP($B75,KviZDarije2!$A$1:$K$1000, 4, 0), 0)/'TOP SCORES'!C$3,0)</f>
        <v>41.666666666666664</v>
      </c>
      <c r="F75" s="30">
        <f>IFERROR(100*_xlfn.IFNA(VLOOKUP($B75,KviZDarije3!$A$1:$K$1000, 4, 0), 0)/'TOP SCORES'!D$3,0)</f>
        <v>0</v>
      </c>
      <c r="G75" s="30">
        <f>IFERROR(100*_xlfn.IFNA(VLOOKUP($B75,KviZDarije4!$A$1:$K$1000, 4, 0), 0)/'TOP SCORES'!E$3,0)</f>
        <v>33.333333333333336</v>
      </c>
      <c r="H75" s="30">
        <f>IFERROR(100*_xlfn.IFNA(VLOOKUP($B75,KviZDarije5!$A$1:$K$1000, 4, 0), 0)/'TOP SCORES'!F$3,0)</f>
        <v>0</v>
      </c>
      <c r="I75" s="30">
        <f>IFERROR(100*_xlfn.IFNA(VLOOKUP($B75,KviZDarije6!$A$1:$K$1000, 4, 0), 0)/'TOP SCORES'!G$3,0)</f>
        <v>57.142857142857146</v>
      </c>
      <c r="J75" s="30">
        <f>IFERROR(100*_xlfn.IFNA(VLOOKUP($B75,KviZDarije7!$A$1:$K$1000, 4, 0), 0)/'TOP SCORES'!H$3,0)</f>
        <v>53.846153846153847</v>
      </c>
      <c r="K75" s="30">
        <f>IFERROR(100*_xlfn.IFNA(VLOOKUP($B75,KviZDarije8!$A$1:$K$1000, 4, 0), 0)/'TOP SCORES'!I$3,0)</f>
        <v>0</v>
      </c>
      <c r="L75" s="30">
        <f>IFERROR(100*_xlfn.IFNA(VLOOKUP($B75,[1]KviZDarije9!$A$1:$K$1000, 4, 0), 0)/'TOP SCORES'!J$3,0)</f>
        <v>0</v>
      </c>
      <c r="M75" s="30">
        <f>IFERROR(100*_xlfn.IFNA(VLOOKUP($B75,[2]KviZDarije10!$A$1:$K$1000,4, 0), 0)/'TOP SCORES'!K$3,0)</f>
        <v>0</v>
      </c>
    </row>
    <row r="76" spans="1:13">
      <c r="A76" s="33">
        <f t="shared" ca="1" si="1"/>
        <v>75</v>
      </c>
      <c r="B76" s="68" t="s">
        <v>199</v>
      </c>
      <c r="C76" s="31" cm="1">
        <f t="array" aca="1" ref="C76" ca="1">SUM(LARGE(D76:M76,ROW(INDIRECT("1:6"))))</f>
        <v>223.49816849816852</v>
      </c>
      <c r="D76" s="30">
        <f>IFERROR(100*_xlfn.IFNA(VLOOKUP($B76,KviZDarije1!$A$1:$K$1000, 4, 0), 0)/'TOP SCORES'!B$3,0)</f>
        <v>30.76923076923077</v>
      </c>
      <c r="E76" s="30">
        <f>IFERROR(100*_xlfn.IFNA(VLOOKUP($B76,KviZDarije2!$A$1:$K$1000, 4, 0), 0)/'TOP SCORES'!C$3,0)</f>
        <v>33.333333333333336</v>
      </c>
      <c r="F76" s="30">
        <f>IFERROR(100*_xlfn.IFNA(VLOOKUP($B76,KviZDarije3!$A$1:$K$1000, 4, 0), 0)/'TOP SCORES'!D$3,0)</f>
        <v>41.666666666666664</v>
      </c>
      <c r="G76" s="30">
        <f>IFERROR(100*_xlfn.IFNA(VLOOKUP($B76,KviZDarije4!$A$1:$K$1000, 4, 0), 0)/'TOP SCORES'!E$3,0)</f>
        <v>13.333333333333334</v>
      </c>
      <c r="H76" s="30">
        <f>IFERROR(100*_xlfn.IFNA(VLOOKUP($B76,KviZDarije5!$A$1:$K$1000, 4, 0), 0)/'TOP SCORES'!F$3,0)</f>
        <v>0</v>
      </c>
      <c r="I76" s="30">
        <f>IFERROR(100*_xlfn.IFNA(VLOOKUP($B76,KviZDarije6!$A$1:$K$1000, 4, 0), 0)/'TOP SCORES'!G$3,0)</f>
        <v>42.857142857142854</v>
      </c>
      <c r="J76" s="30">
        <f>IFERROR(100*_xlfn.IFNA(VLOOKUP($B76,KviZDarije7!$A$1:$K$1000, 4, 0), 0)/'TOP SCORES'!H$3,0)</f>
        <v>61.53846153846154</v>
      </c>
      <c r="K76" s="30">
        <f>IFERROR(100*_xlfn.IFNA(VLOOKUP($B76,KviZDarije8!$A$1:$K$1000, 4, 0), 0)/'TOP SCORES'!I$3,0)</f>
        <v>0</v>
      </c>
      <c r="L76" s="30">
        <f>IFERROR(100*_xlfn.IFNA(VLOOKUP($B76,[1]KviZDarije9!$A$1:$K$1000, 4, 0), 0)/'TOP SCORES'!J$3,0)</f>
        <v>0</v>
      </c>
      <c r="M76" s="30">
        <f>IFERROR(100*_xlfn.IFNA(VLOOKUP($B76,[2]KviZDarije10!$A$1:$K$1000,4, 0), 0)/'TOP SCORES'!K$3,0)</f>
        <v>0</v>
      </c>
    </row>
    <row r="77" spans="1:13">
      <c r="A77" s="33">
        <f t="shared" ca="1" si="1"/>
        <v>76</v>
      </c>
      <c r="B77" s="67" t="s">
        <v>48</v>
      </c>
      <c r="C77" s="31" cm="1">
        <f t="array" aca="1" ref="C77" ca="1">SUM(LARGE(D77:M77,ROW(INDIRECT("1:6"))))</f>
        <v>221.15384615384616</v>
      </c>
      <c r="D77" s="30">
        <f>IFERROR(100*_xlfn.IFNA(VLOOKUP($B77,KviZDarije1!$A$1:$K$1000, 4, 0), 0)/'TOP SCORES'!B$3,0)</f>
        <v>0</v>
      </c>
      <c r="E77" s="30">
        <f>IFERROR(100*_xlfn.IFNA(VLOOKUP($B77,KviZDarije2!$A$1:$K$1000, 4, 0), 0)/'TOP SCORES'!C$3,0)</f>
        <v>25</v>
      </c>
      <c r="F77" s="30">
        <f>IFERROR(100*_xlfn.IFNA(VLOOKUP($B77,KviZDarije3!$A$1:$K$1000, 4, 0), 0)/'TOP SCORES'!D$3,0)</f>
        <v>33.333333333333336</v>
      </c>
      <c r="G77" s="30">
        <f>IFERROR(100*_xlfn.IFNA(VLOOKUP($B77,KviZDarije4!$A$1:$K$1000, 4, 0), 0)/'TOP SCORES'!E$3,0)</f>
        <v>40</v>
      </c>
      <c r="H77" s="30">
        <f>IFERROR(100*_xlfn.IFNA(VLOOKUP($B77,KviZDarije5!$A$1:$K$1000, 4, 0), 0)/'TOP SCORES'!F$3,0)</f>
        <v>26.666666666666668</v>
      </c>
      <c r="I77" s="30">
        <f>IFERROR(100*_xlfn.IFNA(VLOOKUP($B77,KviZDarije6!$A$1:$K$1000, 4, 0), 0)/'TOP SCORES'!G$3,0)</f>
        <v>50</v>
      </c>
      <c r="J77" s="30">
        <f>IFERROR(100*_xlfn.IFNA(VLOOKUP($B77,KviZDarije7!$A$1:$K$1000, 4, 0), 0)/'TOP SCORES'!H$3,0)</f>
        <v>46.153846153846153</v>
      </c>
      <c r="K77" s="30">
        <f>IFERROR(100*_xlfn.IFNA(VLOOKUP($B77,KviZDarije8!$A$1:$K$1000, 4, 0), 0)/'TOP SCORES'!I$3,0)</f>
        <v>0</v>
      </c>
      <c r="L77" s="30">
        <f>IFERROR(100*_xlfn.IFNA(VLOOKUP($B77,[1]KviZDarije9!$A$1:$K$1000, 4, 0), 0)/'TOP SCORES'!J$3,0)</f>
        <v>0</v>
      </c>
      <c r="M77" s="30">
        <f>IFERROR(100*_xlfn.IFNA(VLOOKUP($B77,[2]KviZDarije10!$A$1:$K$1000,4, 0), 0)/'TOP SCORES'!K$3,0)</f>
        <v>0</v>
      </c>
    </row>
    <row r="78" spans="1:13">
      <c r="A78" s="33">
        <f t="shared" ca="1" si="1"/>
        <v>77</v>
      </c>
      <c r="B78" s="67" t="s">
        <v>117</v>
      </c>
      <c r="C78" s="31" cm="1">
        <f t="array" aca="1" ref="C78" ca="1">SUM(LARGE(D78:M78,ROW(INDIRECT("1:6"))))</f>
        <v>214.89010989010987</v>
      </c>
      <c r="D78" s="30">
        <f>IFERROR(100*_xlfn.IFNA(VLOOKUP($B78,KviZDarije1!$A$1:$K$1000, 4, 0), 0)/'TOP SCORES'!B$3,0)</f>
        <v>0</v>
      </c>
      <c r="E78" s="30">
        <f>IFERROR(100*_xlfn.IFNA(VLOOKUP($B78,KviZDarije2!$A$1:$K$1000, 4, 0), 0)/'TOP SCORES'!C$3,0)</f>
        <v>33.333333333333336</v>
      </c>
      <c r="F78" s="30">
        <f>IFERROR(100*_xlfn.IFNA(VLOOKUP($B78,KviZDarije3!$A$1:$K$1000, 4, 0), 0)/'TOP SCORES'!D$3,0)</f>
        <v>41.666666666666664</v>
      </c>
      <c r="G78" s="30">
        <f>IFERROR(100*_xlfn.IFNA(VLOOKUP($B78,KviZDarije4!$A$1:$K$1000, 4, 0), 0)/'TOP SCORES'!E$3,0)</f>
        <v>40</v>
      </c>
      <c r="H78" s="30">
        <f>IFERROR(100*_xlfn.IFNA(VLOOKUP($B78,KviZDarije5!$A$1:$K$1000, 4, 0), 0)/'TOP SCORES'!F$3,0)</f>
        <v>40</v>
      </c>
      <c r="I78" s="30">
        <f>IFERROR(100*_xlfn.IFNA(VLOOKUP($B78,KviZDarije6!$A$1:$K$1000, 4, 0), 0)/'TOP SCORES'!G$3,0)</f>
        <v>21.428571428571427</v>
      </c>
      <c r="J78" s="30">
        <f>IFERROR(100*_xlfn.IFNA(VLOOKUP($B78,KviZDarije7!$A$1:$K$1000, 4, 0), 0)/'TOP SCORES'!H$3,0)</f>
        <v>38.46153846153846</v>
      </c>
      <c r="K78" s="30">
        <f>IFERROR(100*_xlfn.IFNA(VLOOKUP($B78,KviZDarije8!$A$1:$K$1000, 4, 0), 0)/'TOP SCORES'!I$3,0)</f>
        <v>0</v>
      </c>
      <c r="L78" s="30">
        <f>IFERROR(100*_xlfn.IFNA(VLOOKUP($B78,[1]KviZDarije9!$A$1:$K$1000, 4, 0), 0)/'TOP SCORES'!J$3,0)</f>
        <v>0</v>
      </c>
      <c r="M78" s="30">
        <f>IFERROR(100*_xlfn.IFNA(VLOOKUP($B78,[2]KviZDarije10!$A$1:$K$1000,4, 0), 0)/'TOP SCORES'!K$3,0)</f>
        <v>0</v>
      </c>
    </row>
    <row r="79" spans="1:13">
      <c r="A79" s="33">
        <f t="shared" ca="1" si="1"/>
        <v>78</v>
      </c>
      <c r="B79" s="67" t="s">
        <v>94</v>
      </c>
      <c r="C79" s="31" cm="1">
        <f t="array" aca="1" ref="C79" ca="1">SUM(LARGE(D79:M79,ROW(INDIRECT("1:6"))))</f>
        <v>214.87179487179489</v>
      </c>
      <c r="D79" s="30">
        <f>IFERROR(100*_xlfn.IFNA(VLOOKUP($B79,KviZDarije1!$A$1:$K$1000, 4, 0), 0)/'TOP SCORES'!B$3,0)</f>
        <v>61.53846153846154</v>
      </c>
      <c r="E79" s="30">
        <f>IFERROR(100*_xlfn.IFNA(VLOOKUP($B79,KviZDarije2!$A$1:$K$1000, 4, 0), 0)/'TOP SCORES'!C$3,0)</f>
        <v>0</v>
      </c>
      <c r="F79" s="30">
        <f>IFERROR(100*_xlfn.IFNA(VLOOKUP($B79,KviZDarije3!$A$1:$K$1000, 4, 0), 0)/'TOP SCORES'!D$3,0)</f>
        <v>66.666666666666671</v>
      </c>
      <c r="G79" s="30">
        <f>IFERROR(100*_xlfn.IFNA(VLOOKUP($B79,KviZDarije4!$A$1:$K$1000, 4, 0), 0)/'TOP SCORES'!E$3,0)</f>
        <v>0</v>
      </c>
      <c r="H79" s="30">
        <f>IFERROR(100*_xlfn.IFNA(VLOOKUP($B79,KviZDarije5!$A$1:$K$1000, 4, 0), 0)/'TOP SCORES'!F$3,0)</f>
        <v>86.666666666666671</v>
      </c>
      <c r="I79" s="30">
        <f>IFERROR(100*_xlfn.IFNA(VLOOKUP($B79,KviZDarije6!$A$1:$K$1000, 4, 0), 0)/'TOP SCORES'!G$3,0)</f>
        <v>0</v>
      </c>
      <c r="J79" s="30">
        <f>IFERROR(100*_xlfn.IFNA(VLOOKUP($B79,KviZDarije7!$A$1:$K$1000, 4, 0), 0)/'TOP SCORES'!H$3,0)</f>
        <v>0</v>
      </c>
      <c r="K79" s="30">
        <f>IFERROR(100*_xlfn.IFNA(VLOOKUP($B79,KviZDarije8!$A$1:$K$1000, 4, 0), 0)/'TOP SCORES'!I$3,0)</f>
        <v>0</v>
      </c>
      <c r="L79" s="30">
        <f>IFERROR(100*_xlfn.IFNA(VLOOKUP($B79,[1]KviZDarije9!$A$1:$K$1000, 4, 0), 0)/'TOP SCORES'!J$3,0)</f>
        <v>0</v>
      </c>
      <c r="M79" s="30">
        <f>IFERROR(100*_xlfn.IFNA(VLOOKUP($B79,[2]KviZDarije10!$A$1:$K$1000,4, 0), 0)/'TOP SCORES'!K$3,0)</f>
        <v>0</v>
      </c>
    </row>
    <row r="80" spans="1:13">
      <c r="A80" s="33">
        <f t="shared" ca="1" si="1"/>
        <v>79</v>
      </c>
      <c r="B80" s="67" t="s">
        <v>106</v>
      </c>
      <c r="C80" s="31" cm="1">
        <f t="array" aca="1" ref="C80" ca="1">SUM(LARGE(D80:M80,ROW(INDIRECT("1:6"))))</f>
        <v>208.33333333333334</v>
      </c>
      <c r="D80" s="30">
        <f>IFERROR(100*_xlfn.IFNA(VLOOKUP($B80,KviZDarije1!$A$1:$K$1000, 4, 0), 0)/'TOP SCORES'!B$3,0)</f>
        <v>46.153846153846153</v>
      </c>
      <c r="E80" s="30">
        <f>IFERROR(100*_xlfn.IFNA(VLOOKUP($B80,KviZDarije2!$A$1:$K$1000, 4, 0), 0)/'TOP SCORES'!C$3,0)</f>
        <v>58.333333333333336</v>
      </c>
      <c r="F80" s="30">
        <f>IFERROR(100*_xlfn.IFNA(VLOOKUP($B80,KviZDarije3!$A$1:$K$1000, 4, 0), 0)/'TOP SCORES'!D$3,0)</f>
        <v>50</v>
      </c>
      <c r="G80" s="30">
        <f>IFERROR(100*_xlfn.IFNA(VLOOKUP($B80,KviZDarije4!$A$1:$K$1000, 4, 0), 0)/'TOP SCORES'!E$3,0)</f>
        <v>0</v>
      </c>
      <c r="H80" s="30">
        <f>IFERROR(100*_xlfn.IFNA(VLOOKUP($B80,KviZDarije5!$A$1:$K$1000, 4, 0), 0)/'TOP SCORES'!F$3,0)</f>
        <v>0</v>
      </c>
      <c r="I80" s="30">
        <f>IFERROR(100*_xlfn.IFNA(VLOOKUP($B80,KviZDarije6!$A$1:$K$1000, 4, 0), 0)/'TOP SCORES'!G$3,0)</f>
        <v>0</v>
      </c>
      <c r="J80" s="30">
        <f>IFERROR(100*_xlfn.IFNA(VLOOKUP($B80,KviZDarije7!$A$1:$K$1000, 4, 0), 0)/'TOP SCORES'!H$3,0)</f>
        <v>53.846153846153847</v>
      </c>
      <c r="K80" s="30">
        <f>IFERROR(100*_xlfn.IFNA(VLOOKUP($B80,KviZDarije8!$A$1:$K$1000, 4, 0), 0)/'TOP SCORES'!I$3,0)</f>
        <v>0</v>
      </c>
      <c r="L80" s="30">
        <f>IFERROR(100*_xlfn.IFNA(VLOOKUP($B80,[1]KviZDarije9!$A$1:$K$1000, 4, 0), 0)/'TOP SCORES'!J$3,0)</f>
        <v>0</v>
      </c>
      <c r="M80" s="30">
        <f>IFERROR(100*_xlfn.IFNA(VLOOKUP($B80,[2]KviZDarije10!$A$1:$K$1000,4, 0), 0)/'TOP SCORES'!K$3,0)</f>
        <v>0</v>
      </c>
    </row>
    <row r="81" spans="1:13">
      <c r="A81" s="33">
        <f t="shared" ca="1" si="1"/>
        <v>80</v>
      </c>
      <c r="B81" s="68" t="s">
        <v>169</v>
      </c>
      <c r="C81" s="31" cm="1">
        <f t="array" aca="1" ref="C81" ca="1">SUM(LARGE(D81:M81,ROW(INDIRECT("1:6"))))</f>
        <v>206.53846153846155</v>
      </c>
      <c r="D81" s="30">
        <f>IFERROR(100*_xlfn.IFNA(VLOOKUP($B81,KviZDarije1!$A$1:$K$1000, 4, 0), 0)/'TOP SCORES'!B$3,0)</f>
        <v>15.384615384615385</v>
      </c>
      <c r="E81" s="30">
        <f>IFERROR(100*_xlfn.IFNA(VLOOKUP($B81,KviZDarije2!$A$1:$K$1000, 4, 0), 0)/'TOP SCORES'!C$3,0)</f>
        <v>50</v>
      </c>
      <c r="F81" s="30">
        <f>IFERROR(100*_xlfn.IFNA(VLOOKUP($B81,KviZDarije3!$A$1:$K$1000, 4, 0), 0)/'TOP SCORES'!D$3,0)</f>
        <v>41.666666666666664</v>
      </c>
      <c r="G81" s="30">
        <f>IFERROR(100*_xlfn.IFNA(VLOOKUP($B81,KviZDarije4!$A$1:$K$1000, 4, 0), 0)/'TOP SCORES'!E$3,0)</f>
        <v>33.333333333333336</v>
      </c>
      <c r="H81" s="30">
        <f>IFERROR(100*_xlfn.IFNA(VLOOKUP($B81,KviZDarije5!$A$1:$K$1000, 4, 0), 0)/'TOP SCORES'!F$3,0)</f>
        <v>20</v>
      </c>
      <c r="I81" s="30">
        <f>IFERROR(100*_xlfn.IFNA(VLOOKUP($B81,KviZDarije6!$A$1:$K$1000, 4, 0), 0)/'TOP SCORES'!G$3,0)</f>
        <v>0</v>
      </c>
      <c r="J81" s="30">
        <f>IFERROR(100*_xlfn.IFNA(VLOOKUP($B81,KviZDarije7!$A$1:$K$1000, 4, 0), 0)/'TOP SCORES'!H$3,0)</f>
        <v>46.153846153846153</v>
      </c>
      <c r="K81" s="30">
        <f>IFERROR(100*_xlfn.IFNA(VLOOKUP($B81,KviZDarije8!$A$1:$K$1000, 4, 0), 0)/'TOP SCORES'!I$3,0)</f>
        <v>0</v>
      </c>
      <c r="L81" s="30">
        <f>IFERROR(100*_xlfn.IFNA(VLOOKUP($B81,[1]KviZDarije9!$A$1:$K$1000, 4, 0), 0)/'TOP SCORES'!J$3,0)</f>
        <v>0</v>
      </c>
      <c r="M81" s="30">
        <f>IFERROR(100*_xlfn.IFNA(VLOOKUP($B81,[2]KviZDarije10!$A$1:$K$1000,4, 0), 0)/'TOP SCORES'!K$3,0)</f>
        <v>0</v>
      </c>
    </row>
    <row r="82" spans="1:13">
      <c r="A82" s="33">
        <f t="shared" ca="1" si="1"/>
        <v>81</v>
      </c>
      <c r="B82" s="68" t="s">
        <v>164</v>
      </c>
      <c r="C82" s="31" cm="1">
        <f t="array" aca="1" ref="C82" ca="1">SUM(LARGE(D82:M82,ROW(INDIRECT("1:6"))))</f>
        <v>205.03663003663004</v>
      </c>
      <c r="D82" s="30">
        <f>IFERROR(100*_xlfn.IFNA(VLOOKUP($B82,KviZDarije1!$A$1:$K$1000, 4, 0), 0)/'TOP SCORES'!B$3,0)</f>
        <v>23.076923076923077</v>
      </c>
      <c r="E82" s="30">
        <f>IFERROR(100*_xlfn.IFNA(VLOOKUP($B82,KviZDarije2!$A$1:$K$1000, 4, 0), 0)/'TOP SCORES'!C$3,0)</f>
        <v>50</v>
      </c>
      <c r="F82" s="30">
        <f>IFERROR(100*_xlfn.IFNA(VLOOKUP($B82,KviZDarije3!$A$1:$K$1000, 4, 0), 0)/'TOP SCORES'!D$3,0)</f>
        <v>25</v>
      </c>
      <c r="G82" s="30">
        <f>IFERROR(100*_xlfn.IFNA(VLOOKUP($B82,KviZDarije4!$A$1:$K$1000, 4, 0), 0)/'TOP SCORES'!E$3,0)</f>
        <v>20</v>
      </c>
      <c r="H82" s="30">
        <f>IFERROR(100*_xlfn.IFNA(VLOOKUP($B82,KviZDarije5!$A$1:$K$1000, 4, 0), 0)/'TOP SCORES'!F$3,0)</f>
        <v>33.333333333333336</v>
      </c>
      <c r="I82" s="30">
        <f>IFERROR(100*_xlfn.IFNA(VLOOKUP($B82,KviZDarije6!$A$1:$K$1000, 4, 0), 0)/'TOP SCORES'!G$3,0)</f>
        <v>42.857142857142854</v>
      </c>
      <c r="J82" s="30">
        <f>IFERROR(100*_xlfn.IFNA(VLOOKUP($B82,KviZDarije7!$A$1:$K$1000, 4, 0), 0)/'TOP SCORES'!H$3,0)</f>
        <v>30.76923076923077</v>
      </c>
      <c r="K82" s="30">
        <f>IFERROR(100*_xlfn.IFNA(VLOOKUP($B82,KviZDarije8!$A$1:$K$1000, 4, 0), 0)/'TOP SCORES'!I$3,0)</f>
        <v>0</v>
      </c>
      <c r="L82" s="30">
        <f>IFERROR(100*_xlfn.IFNA(VLOOKUP($B82,[1]KviZDarije9!$A$1:$K$1000, 4, 0), 0)/'TOP SCORES'!J$3,0)</f>
        <v>0</v>
      </c>
      <c r="M82" s="30">
        <f>IFERROR(100*_xlfn.IFNA(VLOOKUP($B82,[2]KviZDarije10!$A$1:$K$1000,4, 0), 0)/'TOP SCORES'!K$3,0)</f>
        <v>0</v>
      </c>
    </row>
    <row r="83" spans="1:13">
      <c r="A83" s="33">
        <f t="shared" ca="1" si="1"/>
        <v>82</v>
      </c>
      <c r="B83" s="68" t="s">
        <v>182</v>
      </c>
      <c r="C83" s="31" cm="1">
        <f t="array" aca="1" ref="C83" ca="1">SUM(LARGE(D83:M83,ROW(INDIRECT("1:6"))))</f>
        <v>200.2014652014652</v>
      </c>
      <c r="D83" s="30">
        <f>IFERROR(100*_xlfn.IFNA(VLOOKUP($B83,KviZDarije1!$A$1:$K$1000, 4, 0), 0)/'TOP SCORES'!B$3,0)</f>
        <v>15.384615384615385</v>
      </c>
      <c r="E83" s="30">
        <f>IFERROR(100*_xlfn.IFNA(VLOOKUP($B83,KviZDarije2!$A$1:$K$1000, 4, 0), 0)/'TOP SCORES'!C$3,0)</f>
        <v>33.333333333333336</v>
      </c>
      <c r="F83" s="30">
        <f>IFERROR(100*_xlfn.IFNA(VLOOKUP($B83,KviZDarije3!$A$1:$K$1000, 4, 0), 0)/'TOP SCORES'!D$3,0)</f>
        <v>25</v>
      </c>
      <c r="G83" s="30">
        <f>IFERROR(100*_xlfn.IFNA(VLOOKUP($B83,KviZDarije4!$A$1:$K$1000, 4, 0), 0)/'TOP SCORES'!E$3,0)</f>
        <v>26.666666666666668</v>
      </c>
      <c r="H83" s="30">
        <f>IFERROR(100*_xlfn.IFNA(VLOOKUP($B83,KviZDarije5!$A$1:$K$1000, 4, 0), 0)/'TOP SCORES'!F$3,0)</f>
        <v>33.333333333333336</v>
      </c>
      <c r="I83" s="30">
        <f>IFERROR(100*_xlfn.IFNA(VLOOKUP($B83,KviZDarije6!$A$1:$K$1000, 4, 0), 0)/'TOP SCORES'!G$3,0)</f>
        <v>35.714285714285715</v>
      </c>
      <c r="J83" s="30">
        <f>IFERROR(100*_xlfn.IFNA(VLOOKUP($B83,KviZDarije7!$A$1:$K$1000, 4, 0), 0)/'TOP SCORES'!H$3,0)</f>
        <v>46.153846153846153</v>
      </c>
      <c r="K83" s="30">
        <f>IFERROR(100*_xlfn.IFNA(VLOOKUP($B83,KviZDarije8!$A$1:$K$1000, 4, 0), 0)/'TOP SCORES'!I$3,0)</f>
        <v>0</v>
      </c>
      <c r="L83" s="30">
        <f>IFERROR(100*_xlfn.IFNA(VLOOKUP($B83,[1]KviZDarije9!$A$1:$K$1000, 4, 0), 0)/'TOP SCORES'!J$3,0)</f>
        <v>0</v>
      </c>
      <c r="M83" s="30">
        <f>IFERROR(100*_xlfn.IFNA(VLOOKUP($B83,[2]KviZDarije10!$A$1:$K$1000,4, 0), 0)/'TOP SCORES'!K$3,0)</f>
        <v>0</v>
      </c>
    </row>
    <row r="84" spans="1:13">
      <c r="A84" s="33">
        <f t="shared" ca="1" si="1"/>
        <v>83</v>
      </c>
      <c r="B84" s="68" t="s">
        <v>122</v>
      </c>
      <c r="C84" s="31" cm="1">
        <f t="array" aca="1" ref="C84" ca="1">SUM(LARGE(D84:M84,ROW(INDIRECT("1:6"))))</f>
        <v>200.09157509157509</v>
      </c>
      <c r="D84" s="30">
        <f>IFERROR(100*_xlfn.IFNA(VLOOKUP($B84,KviZDarije1!$A$1:$K$1000, 4, 0), 0)/'TOP SCORES'!B$3,0)</f>
        <v>15.384615384615385</v>
      </c>
      <c r="E84" s="30">
        <f>IFERROR(100*_xlfn.IFNA(VLOOKUP($B84,KviZDarije2!$A$1:$K$1000, 4, 0), 0)/'TOP SCORES'!C$3,0)</f>
        <v>58.333333333333336</v>
      </c>
      <c r="F84" s="30">
        <f>IFERROR(100*_xlfn.IFNA(VLOOKUP($B84,KviZDarije3!$A$1:$K$1000, 4, 0), 0)/'TOP SCORES'!D$3,0)</f>
        <v>0</v>
      </c>
      <c r="G84" s="30">
        <f>IFERROR(100*_xlfn.IFNA(VLOOKUP($B84,KviZDarije4!$A$1:$K$1000, 4, 0), 0)/'TOP SCORES'!E$3,0)</f>
        <v>0</v>
      </c>
      <c r="H84" s="30">
        <f>IFERROR(100*_xlfn.IFNA(VLOOKUP($B84,KviZDarije5!$A$1:$K$1000, 4, 0), 0)/'TOP SCORES'!F$3,0)</f>
        <v>0</v>
      </c>
      <c r="I84" s="30">
        <f>IFERROR(100*_xlfn.IFNA(VLOOKUP($B84,KviZDarije6!$A$1:$K$1000, 4, 0), 0)/'TOP SCORES'!G$3,0)</f>
        <v>57.142857142857146</v>
      </c>
      <c r="J84" s="30">
        <f>IFERROR(100*_xlfn.IFNA(VLOOKUP($B84,KviZDarije7!$A$1:$K$1000, 4, 0), 0)/'TOP SCORES'!H$3,0)</f>
        <v>69.230769230769226</v>
      </c>
      <c r="K84" s="30">
        <f>IFERROR(100*_xlfn.IFNA(VLOOKUP($B84,KviZDarije8!$A$1:$K$1000, 4, 0), 0)/'TOP SCORES'!I$3,0)</f>
        <v>0</v>
      </c>
      <c r="L84" s="30">
        <f>IFERROR(100*_xlfn.IFNA(VLOOKUP($B84,[1]KviZDarije9!$A$1:$K$1000, 4, 0), 0)/'TOP SCORES'!J$3,0)</f>
        <v>0</v>
      </c>
      <c r="M84" s="30">
        <f>IFERROR(100*_xlfn.IFNA(VLOOKUP($B84,[2]KviZDarije10!$A$1:$K$1000,4, 0), 0)/'TOP SCORES'!K$3,0)</f>
        <v>0</v>
      </c>
    </row>
    <row r="85" spans="1:13">
      <c r="A85" s="33">
        <f t="shared" ca="1" si="1"/>
        <v>84</v>
      </c>
      <c r="B85" s="68" t="s">
        <v>213</v>
      </c>
      <c r="C85" s="31" cm="1">
        <f t="array" aca="1" ref="C85" ca="1">SUM(LARGE(D85:M85,ROW(INDIRECT("1:6"))))</f>
        <v>196.06227106227107</v>
      </c>
      <c r="D85" s="30">
        <f>IFERROR(100*_xlfn.IFNA(VLOOKUP($B85,KviZDarije1!$A$1:$K$1000, 4, 0), 0)/'TOP SCORES'!B$3,0)</f>
        <v>0</v>
      </c>
      <c r="E85" s="30">
        <f>IFERROR(100*_xlfn.IFNA(VLOOKUP($B85,KviZDarije2!$A$1:$K$1000, 4, 0), 0)/'TOP SCORES'!C$3,0)</f>
        <v>0</v>
      </c>
      <c r="F85" s="30">
        <f>IFERROR(100*_xlfn.IFNA(VLOOKUP($B85,KviZDarije3!$A$1:$K$1000, 4, 0), 0)/'TOP SCORES'!D$3,0)</f>
        <v>58.333333333333336</v>
      </c>
      <c r="G85" s="30">
        <f>IFERROR(100*_xlfn.IFNA(VLOOKUP($B85,KviZDarije4!$A$1:$K$1000, 4, 0), 0)/'TOP SCORES'!E$3,0)</f>
        <v>0</v>
      </c>
      <c r="H85" s="30">
        <f>IFERROR(100*_xlfn.IFNA(VLOOKUP($B85,KviZDarije5!$A$1:$K$1000, 4, 0), 0)/'TOP SCORES'!F$3,0)</f>
        <v>33.333333333333336</v>
      </c>
      <c r="I85" s="30">
        <f>IFERROR(100*_xlfn.IFNA(VLOOKUP($B85,KviZDarije6!$A$1:$K$1000, 4, 0), 0)/'TOP SCORES'!G$3,0)</f>
        <v>42.857142857142854</v>
      </c>
      <c r="J85" s="30">
        <f>IFERROR(100*_xlfn.IFNA(VLOOKUP($B85,KviZDarije7!$A$1:$K$1000, 4, 0), 0)/'TOP SCORES'!H$3,0)</f>
        <v>61.53846153846154</v>
      </c>
      <c r="K85" s="30">
        <f>IFERROR(100*_xlfn.IFNA(VLOOKUP($B85,KviZDarije8!$A$1:$K$1000, 4, 0), 0)/'TOP SCORES'!I$3,0)</f>
        <v>0</v>
      </c>
      <c r="L85" s="30">
        <f>IFERROR(100*_xlfn.IFNA(VLOOKUP($B85,[1]KviZDarije9!$A$1:$K$1000, 4, 0), 0)/'TOP SCORES'!J$3,0)</f>
        <v>0</v>
      </c>
      <c r="M85" s="30">
        <f>IFERROR(100*_xlfn.IFNA(VLOOKUP($B85,[2]KviZDarije10!$A$1:$K$1000,4, 0), 0)/'TOP SCORES'!K$3,0)</f>
        <v>0</v>
      </c>
    </row>
    <row r="86" spans="1:13">
      <c r="A86" s="33">
        <f t="shared" ca="1" si="1"/>
        <v>85</v>
      </c>
      <c r="B86" s="67" t="s">
        <v>41</v>
      </c>
      <c r="C86" s="31" cm="1">
        <f t="array" aca="1" ref="C86" ca="1">SUM(LARGE(D86:M86,ROW(INDIRECT("1:6"))))</f>
        <v>195.12820512820511</v>
      </c>
      <c r="D86" s="30">
        <f>IFERROR(100*_xlfn.IFNA(VLOOKUP($B86,KviZDarije1!$A$1:$K$1000, 4, 0), 0)/'TOP SCORES'!B$3,0)</f>
        <v>38.46153846153846</v>
      </c>
      <c r="E86" s="30">
        <f>IFERROR(100*_xlfn.IFNA(VLOOKUP($B86,KviZDarije2!$A$1:$K$1000, 4, 0), 0)/'TOP SCORES'!C$3,0)</f>
        <v>50</v>
      </c>
      <c r="F86" s="30">
        <f>IFERROR(100*_xlfn.IFNA(VLOOKUP($B86,KviZDarije3!$A$1:$K$1000, 4, 0), 0)/'TOP SCORES'!D$3,0)</f>
        <v>0</v>
      </c>
      <c r="G86" s="30">
        <f>IFERROR(100*_xlfn.IFNA(VLOOKUP($B86,KviZDarije4!$A$1:$K$1000, 4, 0), 0)/'TOP SCORES'!E$3,0)</f>
        <v>60</v>
      </c>
      <c r="H86" s="30">
        <f>IFERROR(100*_xlfn.IFNA(VLOOKUP($B86,KviZDarije5!$A$1:$K$1000, 4, 0), 0)/'TOP SCORES'!F$3,0)</f>
        <v>46.666666666666664</v>
      </c>
      <c r="I86" s="30">
        <f>IFERROR(100*_xlfn.IFNA(VLOOKUP($B86,KviZDarije6!$A$1:$K$1000, 4, 0), 0)/'TOP SCORES'!G$3,0)</f>
        <v>0</v>
      </c>
      <c r="J86" s="30">
        <f>IFERROR(100*_xlfn.IFNA(VLOOKUP($B86,KviZDarije7!$A$1:$K$1000, 4, 0), 0)/'TOP SCORES'!H$3,0)</f>
        <v>0</v>
      </c>
      <c r="K86" s="30">
        <f>IFERROR(100*_xlfn.IFNA(VLOOKUP($B86,KviZDarije8!$A$1:$K$1000, 4, 0), 0)/'TOP SCORES'!I$3,0)</f>
        <v>0</v>
      </c>
      <c r="L86" s="30">
        <f>IFERROR(100*_xlfn.IFNA(VLOOKUP($B86,[1]KviZDarije9!$A$1:$K$1000, 4, 0), 0)/'TOP SCORES'!J$3,0)</f>
        <v>0</v>
      </c>
      <c r="M86" s="30">
        <f>IFERROR(100*_xlfn.IFNA(VLOOKUP($B86,[2]KviZDarije10!$A$1:$K$1000,4, 0), 0)/'TOP SCORES'!K$3,0)</f>
        <v>0</v>
      </c>
    </row>
    <row r="87" spans="1:13">
      <c r="A87" s="33">
        <f t="shared" ca="1" si="1"/>
        <v>86</v>
      </c>
      <c r="B87" s="67" t="s">
        <v>110</v>
      </c>
      <c r="C87" s="31" cm="1">
        <f t="array" aca="1" ref="C87" ca="1">SUM(LARGE(D87:M87,ROW(INDIRECT("1:6"))))</f>
        <v>191.31868131868131</v>
      </c>
      <c r="D87" s="30">
        <f>IFERROR(100*_xlfn.IFNA(VLOOKUP($B87,KviZDarije1!$A$1:$K$1000, 4, 0), 0)/'TOP SCORES'!B$3,0)</f>
        <v>38.46153846153846</v>
      </c>
      <c r="E87" s="30">
        <f>IFERROR(100*_xlfn.IFNA(VLOOKUP($B87,KviZDarije2!$A$1:$K$1000, 4, 0), 0)/'TOP SCORES'!C$3,0)</f>
        <v>33.333333333333336</v>
      </c>
      <c r="F87" s="30">
        <f>IFERROR(100*_xlfn.IFNA(VLOOKUP($B87,KviZDarije3!$A$1:$K$1000, 4, 0), 0)/'TOP SCORES'!D$3,0)</f>
        <v>50</v>
      </c>
      <c r="G87" s="30">
        <f>IFERROR(100*_xlfn.IFNA(VLOOKUP($B87,KviZDarije4!$A$1:$K$1000, 4, 0), 0)/'TOP SCORES'!E$3,0)</f>
        <v>26.666666666666668</v>
      </c>
      <c r="H87" s="30">
        <f>IFERROR(100*_xlfn.IFNA(VLOOKUP($B87,KviZDarije5!$A$1:$K$1000, 4, 0), 0)/'TOP SCORES'!F$3,0)</f>
        <v>0</v>
      </c>
      <c r="I87" s="30">
        <f>IFERROR(100*_xlfn.IFNA(VLOOKUP($B87,KviZDarije6!$A$1:$K$1000, 4, 0), 0)/'TOP SCORES'!G$3,0)</f>
        <v>42.857142857142854</v>
      </c>
      <c r="J87" s="30">
        <f>IFERROR(100*_xlfn.IFNA(VLOOKUP($B87,KviZDarije7!$A$1:$K$1000, 4, 0), 0)/'TOP SCORES'!H$3,0)</f>
        <v>0</v>
      </c>
      <c r="K87" s="30">
        <f>IFERROR(100*_xlfn.IFNA(VLOOKUP($B87,KviZDarije8!$A$1:$K$1000, 4, 0), 0)/'TOP SCORES'!I$3,0)</f>
        <v>0</v>
      </c>
      <c r="L87" s="30">
        <f>IFERROR(100*_xlfn.IFNA(VLOOKUP($B87,[1]KviZDarije9!$A$1:$K$1000, 4, 0), 0)/'TOP SCORES'!J$3,0)</f>
        <v>0</v>
      </c>
      <c r="M87" s="30">
        <f>IFERROR(100*_xlfn.IFNA(VLOOKUP($B87,[2]KviZDarije10!$A$1:$K$1000,4, 0), 0)/'TOP SCORES'!K$3,0)</f>
        <v>0</v>
      </c>
    </row>
    <row r="88" spans="1:13">
      <c r="A88" s="33">
        <f t="shared" ca="1" si="1"/>
        <v>87</v>
      </c>
      <c r="B88" s="67" t="s">
        <v>29</v>
      </c>
      <c r="C88" s="31" cm="1">
        <f t="array" aca="1" ref="C88" ca="1">SUM(LARGE(D88:M88,ROW(INDIRECT("1:6"))))</f>
        <v>187.85714285714286</v>
      </c>
      <c r="D88" s="30">
        <f>IFERROR(100*_xlfn.IFNA(VLOOKUP($B88,KviZDarije1!$A$1:$K$1000, 4, 0), 0)/'TOP SCORES'!B$3,0)</f>
        <v>0</v>
      </c>
      <c r="E88" s="30">
        <f>IFERROR(100*_xlfn.IFNA(VLOOKUP($B88,KviZDarije2!$A$1:$K$1000, 4, 0), 0)/'TOP SCORES'!C$3,0)</f>
        <v>41.666666666666664</v>
      </c>
      <c r="F88" s="30">
        <f>IFERROR(100*_xlfn.IFNA(VLOOKUP($B88,KviZDarije3!$A$1:$K$1000, 4, 0), 0)/'TOP SCORES'!D$3,0)</f>
        <v>50</v>
      </c>
      <c r="G88" s="30">
        <f>IFERROR(100*_xlfn.IFNA(VLOOKUP($B88,KviZDarije4!$A$1:$K$1000, 4, 0), 0)/'TOP SCORES'!E$3,0)</f>
        <v>20</v>
      </c>
      <c r="H88" s="30">
        <f>IFERROR(100*_xlfn.IFNA(VLOOKUP($B88,KviZDarije5!$A$1:$K$1000, 4, 0), 0)/'TOP SCORES'!F$3,0)</f>
        <v>33.333333333333336</v>
      </c>
      <c r="I88" s="30">
        <f>IFERROR(100*_xlfn.IFNA(VLOOKUP($B88,KviZDarije6!$A$1:$K$1000, 4, 0), 0)/'TOP SCORES'!G$3,0)</f>
        <v>42.857142857142854</v>
      </c>
      <c r="J88" s="30">
        <f>IFERROR(100*_xlfn.IFNA(VLOOKUP($B88,KviZDarije7!$A$1:$K$1000, 4, 0), 0)/'TOP SCORES'!H$3,0)</f>
        <v>0</v>
      </c>
      <c r="K88" s="30">
        <f>IFERROR(100*_xlfn.IFNA(VLOOKUP($B88,KviZDarije8!$A$1:$K$1000, 4, 0), 0)/'TOP SCORES'!I$3,0)</f>
        <v>0</v>
      </c>
      <c r="L88" s="30">
        <f>IFERROR(100*_xlfn.IFNA(VLOOKUP($B88,[1]KviZDarije9!$A$1:$K$1000, 4, 0), 0)/'TOP SCORES'!J$3,0)</f>
        <v>0</v>
      </c>
      <c r="M88" s="30">
        <f>IFERROR(100*_xlfn.IFNA(VLOOKUP($B88,[2]KviZDarije10!$A$1:$K$1000,4, 0), 0)/'TOP SCORES'!K$3,0)</f>
        <v>0</v>
      </c>
    </row>
    <row r="89" spans="1:13">
      <c r="A89" s="33">
        <f t="shared" ca="1" si="1"/>
        <v>88</v>
      </c>
      <c r="B89" s="67" t="s">
        <v>93</v>
      </c>
      <c r="C89" s="31" cm="1">
        <f t="array" aca="1" ref="C89" ca="1">SUM(LARGE(D89:M89,ROW(INDIRECT("1:6"))))</f>
        <v>185.71428571428572</v>
      </c>
      <c r="D89" s="30">
        <f>IFERROR(100*_xlfn.IFNA(VLOOKUP($B89,KviZDarije1!$A$1:$K$1000, 4, 0), 0)/'TOP SCORES'!B$3,0)</f>
        <v>100</v>
      </c>
      <c r="E89" s="30">
        <f>IFERROR(100*_xlfn.IFNA(VLOOKUP($B89,KviZDarije2!$A$1:$K$1000, 4, 0), 0)/'TOP SCORES'!C$3,0)</f>
        <v>0</v>
      </c>
      <c r="F89" s="30">
        <f>IFERROR(100*_xlfn.IFNA(VLOOKUP($B89,KviZDarije3!$A$1:$K$1000, 4, 0), 0)/'TOP SCORES'!D$3,0)</f>
        <v>0</v>
      </c>
      <c r="G89" s="30">
        <f>IFERROR(100*_xlfn.IFNA(VLOOKUP($B89,KviZDarije4!$A$1:$K$1000, 4, 0), 0)/'TOP SCORES'!E$3,0)</f>
        <v>0</v>
      </c>
      <c r="H89" s="30">
        <f>IFERROR(100*_xlfn.IFNA(VLOOKUP($B89,KviZDarije5!$A$1:$K$1000, 4, 0), 0)/'TOP SCORES'!F$3,0)</f>
        <v>0</v>
      </c>
      <c r="I89" s="30">
        <f>IFERROR(100*_xlfn.IFNA(VLOOKUP($B89,KviZDarije6!$A$1:$K$1000, 4, 0), 0)/'TOP SCORES'!G$3,0)</f>
        <v>85.714285714285708</v>
      </c>
      <c r="J89" s="30">
        <f>IFERROR(100*_xlfn.IFNA(VLOOKUP($B89,KviZDarije7!$A$1:$K$1000, 4, 0), 0)/'TOP SCORES'!H$3,0)</f>
        <v>0</v>
      </c>
      <c r="K89" s="30">
        <f>IFERROR(100*_xlfn.IFNA(VLOOKUP($B89,KviZDarije8!$A$1:$K$1000, 4, 0), 0)/'TOP SCORES'!I$3,0)</f>
        <v>0</v>
      </c>
      <c r="L89" s="30">
        <f>IFERROR(100*_xlfn.IFNA(VLOOKUP($B89,[1]KviZDarije9!$A$1:$K$1000, 4, 0), 0)/'TOP SCORES'!J$3,0)</f>
        <v>0</v>
      </c>
      <c r="M89" s="30">
        <f>IFERROR(100*_xlfn.IFNA(VLOOKUP($B89,[2]KviZDarije10!$A$1:$K$1000,4, 0), 0)/'TOP SCORES'!K$3,0)</f>
        <v>0</v>
      </c>
    </row>
    <row r="90" spans="1:13">
      <c r="A90" s="33">
        <f t="shared" ca="1" si="1"/>
        <v>89</v>
      </c>
      <c r="B90" s="68" t="s">
        <v>132</v>
      </c>
      <c r="C90" s="31" cm="1">
        <f t="array" aca="1" ref="C90" ca="1">SUM(LARGE(D90:M90,ROW(INDIRECT("1:6"))))</f>
        <v>182.08791208791206</v>
      </c>
      <c r="D90" s="30">
        <f>IFERROR(100*_xlfn.IFNA(VLOOKUP($B90,KviZDarije1!$A$1:$K$1000, 4, 0), 0)/'TOP SCORES'!B$3,0)</f>
        <v>23.076923076923077</v>
      </c>
      <c r="E90" s="30">
        <f>IFERROR(100*_xlfn.IFNA(VLOOKUP($B90,KviZDarije2!$A$1:$K$1000, 4, 0), 0)/'TOP SCORES'!C$3,0)</f>
        <v>33.333333333333336</v>
      </c>
      <c r="F90" s="30">
        <f>IFERROR(100*_xlfn.IFNA(VLOOKUP($B90,KviZDarije3!$A$1:$K$1000, 4, 0), 0)/'TOP SCORES'!D$3,0)</f>
        <v>16.666666666666668</v>
      </c>
      <c r="G90" s="30">
        <f>IFERROR(100*_xlfn.IFNA(VLOOKUP($B90,KviZDarije4!$A$1:$K$1000, 4, 0), 0)/'TOP SCORES'!E$3,0)</f>
        <v>0</v>
      </c>
      <c r="H90" s="30">
        <f>IFERROR(100*_xlfn.IFNA(VLOOKUP($B90,KviZDarije5!$A$1:$K$1000, 4, 0), 0)/'TOP SCORES'!F$3,0)</f>
        <v>20</v>
      </c>
      <c r="I90" s="30">
        <f>IFERROR(100*_xlfn.IFNA(VLOOKUP($B90,KviZDarije6!$A$1:$K$1000, 4, 0), 0)/'TOP SCORES'!G$3,0)</f>
        <v>42.857142857142854</v>
      </c>
      <c r="J90" s="30">
        <f>IFERROR(100*_xlfn.IFNA(VLOOKUP($B90,KviZDarije7!$A$1:$K$1000, 4, 0), 0)/'TOP SCORES'!H$3,0)</f>
        <v>46.153846153846153</v>
      </c>
      <c r="K90" s="30">
        <f>IFERROR(100*_xlfn.IFNA(VLOOKUP($B90,KviZDarije8!$A$1:$K$1000, 4, 0), 0)/'TOP SCORES'!I$3,0)</f>
        <v>0</v>
      </c>
      <c r="L90" s="30">
        <f>IFERROR(100*_xlfn.IFNA(VLOOKUP($B90,[1]KviZDarije9!$A$1:$K$1000, 4, 0), 0)/'TOP SCORES'!J$3,0)</f>
        <v>0</v>
      </c>
      <c r="M90" s="30">
        <f>IFERROR(100*_xlfn.IFNA(VLOOKUP($B90,[2]KviZDarije10!$A$1:$K$1000,4, 0), 0)/'TOP SCORES'!K$3,0)</f>
        <v>0</v>
      </c>
    </row>
    <row r="91" spans="1:13">
      <c r="A91" s="33">
        <f t="shared" ca="1" si="1"/>
        <v>90</v>
      </c>
      <c r="B91" s="67" t="s">
        <v>71</v>
      </c>
      <c r="C91" s="31" cm="1">
        <f t="array" aca="1" ref="C91" ca="1">SUM(LARGE(D91:M91,ROW(INDIRECT("1:6"))))</f>
        <v>179.28571428571428</v>
      </c>
      <c r="D91" s="30">
        <f>IFERROR(100*_xlfn.IFNA(VLOOKUP($B91,KviZDarije1!$A$1:$K$1000, 4, 0), 0)/'TOP SCORES'!B$3,0)</f>
        <v>0</v>
      </c>
      <c r="E91" s="30">
        <f>IFERROR(100*_xlfn.IFNA(VLOOKUP($B91,KviZDarije2!$A$1:$K$1000, 4, 0), 0)/'TOP SCORES'!C$3,0)</f>
        <v>75</v>
      </c>
      <c r="F91" s="30">
        <f>IFERROR(100*_xlfn.IFNA(VLOOKUP($B91,KviZDarije3!$A$1:$K$1000, 4, 0), 0)/'TOP SCORES'!D$3,0)</f>
        <v>0</v>
      </c>
      <c r="G91" s="30">
        <f>IFERROR(100*_xlfn.IFNA(VLOOKUP($B91,KviZDarije4!$A$1:$K$1000, 4, 0), 0)/'TOP SCORES'!E$3,0)</f>
        <v>40</v>
      </c>
      <c r="H91" s="30">
        <f>IFERROR(100*_xlfn.IFNA(VLOOKUP($B91,KviZDarije5!$A$1:$K$1000, 4, 0), 0)/'TOP SCORES'!F$3,0)</f>
        <v>0</v>
      </c>
      <c r="I91" s="30">
        <f>IFERROR(100*_xlfn.IFNA(VLOOKUP($B91,KviZDarije6!$A$1:$K$1000, 4, 0), 0)/'TOP SCORES'!G$3,0)</f>
        <v>64.285714285714292</v>
      </c>
      <c r="J91" s="30">
        <f>IFERROR(100*_xlfn.IFNA(VLOOKUP($B91,KviZDarije7!$A$1:$K$1000, 4, 0), 0)/'TOP SCORES'!H$3,0)</f>
        <v>0</v>
      </c>
      <c r="K91" s="30">
        <f>IFERROR(100*_xlfn.IFNA(VLOOKUP($B91,KviZDarije8!$A$1:$K$1000, 4, 0), 0)/'TOP SCORES'!I$3,0)</f>
        <v>0</v>
      </c>
      <c r="L91" s="30">
        <f>IFERROR(100*_xlfn.IFNA(VLOOKUP($B91,[1]KviZDarije9!$A$1:$K$1000, 4, 0), 0)/'TOP SCORES'!J$3,0)</f>
        <v>0</v>
      </c>
      <c r="M91" s="30">
        <f>IFERROR(100*_xlfn.IFNA(VLOOKUP($B91,[2]KviZDarije10!$A$1:$K$1000,4, 0), 0)/'TOP SCORES'!K$3,0)</f>
        <v>0</v>
      </c>
    </row>
    <row r="92" spans="1:13">
      <c r="A92" s="33">
        <f t="shared" ca="1" si="1"/>
        <v>91</v>
      </c>
      <c r="B92" s="68" t="s">
        <v>201</v>
      </c>
      <c r="C92" s="31" cm="1">
        <f t="array" aca="1" ref="C92" ca="1">SUM(LARGE(D92:M92,ROW(INDIRECT("1:6"))))</f>
        <v>177.58241758241755</v>
      </c>
      <c r="D92" s="30">
        <f>IFERROR(100*_xlfn.IFNA(VLOOKUP($B92,KviZDarije1!$A$1:$K$1000, 4, 0), 0)/'TOP SCORES'!B$3,0)</f>
        <v>0</v>
      </c>
      <c r="E92" s="30">
        <f>IFERROR(100*_xlfn.IFNA(VLOOKUP($B92,KviZDarije2!$A$1:$K$1000, 4, 0), 0)/'TOP SCORES'!C$3,0)</f>
        <v>83.333333333333329</v>
      </c>
      <c r="F92" s="30">
        <f>IFERROR(100*_xlfn.IFNA(VLOOKUP($B92,KviZDarije3!$A$1:$K$1000, 4, 0), 0)/'TOP SCORES'!D$3,0)</f>
        <v>0</v>
      </c>
      <c r="G92" s="30">
        <f>IFERROR(100*_xlfn.IFNA(VLOOKUP($B92,KviZDarije4!$A$1:$K$1000, 4, 0), 0)/'TOP SCORES'!E$3,0)</f>
        <v>26.666666666666668</v>
      </c>
      <c r="H92" s="30">
        <f>IFERROR(100*_xlfn.IFNA(VLOOKUP($B92,KviZDarije5!$A$1:$K$1000, 4, 0), 0)/'TOP SCORES'!F$3,0)</f>
        <v>0</v>
      </c>
      <c r="I92" s="30">
        <f>IFERROR(100*_xlfn.IFNA(VLOOKUP($B92,KviZDarije6!$A$1:$K$1000, 4, 0), 0)/'TOP SCORES'!G$3,0)</f>
        <v>21.428571428571427</v>
      </c>
      <c r="J92" s="30">
        <f>IFERROR(100*_xlfn.IFNA(VLOOKUP($B92,KviZDarije7!$A$1:$K$1000, 4, 0), 0)/'TOP SCORES'!H$3,0)</f>
        <v>46.153846153846153</v>
      </c>
      <c r="K92" s="30">
        <f>IFERROR(100*_xlfn.IFNA(VLOOKUP($B92,KviZDarije8!$A$1:$K$1000, 4, 0), 0)/'TOP SCORES'!I$3,0)</f>
        <v>0</v>
      </c>
      <c r="L92" s="30">
        <f>IFERROR(100*_xlfn.IFNA(VLOOKUP($B92,[1]KviZDarije9!$A$1:$K$1000, 4, 0), 0)/'TOP SCORES'!J$3,0)</f>
        <v>0</v>
      </c>
      <c r="M92" s="30">
        <f>IFERROR(100*_xlfn.IFNA(VLOOKUP($B92,[2]KviZDarije10!$A$1:$K$1000,4, 0), 0)/'TOP SCORES'!K$3,0)</f>
        <v>0</v>
      </c>
    </row>
    <row r="93" spans="1:13">
      <c r="A93" s="33">
        <f t="shared" ca="1" si="1"/>
        <v>92</v>
      </c>
      <c r="B93" s="67" t="s">
        <v>101</v>
      </c>
      <c r="C93" s="31" cm="1">
        <f t="array" aca="1" ref="C93" ca="1">SUM(LARGE(D93:M93,ROW(INDIRECT("1:6"))))</f>
        <v>175.64102564102566</v>
      </c>
      <c r="D93" s="30">
        <f>IFERROR(100*_xlfn.IFNA(VLOOKUP($B93,KviZDarije1!$A$1:$K$1000, 4, 0), 0)/'TOP SCORES'!B$3,0)</f>
        <v>30.76923076923077</v>
      </c>
      <c r="E93" s="30">
        <f>IFERROR(100*_xlfn.IFNA(VLOOKUP($B93,KviZDarije2!$A$1:$K$1000, 4, 0), 0)/'TOP SCORES'!C$3,0)</f>
        <v>0</v>
      </c>
      <c r="F93" s="30">
        <f>IFERROR(100*_xlfn.IFNA(VLOOKUP($B93,KviZDarije3!$A$1:$K$1000, 4, 0), 0)/'TOP SCORES'!D$3,0)</f>
        <v>0</v>
      </c>
      <c r="G93" s="30">
        <f>IFERROR(100*_xlfn.IFNA(VLOOKUP($B93,KviZDarije4!$A$1:$K$1000, 4, 0), 0)/'TOP SCORES'!E$3,0)</f>
        <v>0</v>
      </c>
      <c r="H93" s="30">
        <f>IFERROR(100*_xlfn.IFNA(VLOOKUP($B93,KviZDarije5!$A$1:$K$1000, 4, 0), 0)/'TOP SCORES'!F$3,0)</f>
        <v>33.333333333333336</v>
      </c>
      <c r="I93" s="30">
        <f>IFERROR(100*_xlfn.IFNA(VLOOKUP($B93,KviZDarije6!$A$1:$K$1000, 4, 0), 0)/'TOP SCORES'!G$3,0)</f>
        <v>50</v>
      </c>
      <c r="J93" s="30">
        <f>IFERROR(100*_xlfn.IFNA(VLOOKUP($B93,KviZDarije7!$A$1:$K$1000, 4, 0), 0)/'TOP SCORES'!H$3,0)</f>
        <v>61.53846153846154</v>
      </c>
      <c r="K93" s="30">
        <f>IFERROR(100*_xlfn.IFNA(VLOOKUP($B93,KviZDarije8!$A$1:$K$1000, 4, 0), 0)/'TOP SCORES'!I$3,0)</f>
        <v>0</v>
      </c>
      <c r="L93" s="30">
        <f>IFERROR(100*_xlfn.IFNA(VLOOKUP($B93,[1]KviZDarije9!$A$1:$K$1000, 4, 0), 0)/'TOP SCORES'!J$3,0)</f>
        <v>0</v>
      </c>
      <c r="M93" s="30">
        <f>IFERROR(100*_xlfn.IFNA(VLOOKUP($B93,[2]KviZDarije10!$A$1:$K$1000,4, 0), 0)/'TOP SCORES'!K$3,0)</f>
        <v>0</v>
      </c>
    </row>
    <row r="94" spans="1:13">
      <c r="A94" s="33">
        <f t="shared" ca="1" si="1"/>
        <v>93</v>
      </c>
      <c r="B94" s="67" t="s">
        <v>56</v>
      </c>
      <c r="C94" s="31" cm="1">
        <f t="array" aca="1" ref="C94" ca="1">SUM(LARGE(D94:M94,ROW(INDIRECT("1:6"))))</f>
        <v>174.23076923076925</v>
      </c>
      <c r="D94" s="30">
        <f>IFERROR(100*_xlfn.IFNA(VLOOKUP($B94,KviZDarije1!$A$1:$K$1000, 4, 0), 0)/'TOP SCORES'!B$3,0)</f>
        <v>0</v>
      </c>
      <c r="E94" s="30">
        <f>IFERROR(100*_xlfn.IFNA(VLOOKUP($B94,KviZDarije2!$A$1:$K$1000, 4, 0), 0)/'TOP SCORES'!C$3,0)</f>
        <v>58.333333333333336</v>
      </c>
      <c r="F94" s="30">
        <f>IFERROR(100*_xlfn.IFNA(VLOOKUP($B94,KviZDarije3!$A$1:$K$1000, 4, 0), 0)/'TOP SCORES'!D$3,0)</f>
        <v>0</v>
      </c>
      <c r="G94" s="30">
        <f>IFERROR(100*_xlfn.IFNA(VLOOKUP($B94,KviZDarije4!$A$1:$K$1000, 4, 0), 0)/'TOP SCORES'!E$3,0)</f>
        <v>33.333333333333336</v>
      </c>
      <c r="H94" s="30">
        <f>IFERROR(100*_xlfn.IFNA(VLOOKUP($B94,KviZDarije5!$A$1:$K$1000, 4, 0), 0)/'TOP SCORES'!F$3,0)</f>
        <v>13.333333333333334</v>
      </c>
      <c r="I94" s="30">
        <f>IFERROR(100*_xlfn.IFNA(VLOOKUP($B94,KviZDarije6!$A$1:$K$1000, 4, 0), 0)/'TOP SCORES'!G$3,0)</f>
        <v>0</v>
      </c>
      <c r="J94" s="30">
        <f>IFERROR(100*_xlfn.IFNA(VLOOKUP($B94,KviZDarije7!$A$1:$K$1000, 4, 0), 0)/'TOP SCORES'!H$3,0)</f>
        <v>69.230769230769226</v>
      </c>
      <c r="K94" s="30">
        <f>IFERROR(100*_xlfn.IFNA(VLOOKUP($B94,KviZDarije8!$A$1:$K$1000, 4, 0), 0)/'TOP SCORES'!I$3,0)</f>
        <v>0</v>
      </c>
      <c r="L94" s="30">
        <f>IFERROR(100*_xlfn.IFNA(VLOOKUP($B94,[1]KviZDarije9!$A$1:$K$1000, 4, 0), 0)/'TOP SCORES'!J$3,0)</f>
        <v>0</v>
      </c>
      <c r="M94" s="30">
        <f>IFERROR(100*_xlfn.IFNA(VLOOKUP($B94,[2]KviZDarije10!$A$1:$K$1000,4, 0), 0)/'TOP SCORES'!K$3,0)</f>
        <v>0</v>
      </c>
    </row>
    <row r="95" spans="1:13">
      <c r="A95" s="33">
        <f t="shared" ca="1" si="1"/>
        <v>94</v>
      </c>
      <c r="B95" s="68" t="s">
        <v>163</v>
      </c>
      <c r="C95" s="31" cm="1">
        <f t="array" aca="1" ref="C95" ca="1">SUM(LARGE(D95:M95,ROW(INDIRECT("1:6"))))</f>
        <v>165.12820512820514</v>
      </c>
      <c r="D95" s="30">
        <f>IFERROR(100*_xlfn.IFNA(VLOOKUP($B95,KviZDarije1!$A$1:$K$1000, 4, 0), 0)/'TOP SCORES'!B$3,0)</f>
        <v>38.46153846153846</v>
      </c>
      <c r="E95" s="30">
        <f>IFERROR(100*_xlfn.IFNA(VLOOKUP($B95,KviZDarije2!$A$1:$K$1000, 4, 0), 0)/'TOP SCORES'!C$3,0)</f>
        <v>66.666666666666671</v>
      </c>
      <c r="F95" s="30">
        <f>IFERROR(100*_xlfn.IFNA(VLOOKUP($B95,KviZDarije3!$A$1:$K$1000, 4, 0), 0)/'TOP SCORES'!D$3,0)</f>
        <v>0</v>
      </c>
      <c r="G95" s="30">
        <f>IFERROR(100*_xlfn.IFNA(VLOOKUP($B95,KviZDarije4!$A$1:$K$1000, 4, 0), 0)/'TOP SCORES'!E$3,0)</f>
        <v>60</v>
      </c>
      <c r="H95" s="30">
        <f>IFERROR(100*_xlfn.IFNA(VLOOKUP($B95,KviZDarije5!$A$1:$K$1000, 4, 0), 0)/'TOP SCORES'!F$3,0)</f>
        <v>0</v>
      </c>
      <c r="I95" s="30">
        <f>IFERROR(100*_xlfn.IFNA(VLOOKUP($B95,KviZDarije6!$A$1:$K$1000, 4, 0), 0)/'TOP SCORES'!G$3,0)</f>
        <v>0</v>
      </c>
      <c r="J95" s="30">
        <f>IFERROR(100*_xlfn.IFNA(VLOOKUP($B95,KviZDarije7!$A$1:$K$1000, 4, 0), 0)/'TOP SCORES'!H$3,0)</f>
        <v>0</v>
      </c>
      <c r="K95" s="30">
        <f>IFERROR(100*_xlfn.IFNA(VLOOKUP($B95,KviZDarije8!$A$1:$K$1000, 4, 0), 0)/'TOP SCORES'!I$3,0)</f>
        <v>0</v>
      </c>
      <c r="L95" s="30">
        <f>IFERROR(100*_xlfn.IFNA(VLOOKUP($B95,[1]KviZDarije9!$A$1:$K$1000, 4, 0), 0)/'TOP SCORES'!J$3,0)</f>
        <v>0</v>
      </c>
      <c r="M95" s="30">
        <f>IFERROR(100*_xlfn.IFNA(VLOOKUP($B95,[2]KviZDarije10!$A$1:$K$1000,4, 0), 0)/'TOP SCORES'!K$3,0)</f>
        <v>0</v>
      </c>
    </row>
    <row r="96" spans="1:13">
      <c r="A96" s="33">
        <f t="shared" ca="1" si="1"/>
        <v>95</v>
      </c>
      <c r="B96" s="67" t="s">
        <v>43</v>
      </c>
      <c r="C96" s="31" cm="1">
        <f t="array" aca="1" ref="C96" ca="1">SUM(LARGE(D96:M96,ROW(INDIRECT("1:6"))))</f>
        <v>159.4871794871795</v>
      </c>
      <c r="D96" s="30">
        <f>IFERROR(100*_xlfn.IFNA(VLOOKUP($B96,KviZDarije1!$A$1:$K$1000, 4, 0), 0)/'TOP SCORES'!B$3,0)</f>
        <v>46.153846153846153</v>
      </c>
      <c r="E96" s="30">
        <f>IFERROR(100*_xlfn.IFNA(VLOOKUP($B96,KviZDarije2!$A$1:$K$1000, 4, 0), 0)/'TOP SCORES'!C$3,0)</f>
        <v>0</v>
      </c>
      <c r="F96" s="30">
        <f>IFERROR(100*_xlfn.IFNA(VLOOKUP($B96,KviZDarije3!$A$1:$K$1000, 4, 0), 0)/'TOP SCORES'!D$3,0)</f>
        <v>66.666666666666671</v>
      </c>
      <c r="G96" s="30">
        <f>IFERROR(100*_xlfn.IFNA(VLOOKUP($B96,KviZDarije4!$A$1:$K$1000, 4, 0), 0)/'TOP SCORES'!E$3,0)</f>
        <v>0</v>
      </c>
      <c r="H96" s="30">
        <f>IFERROR(100*_xlfn.IFNA(VLOOKUP($B96,KviZDarije5!$A$1:$K$1000, 4, 0), 0)/'TOP SCORES'!F$3,0)</f>
        <v>46.666666666666664</v>
      </c>
      <c r="I96" s="30">
        <f>IFERROR(100*_xlfn.IFNA(VLOOKUP($B96,KviZDarije6!$A$1:$K$1000, 4, 0), 0)/'TOP SCORES'!G$3,0)</f>
        <v>0</v>
      </c>
      <c r="J96" s="30">
        <f>IFERROR(100*_xlfn.IFNA(VLOOKUP($B96,KviZDarije7!$A$1:$K$1000, 4, 0), 0)/'TOP SCORES'!H$3,0)</f>
        <v>0</v>
      </c>
      <c r="K96" s="30">
        <f>IFERROR(100*_xlfn.IFNA(VLOOKUP($B96,KviZDarije8!$A$1:$K$1000, 4, 0), 0)/'TOP SCORES'!I$3,0)</f>
        <v>0</v>
      </c>
      <c r="L96" s="30">
        <f>IFERROR(100*_xlfn.IFNA(VLOOKUP($B96,[1]KviZDarije9!$A$1:$K$1000, 4, 0), 0)/'TOP SCORES'!J$3,0)</f>
        <v>0</v>
      </c>
      <c r="M96" s="30">
        <f>IFERROR(100*_xlfn.IFNA(VLOOKUP($B96,[2]KviZDarije10!$A$1:$K$1000,4, 0), 0)/'TOP SCORES'!K$3,0)</f>
        <v>0</v>
      </c>
    </row>
    <row r="97" spans="1:13">
      <c r="A97" s="33">
        <f t="shared" ca="1" si="1"/>
        <v>96</v>
      </c>
      <c r="B97" s="67" t="s">
        <v>80</v>
      </c>
      <c r="C97" s="31" cm="1">
        <f t="array" aca="1" ref="C97" ca="1">SUM(LARGE(D97:M97,ROW(INDIRECT("1:6"))))</f>
        <v>155.12820512820514</v>
      </c>
      <c r="D97" s="30">
        <f>IFERROR(100*_xlfn.IFNA(VLOOKUP($B97,KviZDarije1!$A$1:$K$1000, 4, 0), 0)/'TOP SCORES'!B$3,0)</f>
        <v>38.46153846153846</v>
      </c>
      <c r="E97" s="30">
        <f>IFERROR(100*_xlfn.IFNA(VLOOKUP($B97,KviZDarije2!$A$1:$K$1000, 4, 0), 0)/'TOP SCORES'!C$3,0)</f>
        <v>66.666666666666671</v>
      </c>
      <c r="F97" s="30">
        <f>IFERROR(100*_xlfn.IFNA(VLOOKUP($B97,KviZDarije3!$A$1:$K$1000, 4, 0), 0)/'TOP SCORES'!D$3,0)</f>
        <v>50</v>
      </c>
      <c r="G97" s="30">
        <f>IFERROR(100*_xlfn.IFNA(VLOOKUP($B97,KviZDarije4!$A$1:$K$1000, 4, 0), 0)/'TOP SCORES'!E$3,0)</f>
        <v>0</v>
      </c>
      <c r="H97" s="30">
        <f>IFERROR(100*_xlfn.IFNA(VLOOKUP($B97,KviZDarije5!$A$1:$K$1000, 4, 0), 0)/'TOP SCORES'!F$3,0)</f>
        <v>0</v>
      </c>
      <c r="I97" s="30">
        <f>IFERROR(100*_xlfn.IFNA(VLOOKUP($B97,KviZDarije6!$A$1:$K$1000, 4, 0), 0)/'TOP SCORES'!G$3,0)</f>
        <v>0</v>
      </c>
      <c r="J97" s="30">
        <f>IFERROR(100*_xlfn.IFNA(VLOOKUP($B97,KviZDarije7!$A$1:$K$1000, 4, 0), 0)/'TOP SCORES'!H$3,0)</f>
        <v>0</v>
      </c>
      <c r="K97" s="30">
        <f>IFERROR(100*_xlfn.IFNA(VLOOKUP($B97,KviZDarije8!$A$1:$K$1000, 4, 0), 0)/'TOP SCORES'!I$3,0)</f>
        <v>0</v>
      </c>
      <c r="L97" s="30">
        <f>IFERROR(100*_xlfn.IFNA(VLOOKUP($B97,[1]KviZDarije9!$A$1:$K$1000, 4, 0), 0)/'TOP SCORES'!J$3,0)</f>
        <v>0</v>
      </c>
      <c r="M97" s="30">
        <f>IFERROR(100*_xlfn.IFNA(VLOOKUP($B97,[2]KviZDarije10!$A$1:$K$1000,4, 0), 0)/'TOP SCORES'!K$3,0)</f>
        <v>0</v>
      </c>
    </row>
    <row r="98" spans="1:13">
      <c r="A98" s="33">
        <f t="shared" ca="1" si="1"/>
        <v>97</v>
      </c>
      <c r="B98" s="68" t="s">
        <v>185</v>
      </c>
      <c r="C98" s="31" cm="1">
        <f t="array" aca="1" ref="C98" ca="1">SUM(LARGE(D98:M98,ROW(INDIRECT("1:6"))))</f>
        <v>154.94505494505495</v>
      </c>
      <c r="D98" s="30">
        <f>IFERROR(100*_xlfn.IFNA(VLOOKUP($B98,KviZDarije1!$A$1:$K$1000, 4, 0), 0)/'TOP SCORES'!B$3,0)</f>
        <v>69.230769230769226</v>
      </c>
      <c r="E98" s="30">
        <f>IFERROR(100*_xlfn.IFNA(VLOOKUP($B98,KviZDarije2!$A$1:$K$1000, 4, 0), 0)/'TOP SCORES'!C$3,0)</f>
        <v>0</v>
      </c>
      <c r="F98" s="30">
        <f>IFERROR(100*_xlfn.IFNA(VLOOKUP($B98,KviZDarije3!$A$1:$K$1000, 4, 0), 0)/'TOP SCORES'!D$3,0)</f>
        <v>0</v>
      </c>
      <c r="G98" s="30">
        <f>IFERROR(100*_xlfn.IFNA(VLOOKUP($B98,KviZDarije4!$A$1:$K$1000, 4, 0), 0)/'TOP SCORES'!E$3,0)</f>
        <v>0</v>
      </c>
      <c r="H98" s="30">
        <f>IFERROR(100*_xlfn.IFNA(VLOOKUP($B98,KviZDarije5!$A$1:$K$1000, 4, 0), 0)/'TOP SCORES'!F$3,0)</f>
        <v>0</v>
      </c>
      <c r="I98" s="30">
        <f>IFERROR(100*_xlfn.IFNA(VLOOKUP($B98,KviZDarije6!$A$1:$K$1000, 4, 0), 0)/'TOP SCORES'!G$3,0)</f>
        <v>85.714285714285708</v>
      </c>
      <c r="J98" s="30">
        <f>IFERROR(100*_xlfn.IFNA(VLOOKUP($B98,KviZDarije7!$A$1:$K$1000, 4, 0), 0)/'TOP SCORES'!H$3,0)</f>
        <v>0</v>
      </c>
      <c r="K98" s="30">
        <f>IFERROR(100*_xlfn.IFNA(VLOOKUP($B98,KviZDarije8!$A$1:$K$1000, 4, 0), 0)/'TOP SCORES'!I$3,0)</f>
        <v>0</v>
      </c>
      <c r="L98" s="30">
        <f>IFERROR(100*_xlfn.IFNA(VLOOKUP($B98,[1]KviZDarije9!$A$1:$K$1000, 4, 0), 0)/'TOP SCORES'!J$3,0)</f>
        <v>0</v>
      </c>
      <c r="M98" s="30">
        <f>IFERROR(100*_xlfn.IFNA(VLOOKUP($B98,[2]KviZDarije10!$A$1:$K$1000,4, 0), 0)/'TOP SCORES'!K$3,0)</f>
        <v>0</v>
      </c>
    </row>
    <row r="99" spans="1:13">
      <c r="A99" s="33">
        <f t="shared" ca="1" si="1"/>
        <v>98</v>
      </c>
      <c r="B99" s="68" t="s">
        <v>231</v>
      </c>
      <c r="C99" s="31" cm="1">
        <f t="array" aca="1" ref="C99" ca="1">SUM(LARGE(D99:M99,ROW(INDIRECT("1:6"))))</f>
        <v>154.65201465201463</v>
      </c>
      <c r="D99" s="30">
        <f>IFERROR(100*_xlfn.IFNA(VLOOKUP($B99,KviZDarije1!$A$1:$K$1000, 4, 0), 0)/'TOP SCORES'!B$3,0)</f>
        <v>0</v>
      </c>
      <c r="E99" s="30">
        <f>IFERROR(100*_xlfn.IFNA(VLOOKUP($B99,KviZDarije2!$A$1:$K$1000, 4, 0), 0)/'TOP SCORES'!C$3,0)</f>
        <v>0</v>
      </c>
      <c r="F99" s="30">
        <f>IFERROR(100*_xlfn.IFNA(VLOOKUP($B99,KviZDarije3!$A$1:$K$1000, 4, 0), 0)/'TOP SCORES'!D$3,0)</f>
        <v>0</v>
      </c>
      <c r="G99" s="30">
        <f>IFERROR(100*_xlfn.IFNA(VLOOKUP($B99,KviZDarije4!$A$1:$K$1000, 4, 0), 0)/'TOP SCORES'!E$3,0)</f>
        <v>0</v>
      </c>
      <c r="H99" s="30">
        <f>IFERROR(100*_xlfn.IFNA(VLOOKUP($B99,KviZDarije5!$A$1:$K$1000, 4, 0), 0)/'TOP SCORES'!F$3,0)</f>
        <v>73.333333333333329</v>
      </c>
      <c r="I99" s="30">
        <f>IFERROR(100*_xlfn.IFNA(VLOOKUP($B99,KviZDarije6!$A$1:$K$1000, 4, 0), 0)/'TOP SCORES'!G$3,0)</f>
        <v>42.857142857142854</v>
      </c>
      <c r="J99" s="30">
        <f>IFERROR(100*_xlfn.IFNA(VLOOKUP($B99,KviZDarije7!$A$1:$K$1000, 4, 0), 0)/'TOP SCORES'!H$3,0)</f>
        <v>38.46153846153846</v>
      </c>
      <c r="K99" s="30">
        <f>IFERROR(100*_xlfn.IFNA(VLOOKUP($B99,KviZDarije8!$A$1:$K$1000, 4, 0), 0)/'TOP SCORES'!I$3,0)</f>
        <v>0</v>
      </c>
      <c r="L99" s="30">
        <f>IFERROR(100*_xlfn.IFNA(VLOOKUP($B99,[1]KviZDarije9!$A$1:$K$1000, 4, 0), 0)/'TOP SCORES'!J$3,0)</f>
        <v>0</v>
      </c>
      <c r="M99" s="30">
        <f>IFERROR(100*_xlfn.IFNA(VLOOKUP($B99,[2]KviZDarije10!$A$1:$K$1000,4, 0), 0)/'TOP SCORES'!K$3,0)</f>
        <v>0</v>
      </c>
    </row>
    <row r="100" spans="1:13">
      <c r="A100" s="33">
        <f t="shared" ca="1" si="1"/>
        <v>99</v>
      </c>
      <c r="B100" s="68" t="s">
        <v>219</v>
      </c>
      <c r="C100" s="31" cm="1">
        <f t="array" aca="1" ref="C100" ca="1">SUM(LARGE(D100:M100,ROW(INDIRECT("1:6"))))</f>
        <v>153.33333333333334</v>
      </c>
      <c r="D100" s="30">
        <f>IFERROR(100*_xlfn.IFNA(VLOOKUP($B100,KviZDarije1!$A$1:$K$1000, 4, 0), 0)/'TOP SCORES'!B$3,0)</f>
        <v>0</v>
      </c>
      <c r="E100" s="30">
        <f>IFERROR(100*_xlfn.IFNA(VLOOKUP($B100,KviZDarije2!$A$1:$K$1000, 4, 0), 0)/'TOP SCORES'!C$3,0)</f>
        <v>0</v>
      </c>
      <c r="F100" s="30">
        <f>IFERROR(100*_xlfn.IFNA(VLOOKUP($B100,KviZDarije3!$A$1:$K$1000, 4, 0), 0)/'TOP SCORES'!D$3,0)</f>
        <v>0</v>
      </c>
      <c r="G100" s="30">
        <f>IFERROR(100*_xlfn.IFNA(VLOOKUP($B100,KviZDarije4!$A$1:$K$1000, 4, 0), 0)/'TOP SCORES'!E$3,0)</f>
        <v>66.666666666666671</v>
      </c>
      <c r="H100" s="30">
        <f>IFERROR(100*_xlfn.IFNA(VLOOKUP($B100,KviZDarije5!$A$1:$K$1000, 4, 0), 0)/'TOP SCORES'!F$3,0)</f>
        <v>86.666666666666671</v>
      </c>
      <c r="I100" s="30">
        <f>IFERROR(100*_xlfn.IFNA(VLOOKUP($B100,KviZDarije6!$A$1:$K$1000, 4, 0), 0)/'TOP SCORES'!G$3,0)</f>
        <v>0</v>
      </c>
      <c r="J100" s="30">
        <f>IFERROR(100*_xlfn.IFNA(VLOOKUP($B100,KviZDarije7!$A$1:$K$1000, 4, 0), 0)/'TOP SCORES'!H$3,0)</f>
        <v>0</v>
      </c>
      <c r="K100" s="30">
        <f>IFERROR(100*_xlfn.IFNA(VLOOKUP($B100,KviZDarije8!$A$1:$K$1000, 4, 0), 0)/'TOP SCORES'!I$3,0)</f>
        <v>0</v>
      </c>
      <c r="L100" s="30">
        <f>IFERROR(100*_xlfn.IFNA(VLOOKUP($B100,[1]KviZDarije9!$A$1:$K$1000, 4, 0), 0)/'TOP SCORES'!J$3,0)</f>
        <v>0</v>
      </c>
      <c r="M100" s="30">
        <f>IFERROR(100*_xlfn.IFNA(VLOOKUP($B100,[2]KviZDarije10!$A$1:$K$1000,4, 0), 0)/'TOP SCORES'!K$3,0)</f>
        <v>0</v>
      </c>
    </row>
    <row r="101" spans="1:13">
      <c r="A101" s="33">
        <f t="shared" ca="1" si="1"/>
        <v>100</v>
      </c>
      <c r="B101" s="68" t="s">
        <v>198</v>
      </c>
      <c r="C101" s="31" cm="1">
        <f t="array" aca="1" ref="C101" ca="1">SUM(LARGE(D101:M101,ROW(INDIRECT("1:6"))))</f>
        <v>147.69230769230768</v>
      </c>
      <c r="D101" s="30">
        <f>IFERROR(100*_xlfn.IFNA(VLOOKUP($B101,KviZDarije1!$A$1:$K$1000, 4, 0), 0)/'TOP SCORES'!B$3,0)</f>
        <v>7.6923076923076925</v>
      </c>
      <c r="E101" s="30">
        <f>IFERROR(100*_xlfn.IFNA(VLOOKUP($B101,KviZDarije2!$A$1:$K$1000, 4, 0), 0)/'TOP SCORES'!C$3,0)</f>
        <v>66.666666666666671</v>
      </c>
      <c r="F101" s="30">
        <f>IFERROR(100*_xlfn.IFNA(VLOOKUP($B101,KviZDarije3!$A$1:$K$1000, 4, 0), 0)/'TOP SCORES'!D$3,0)</f>
        <v>0</v>
      </c>
      <c r="G101" s="30">
        <f>IFERROR(100*_xlfn.IFNA(VLOOKUP($B101,KviZDarije4!$A$1:$K$1000, 4, 0), 0)/'TOP SCORES'!E$3,0)</f>
        <v>33.333333333333336</v>
      </c>
      <c r="H101" s="30">
        <f>IFERROR(100*_xlfn.IFNA(VLOOKUP($B101,KviZDarije5!$A$1:$K$1000, 4, 0), 0)/'TOP SCORES'!F$3,0)</f>
        <v>40</v>
      </c>
      <c r="I101" s="30">
        <f>IFERROR(100*_xlfn.IFNA(VLOOKUP($B101,KviZDarije6!$A$1:$K$1000, 4, 0), 0)/'TOP SCORES'!G$3,0)</f>
        <v>0</v>
      </c>
      <c r="J101" s="30">
        <f>IFERROR(100*_xlfn.IFNA(VLOOKUP($B101,KviZDarije7!$A$1:$K$1000, 4, 0), 0)/'TOP SCORES'!H$3,0)</f>
        <v>0</v>
      </c>
      <c r="K101" s="30">
        <f>IFERROR(100*_xlfn.IFNA(VLOOKUP($B101,KviZDarije8!$A$1:$K$1000, 4, 0), 0)/'TOP SCORES'!I$3,0)</f>
        <v>0</v>
      </c>
      <c r="L101" s="30">
        <f>IFERROR(100*_xlfn.IFNA(VLOOKUP($B101,[1]KviZDarije9!$A$1:$K$1000, 4, 0), 0)/'TOP SCORES'!J$3,0)</f>
        <v>0</v>
      </c>
      <c r="M101" s="30">
        <f>IFERROR(100*_xlfn.IFNA(VLOOKUP($B101,[2]KviZDarije10!$A$1:$K$1000,4, 0), 0)/'TOP SCORES'!K$3,0)</f>
        <v>0</v>
      </c>
    </row>
    <row r="102" spans="1:13">
      <c r="A102" s="33">
        <f t="shared" ca="1" si="1"/>
        <v>101</v>
      </c>
      <c r="B102" s="68" t="s">
        <v>153</v>
      </c>
      <c r="C102" s="31" cm="1">
        <f t="array" aca="1" ref="C102" ca="1">SUM(LARGE(D102:M102,ROW(INDIRECT("1:6"))))</f>
        <v>146.00732600732601</v>
      </c>
      <c r="D102" s="30">
        <f>IFERROR(100*_xlfn.IFNA(VLOOKUP($B102,KviZDarije1!$A$1:$K$1000, 4, 0), 0)/'TOP SCORES'!B$3,0)</f>
        <v>15.384615384615385</v>
      </c>
      <c r="E102" s="30">
        <f>IFERROR(100*_xlfn.IFNA(VLOOKUP($B102,KviZDarije2!$A$1:$K$1000, 4, 0), 0)/'TOP SCORES'!C$3,0)</f>
        <v>66.666666666666671</v>
      </c>
      <c r="F102" s="30">
        <f>IFERROR(100*_xlfn.IFNA(VLOOKUP($B102,KviZDarije3!$A$1:$K$1000, 4, 0), 0)/'TOP SCORES'!D$3,0)</f>
        <v>0</v>
      </c>
      <c r="G102" s="30">
        <f>IFERROR(100*_xlfn.IFNA(VLOOKUP($B102,KviZDarije4!$A$1:$K$1000, 4, 0), 0)/'TOP SCORES'!E$3,0)</f>
        <v>20</v>
      </c>
      <c r="H102" s="30">
        <f>IFERROR(100*_xlfn.IFNA(VLOOKUP($B102,KviZDarije5!$A$1:$K$1000, 4, 0), 0)/'TOP SCORES'!F$3,0)</f>
        <v>0</v>
      </c>
      <c r="I102" s="30">
        <f>IFERROR(100*_xlfn.IFNA(VLOOKUP($B102,KviZDarije6!$A$1:$K$1000, 4, 0), 0)/'TOP SCORES'!G$3,0)</f>
        <v>28.571428571428573</v>
      </c>
      <c r="J102" s="30">
        <f>IFERROR(100*_xlfn.IFNA(VLOOKUP($B102,KviZDarije7!$A$1:$K$1000, 4, 0), 0)/'TOP SCORES'!H$3,0)</f>
        <v>15.384615384615385</v>
      </c>
      <c r="K102" s="30">
        <f>IFERROR(100*_xlfn.IFNA(VLOOKUP($B102,KviZDarije8!$A$1:$K$1000, 4, 0), 0)/'TOP SCORES'!I$3,0)</f>
        <v>0</v>
      </c>
      <c r="L102" s="30">
        <f>IFERROR(100*_xlfn.IFNA(VLOOKUP($B102,[1]KviZDarije9!$A$1:$K$1000, 4, 0), 0)/'TOP SCORES'!J$3,0)</f>
        <v>0</v>
      </c>
      <c r="M102" s="30">
        <f>IFERROR(100*_xlfn.IFNA(VLOOKUP($B102,[2]KviZDarije10!$A$1:$K$1000,4, 0), 0)/'TOP SCORES'!K$3,0)</f>
        <v>0</v>
      </c>
    </row>
    <row r="103" spans="1:13">
      <c r="A103" s="33">
        <f t="shared" ca="1" si="1"/>
        <v>102</v>
      </c>
      <c r="B103" s="67" t="s">
        <v>105</v>
      </c>
      <c r="C103" s="31" cm="1">
        <f t="array" aca="1" ref="C103" ca="1">SUM(LARGE(D103:M103,ROW(INDIRECT("1:6"))))</f>
        <v>145.64102564102564</v>
      </c>
      <c r="D103" s="30">
        <f>IFERROR(100*_xlfn.IFNA(VLOOKUP($B103,KviZDarije1!$A$1:$K$1000, 4, 0), 0)/'TOP SCORES'!B$3,0)</f>
        <v>23.076923076923077</v>
      </c>
      <c r="E103" s="30">
        <f>IFERROR(100*_xlfn.IFNA(VLOOKUP($B103,KviZDarije2!$A$1:$K$1000, 4, 0), 0)/'TOP SCORES'!C$3,0)</f>
        <v>0</v>
      </c>
      <c r="F103" s="30">
        <f>IFERROR(100*_xlfn.IFNA(VLOOKUP($B103,KviZDarije3!$A$1:$K$1000, 4, 0), 0)/'TOP SCORES'!D$3,0)</f>
        <v>0</v>
      </c>
      <c r="G103" s="30">
        <f>IFERROR(100*_xlfn.IFNA(VLOOKUP($B103,KviZDarije4!$A$1:$K$1000, 4, 0), 0)/'TOP SCORES'!E$3,0)</f>
        <v>53.333333333333336</v>
      </c>
      <c r="H103" s="30">
        <f>IFERROR(100*_xlfn.IFNA(VLOOKUP($B103,KviZDarije5!$A$1:$K$1000, 4, 0), 0)/'TOP SCORES'!F$3,0)</f>
        <v>0</v>
      </c>
      <c r="I103" s="30">
        <f>IFERROR(100*_xlfn.IFNA(VLOOKUP($B103,KviZDarije6!$A$1:$K$1000, 4, 0), 0)/'TOP SCORES'!G$3,0)</f>
        <v>0</v>
      </c>
      <c r="J103" s="30">
        <f>IFERROR(100*_xlfn.IFNA(VLOOKUP($B103,KviZDarije7!$A$1:$K$1000, 4, 0), 0)/'TOP SCORES'!H$3,0)</f>
        <v>69.230769230769226</v>
      </c>
      <c r="K103" s="30">
        <f>IFERROR(100*_xlfn.IFNA(VLOOKUP($B103,KviZDarije8!$A$1:$K$1000, 4, 0), 0)/'TOP SCORES'!I$3,0)</f>
        <v>0</v>
      </c>
      <c r="L103" s="30">
        <f>IFERROR(100*_xlfn.IFNA(VLOOKUP($B103,[1]KviZDarije9!$A$1:$K$1000, 4, 0), 0)/'TOP SCORES'!J$3,0)</f>
        <v>0</v>
      </c>
      <c r="M103" s="30">
        <f>IFERROR(100*_xlfn.IFNA(VLOOKUP($B103,[2]KviZDarije10!$A$1:$K$1000,4, 0), 0)/'TOP SCORES'!K$3,0)</f>
        <v>0</v>
      </c>
    </row>
    <row r="104" spans="1:13">
      <c r="A104" s="33">
        <f t="shared" ca="1" si="1"/>
        <v>103</v>
      </c>
      <c r="B104" s="67" t="s">
        <v>55</v>
      </c>
      <c r="C104" s="31" cm="1">
        <f t="array" aca="1" ref="C104" ca="1">SUM(LARGE(D104:M104,ROW(INDIRECT("1:6"))))</f>
        <v>143.58974358974359</v>
      </c>
      <c r="D104" s="30">
        <f>IFERROR(100*_xlfn.IFNA(VLOOKUP($B104,KviZDarije1!$A$1:$K$1000, 4, 0), 0)/'TOP SCORES'!B$3,0)</f>
        <v>0</v>
      </c>
      <c r="E104" s="30">
        <f>IFERROR(100*_xlfn.IFNA(VLOOKUP($B104,KviZDarije2!$A$1:$K$1000, 4, 0), 0)/'TOP SCORES'!C$3,0)</f>
        <v>0</v>
      </c>
      <c r="F104" s="30">
        <f>IFERROR(100*_xlfn.IFNA(VLOOKUP($B104,KviZDarije3!$A$1:$K$1000, 4, 0), 0)/'TOP SCORES'!D$3,0)</f>
        <v>0</v>
      </c>
      <c r="G104" s="30">
        <f>IFERROR(100*_xlfn.IFNA(VLOOKUP($B104,KviZDarije4!$A$1:$K$1000, 4, 0), 0)/'TOP SCORES'!E$3,0)</f>
        <v>66.666666666666671</v>
      </c>
      <c r="H104" s="30">
        <f>IFERROR(100*_xlfn.IFNA(VLOOKUP($B104,KviZDarije5!$A$1:$K$1000, 4, 0), 0)/'TOP SCORES'!F$3,0)</f>
        <v>0</v>
      </c>
      <c r="I104" s="30">
        <f>IFERROR(100*_xlfn.IFNA(VLOOKUP($B104,KviZDarije6!$A$1:$K$1000, 4, 0), 0)/'TOP SCORES'!G$3,0)</f>
        <v>0</v>
      </c>
      <c r="J104" s="30">
        <f>IFERROR(100*_xlfn.IFNA(VLOOKUP($B104,KviZDarije7!$A$1:$K$1000, 4, 0), 0)/'TOP SCORES'!H$3,0)</f>
        <v>76.92307692307692</v>
      </c>
      <c r="K104" s="30">
        <f>IFERROR(100*_xlfn.IFNA(VLOOKUP($B104,KviZDarije8!$A$1:$K$1000, 4, 0), 0)/'TOP SCORES'!I$3,0)</f>
        <v>0</v>
      </c>
      <c r="L104" s="30">
        <f>IFERROR(100*_xlfn.IFNA(VLOOKUP($B104,[1]KviZDarije9!$A$1:$K$1000, 4, 0), 0)/'TOP SCORES'!J$3,0)</f>
        <v>0</v>
      </c>
      <c r="M104" s="30">
        <f>IFERROR(100*_xlfn.IFNA(VLOOKUP($B104,[2]KviZDarije10!$A$1:$K$1000,4, 0), 0)/'TOP SCORES'!K$3,0)</f>
        <v>0</v>
      </c>
    </row>
    <row r="105" spans="1:13">
      <c r="A105" s="33">
        <f t="shared" ca="1" si="1"/>
        <v>104</v>
      </c>
      <c r="B105" s="68" t="s">
        <v>130</v>
      </c>
      <c r="C105" s="31" cm="1">
        <f t="array" aca="1" ref="C105" ca="1">SUM(LARGE(D105:M105,ROW(INDIRECT("1:6"))))</f>
        <v>140</v>
      </c>
      <c r="D105" s="30">
        <f>IFERROR(100*_xlfn.IFNA(VLOOKUP($B105,KviZDarije1!$A$1:$K$1000, 4, 0), 0)/'TOP SCORES'!B$3,0)</f>
        <v>0</v>
      </c>
      <c r="E105" s="30">
        <f>IFERROR(100*_xlfn.IFNA(VLOOKUP($B105,KviZDarije2!$A$1:$K$1000, 4, 0), 0)/'TOP SCORES'!C$3,0)</f>
        <v>66.666666666666671</v>
      </c>
      <c r="F105" s="30">
        <f>IFERROR(100*_xlfn.IFNA(VLOOKUP($B105,KviZDarije3!$A$1:$K$1000, 4, 0), 0)/'TOP SCORES'!D$3,0)</f>
        <v>0</v>
      </c>
      <c r="G105" s="30">
        <f>IFERROR(100*_xlfn.IFNA(VLOOKUP($B105,KviZDarije4!$A$1:$K$1000, 4, 0), 0)/'TOP SCORES'!E$3,0)</f>
        <v>33.333333333333336</v>
      </c>
      <c r="H105" s="30">
        <f>IFERROR(100*_xlfn.IFNA(VLOOKUP($B105,KviZDarije5!$A$1:$K$1000, 4, 0), 0)/'TOP SCORES'!F$3,0)</f>
        <v>40</v>
      </c>
      <c r="I105" s="30">
        <f>IFERROR(100*_xlfn.IFNA(VLOOKUP($B105,KviZDarije6!$A$1:$K$1000, 4, 0), 0)/'TOP SCORES'!G$3,0)</f>
        <v>0</v>
      </c>
      <c r="J105" s="30">
        <f>IFERROR(100*_xlfn.IFNA(VLOOKUP($B105,KviZDarije7!$A$1:$K$1000, 4, 0), 0)/'TOP SCORES'!H$3,0)</f>
        <v>0</v>
      </c>
      <c r="K105" s="30">
        <f>IFERROR(100*_xlfn.IFNA(VLOOKUP($B105,KviZDarije8!$A$1:$K$1000, 4, 0), 0)/'TOP SCORES'!I$3,0)</f>
        <v>0</v>
      </c>
      <c r="L105" s="30">
        <f>IFERROR(100*_xlfn.IFNA(VLOOKUP($B105,[1]KviZDarije9!$A$1:$K$1000, 4, 0), 0)/'TOP SCORES'!J$3,0)</f>
        <v>0</v>
      </c>
      <c r="M105" s="30">
        <f>IFERROR(100*_xlfn.IFNA(VLOOKUP($B105,[2]KviZDarije10!$A$1:$K$1000,4, 0), 0)/'TOP SCORES'!K$3,0)</f>
        <v>0</v>
      </c>
    </row>
    <row r="106" spans="1:13">
      <c r="A106" s="33">
        <f t="shared" ca="1" si="1"/>
        <v>105</v>
      </c>
      <c r="B106" s="68" t="s">
        <v>208</v>
      </c>
      <c r="C106" s="31" cm="1">
        <f t="array" aca="1" ref="C106" ca="1">SUM(LARGE(D106:M106,ROW(INDIRECT("1:6"))))</f>
        <v>131.00732600732601</v>
      </c>
      <c r="D106" s="30">
        <f>IFERROR(100*_xlfn.IFNA(VLOOKUP($B106,KviZDarije1!$A$1:$K$1000, 4, 0), 0)/'TOP SCORES'!B$3,0)</f>
        <v>0</v>
      </c>
      <c r="E106" s="30">
        <f>IFERROR(100*_xlfn.IFNA(VLOOKUP($B106,KviZDarije2!$A$1:$K$1000, 4, 0), 0)/'TOP SCORES'!C$3,0)</f>
        <v>0</v>
      </c>
      <c r="F106" s="30">
        <f>IFERROR(100*_xlfn.IFNA(VLOOKUP($B106,KviZDarije3!$A$1:$K$1000, 4, 0), 0)/'TOP SCORES'!D$3,0)</f>
        <v>25</v>
      </c>
      <c r="G106" s="30">
        <f>IFERROR(100*_xlfn.IFNA(VLOOKUP($B106,KviZDarije4!$A$1:$K$1000, 4, 0), 0)/'TOP SCORES'!E$3,0)</f>
        <v>26.666666666666668</v>
      </c>
      <c r="H106" s="30">
        <f>IFERROR(100*_xlfn.IFNA(VLOOKUP($B106,KviZDarije5!$A$1:$K$1000, 4, 0), 0)/'TOP SCORES'!F$3,0)</f>
        <v>20</v>
      </c>
      <c r="I106" s="30">
        <f>IFERROR(100*_xlfn.IFNA(VLOOKUP($B106,KviZDarije6!$A$1:$K$1000, 4, 0), 0)/'TOP SCORES'!G$3,0)</f>
        <v>28.571428571428573</v>
      </c>
      <c r="J106" s="30">
        <f>IFERROR(100*_xlfn.IFNA(VLOOKUP($B106,KviZDarije7!$A$1:$K$1000, 4, 0), 0)/'TOP SCORES'!H$3,0)</f>
        <v>30.76923076923077</v>
      </c>
      <c r="K106" s="30">
        <f>IFERROR(100*_xlfn.IFNA(VLOOKUP($B106,KviZDarije8!$A$1:$K$1000, 4, 0), 0)/'TOP SCORES'!I$3,0)</f>
        <v>0</v>
      </c>
      <c r="L106" s="30">
        <f>IFERROR(100*_xlfn.IFNA(VLOOKUP($B106,[1]KviZDarije9!$A$1:$K$1000, 4, 0), 0)/'TOP SCORES'!J$3,0)</f>
        <v>0</v>
      </c>
      <c r="M106" s="30">
        <f>IFERROR(100*_xlfn.IFNA(VLOOKUP($B106,[2]KviZDarije10!$A$1:$K$1000,4, 0), 0)/'TOP SCORES'!K$3,0)</f>
        <v>0</v>
      </c>
    </row>
    <row r="107" spans="1:13">
      <c r="A107" s="33">
        <f t="shared" ca="1" si="1"/>
        <v>106</v>
      </c>
      <c r="B107" s="67" t="s">
        <v>98</v>
      </c>
      <c r="C107" s="31" cm="1">
        <f t="array" aca="1" ref="C107" ca="1">SUM(LARGE(D107:M107,ROW(INDIRECT("1:6"))))</f>
        <v>130.95238095238096</v>
      </c>
      <c r="D107" s="30">
        <f>IFERROR(100*_xlfn.IFNA(VLOOKUP($B107,KviZDarije1!$A$1:$K$1000, 4, 0), 0)/'TOP SCORES'!B$3,0)</f>
        <v>0</v>
      </c>
      <c r="E107" s="30">
        <f>IFERROR(100*_xlfn.IFNA(VLOOKUP($B107,KviZDarije2!$A$1:$K$1000, 4, 0), 0)/'TOP SCORES'!C$3,0)</f>
        <v>66.666666666666671</v>
      </c>
      <c r="F107" s="30">
        <f>IFERROR(100*_xlfn.IFNA(VLOOKUP($B107,KviZDarije3!$A$1:$K$1000, 4, 0), 0)/'TOP SCORES'!D$3,0)</f>
        <v>0</v>
      </c>
      <c r="G107" s="30">
        <f>IFERROR(100*_xlfn.IFNA(VLOOKUP($B107,KviZDarije4!$A$1:$K$1000, 4, 0), 0)/'TOP SCORES'!E$3,0)</f>
        <v>0</v>
      </c>
      <c r="H107" s="30">
        <f>IFERROR(100*_xlfn.IFNA(VLOOKUP($B107,KviZDarije5!$A$1:$K$1000, 4, 0), 0)/'TOP SCORES'!F$3,0)</f>
        <v>0</v>
      </c>
      <c r="I107" s="30">
        <f>IFERROR(100*_xlfn.IFNA(VLOOKUP($B107,KviZDarije6!$A$1:$K$1000, 4, 0), 0)/'TOP SCORES'!G$3,0)</f>
        <v>64.285714285714292</v>
      </c>
      <c r="J107" s="30">
        <f>IFERROR(100*_xlfn.IFNA(VLOOKUP($B107,KviZDarije7!$A$1:$K$1000, 4, 0), 0)/'TOP SCORES'!H$3,0)</f>
        <v>0</v>
      </c>
      <c r="K107" s="30">
        <f>IFERROR(100*_xlfn.IFNA(VLOOKUP($B107,KviZDarije8!$A$1:$K$1000, 4, 0), 0)/'TOP SCORES'!I$3,0)</f>
        <v>0</v>
      </c>
      <c r="L107" s="30">
        <f>IFERROR(100*_xlfn.IFNA(VLOOKUP($B107,[1]KviZDarije9!$A$1:$K$1000, 4, 0), 0)/'TOP SCORES'!J$3,0)</f>
        <v>0</v>
      </c>
      <c r="M107" s="30">
        <f>IFERROR(100*_xlfn.IFNA(VLOOKUP($B107,[2]KviZDarije10!$A$1:$K$1000,4, 0), 0)/'TOP SCORES'!K$3,0)</f>
        <v>0</v>
      </c>
    </row>
    <row r="108" spans="1:13">
      <c r="A108" s="33">
        <f t="shared" ca="1" si="1"/>
        <v>107</v>
      </c>
      <c r="B108" s="67" t="s">
        <v>65</v>
      </c>
      <c r="C108" s="31" cm="1">
        <f t="array" aca="1" ref="C108" ca="1">SUM(LARGE(D108:M108,ROW(INDIRECT("1:6"))))</f>
        <v>130.12820512820511</v>
      </c>
      <c r="D108" s="30">
        <f>IFERROR(100*_xlfn.IFNA(VLOOKUP($B108,KviZDarije1!$A$1:$K$1000, 4, 0), 0)/'TOP SCORES'!B$3,0)</f>
        <v>38.46153846153846</v>
      </c>
      <c r="E108" s="30">
        <f>IFERROR(100*_xlfn.IFNA(VLOOKUP($B108,KviZDarije2!$A$1:$K$1000, 4, 0), 0)/'TOP SCORES'!C$3,0)</f>
        <v>50</v>
      </c>
      <c r="F108" s="30">
        <f>IFERROR(100*_xlfn.IFNA(VLOOKUP($B108,KviZDarije3!$A$1:$K$1000, 4, 0), 0)/'TOP SCORES'!D$3,0)</f>
        <v>41.666666666666664</v>
      </c>
      <c r="G108" s="30">
        <f>IFERROR(100*_xlfn.IFNA(VLOOKUP($B108,KviZDarije4!$A$1:$K$1000, 4, 0), 0)/'TOP SCORES'!E$3,0)</f>
        <v>0</v>
      </c>
      <c r="H108" s="30">
        <f>IFERROR(100*_xlfn.IFNA(VLOOKUP($B108,KviZDarije5!$A$1:$K$1000, 4, 0), 0)/'TOP SCORES'!F$3,0)</f>
        <v>0</v>
      </c>
      <c r="I108" s="30">
        <f>IFERROR(100*_xlfn.IFNA(VLOOKUP($B108,KviZDarije6!$A$1:$K$1000, 4, 0), 0)/'TOP SCORES'!G$3,0)</f>
        <v>0</v>
      </c>
      <c r="J108" s="30">
        <f>IFERROR(100*_xlfn.IFNA(VLOOKUP($B108,KviZDarije7!$A$1:$K$1000, 4, 0), 0)/'TOP SCORES'!H$3,0)</f>
        <v>0</v>
      </c>
      <c r="K108" s="30">
        <f>IFERROR(100*_xlfn.IFNA(VLOOKUP($B108,KviZDarije8!$A$1:$K$1000, 4, 0), 0)/'TOP SCORES'!I$3,0)</f>
        <v>0</v>
      </c>
      <c r="L108" s="30">
        <f>IFERROR(100*_xlfn.IFNA(VLOOKUP($B108,[1]KviZDarije9!$A$1:$K$1000, 4, 0), 0)/'TOP SCORES'!J$3,0)</f>
        <v>0</v>
      </c>
      <c r="M108" s="30">
        <f>IFERROR(100*_xlfn.IFNA(VLOOKUP($B108,[2]KviZDarije10!$A$1:$K$1000,4, 0), 0)/'TOP SCORES'!K$3,0)</f>
        <v>0</v>
      </c>
    </row>
    <row r="109" spans="1:13">
      <c r="A109" s="33">
        <f t="shared" ca="1" si="1"/>
        <v>108</v>
      </c>
      <c r="B109" s="68" t="s">
        <v>210</v>
      </c>
      <c r="C109" s="31" cm="1">
        <f t="array" aca="1" ref="C109" ca="1">SUM(LARGE(D109:M109,ROW(INDIRECT("1:6"))))</f>
        <v>126.66666666666667</v>
      </c>
      <c r="D109" s="30">
        <f>IFERROR(100*_xlfn.IFNA(VLOOKUP($B109,KviZDarije1!$A$1:$K$1000, 4, 0), 0)/'TOP SCORES'!B$3,0)</f>
        <v>0</v>
      </c>
      <c r="E109" s="30">
        <f>IFERROR(100*_xlfn.IFNA(VLOOKUP($B109,KviZDarije2!$A$1:$K$1000, 4, 0), 0)/'TOP SCORES'!C$3,0)</f>
        <v>0</v>
      </c>
      <c r="F109" s="30">
        <f>IFERROR(100*_xlfn.IFNA(VLOOKUP($B109,KviZDarije3!$A$1:$K$1000, 4, 0), 0)/'TOP SCORES'!D$3,0)</f>
        <v>66.666666666666671</v>
      </c>
      <c r="G109" s="30">
        <f>IFERROR(100*_xlfn.IFNA(VLOOKUP($B109,KviZDarije4!$A$1:$K$1000, 4, 0), 0)/'TOP SCORES'!E$3,0)</f>
        <v>0</v>
      </c>
      <c r="H109" s="30">
        <f>IFERROR(100*_xlfn.IFNA(VLOOKUP($B109,KviZDarije5!$A$1:$K$1000, 4, 0), 0)/'TOP SCORES'!F$3,0)</f>
        <v>60</v>
      </c>
      <c r="I109" s="30">
        <f>IFERROR(100*_xlfn.IFNA(VLOOKUP($B109,KviZDarije6!$A$1:$K$1000, 4, 0), 0)/'TOP SCORES'!G$3,0)</f>
        <v>0</v>
      </c>
      <c r="J109" s="30">
        <f>IFERROR(100*_xlfn.IFNA(VLOOKUP($B109,KviZDarije7!$A$1:$K$1000, 4, 0), 0)/'TOP SCORES'!H$3,0)</f>
        <v>0</v>
      </c>
      <c r="K109" s="30">
        <f>IFERROR(100*_xlfn.IFNA(VLOOKUP($B109,KviZDarije8!$A$1:$K$1000, 4, 0), 0)/'TOP SCORES'!I$3,0)</f>
        <v>0</v>
      </c>
      <c r="L109" s="30">
        <f>IFERROR(100*_xlfn.IFNA(VLOOKUP($B109,[1]KviZDarije9!$A$1:$K$1000, 4, 0), 0)/'TOP SCORES'!J$3,0)</f>
        <v>0</v>
      </c>
      <c r="M109" s="30">
        <f>IFERROR(100*_xlfn.IFNA(VLOOKUP($B109,[2]KviZDarije10!$A$1:$K$1000,4, 0), 0)/'TOP SCORES'!K$3,0)</f>
        <v>0</v>
      </c>
    </row>
    <row r="110" spans="1:13">
      <c r="A110" s="33">
        <f t="shared" ca="1" si="1"/>
        <v>109</v>
      </c>
      <c r="B110" s="68" t="s">
        <v>227</v>
      </c>
      <c r="C110" s="31" cm="1">
        <f t="array" aca="1" ref="C110" ca="1">SUM(LARGE(D110:M110,ROW(INDIRECT("1:6"))))</f>
        <v>124.39560439560439</v>
      </c>
      <c r="D110" s="30">
        <f>IFERROR(100*_xlfn.IFNA(VLOOKUP($B110,KviZDarije1!$A$1:$K$1000, 4, 0), 0)/'TOP SCORES'!B$3,0)</f>
        <v>0</v>
      </c>
      <c r="E110" s="30">
        <f>IFERROR(100*_xlfn.IFNA(VLOOKUP($B110,KviZDarije2!$A$1:$K$1000, 4, 0), 0)/'TOP SCORES'!C$3,0)</f>
        <v>0</v>
      </c>
      <c r="F110" s="30">
        <f>IFERROR(100*_xlfn.IFNA(VLOOKUP($B110,KviZDarije3!$A$1:$K$1000, 4, 0), 0)/'TOP SCORES'!D$3,0)</f>
        <v>0</v>
      </c>
      <c r="G110" s="30">
        <f>IFERROR(100*_xlfn.IFNA(VLOOKUP($B110,KviZDarije4!$A$1:$K$1000, 4, 0), 0)/'TOP SCORES'!E$3,0)</f>
        <v>20</v>
      </c>
      <c r="H110" s="30">
        <f>IFERROR(100*_xlfn.IFNA(VLOOKUP($B110,KviZDarije5!$A$1:$K$1000, 4, 0), 0)/'TOP SCORES'!F$3,0)</f>
        <v>0</v>
      </c>
      <c r="I110" s="30">
        <f>IFERROR(100*_xlfn.IFNA(VLOOKUP($B110,KviZDarije6!$A$1:$K$1000, 4, 0), 0)/'TOP SCORES'!G$3,0)</f>
        <v>42.857142857142854</v>
      </c>
      <c r="J110" s="30">
        <f>IFERROR(100*_xlfn.IFNA(VLOOKUP($B110,KviZDarije7!$A$1:$K$1000, 4, 0), 0)/'TOP SCORES'!H$3,0)</f>
        <v>61.53846153846154</v>
      </c>
      <c r="K110" s="30">
        <f>IFERROR(100*_xlfn.IFNA(VLOOKUP($B110,KviZDarije8!$A$1:$K$1000, 4, 0), 0)/'TOP SCORES'!I$3,0)</f>
        <v>0</v>
      </c>
      <c r="L110" s="30">
        <f>IFERROR(100*_xlfn.IFNA(VLOOKUP($B110,[1]KviZDarije9!$A$1:$K$1000, 4, 0), 0)/'TOP SCORES'!J$3,0)</f>
        <v>0</v>
      </c>
      <c r="M110" s="30">
        <f>IFERROR(100*_xlfn.IFNA(VLOOKUP($B110,[2]KviZDarije10!$A$1:$K$1000,4, 0), 0)/'TOP SCORES'!K$3,0)</f>
        <v>0</v>
      </c>
    </row>
    <row r="111" spans="1:13">
      <c r="A111" s="33">
        <f t="shared" ca="1" si="1"/>
        <v>110</v>
      </c>
      <c r="B111" s="68" t="s">
        <v>160</v>
      </c>
      <c r="C111" s="31" cm="1">
        <f t="array" aca="1" ref="C111" ca="1">SUM(LARGE(D111:M111,ROW(INDIRECT("1:6"))))</f>
        <v>122.89377289377289</v>
      </c>
      <c r="D111" s="30">
        <f>IFERROR(100*_xlfn.IFNA(VLOOKUP($B111,KviZDarije1!$A$1:$K$1000, 4, 0), 0)/'TOP SCORES'!B$3,0)</f>
        <v>15.384615384615385</v>
      </c>
      <c r="E111" s="30">
        <f>IFERROR(100*_xlfn.IFNA(VLOOKUP($B111,KviZDarije2!$A$1:$K$1000, 4, 0), 0)/'TOP SCORES'!C$3,0)</f>
        <v>0</v>
      </c>
      <c r="F111" s="30">
        <f>IFERROR(100*_xlfn.IFNA(VLOOKUP($B111,KviZDarije3!$A$1:$K$1000, 4, 0), 0)/'TOP SCORES'!D$3,0)</f>
        <v>0</v>
      </c>
      <c r="G111" s="30">
        <f>IFERROR(100*_xlfn.IFNA(VLOOKUP($B111,KviZDarije4!$A$1:$K$1000, 4, 0), 0)/'TOP SCORES'!E$3,0)</f>
        <v>13.333333333333334</v>
      </c>
      <c r="H111" s="30">
        <f>IFERROR(100*_xlfn.IFNA(VLOOKUP($B111,KviZDarije5!$A$1:$K$1000, 4, 0), 0)/'TOP SCORES'!F$3,0)</f>
        <v>20</v>
      </c>
      <c r="I111" s="30">
        <f>IFERROR(100*_xlfn.IFNA(VLOOKUP($B111,KviZDarije6!$A$1:$K$1000, 4, 0), 0)/'TOP SCORES'!G$3,0)</f>
        <v>35.714285714285715</v>
      </c>
      <c r="J111" s="30">
        <f>IFERROR(100*_xlfn.IFNA(VLOOKUP($B111,KviZDarije7!$A$1:$K$1000, 4, 0), 0)/'TOP SCORES'!H$3,0)</f>
        <v>38.46153846153846</v>
      </c>
      <c r="K111" s="30">
        <f>IFERROR(100*_xlfn.IFNA(VLOOKUP($B111,KviZDarije8!$A$1:$K$1000, 4, 0), 0)/'TOP SCORES'!I$3,0)</f>
        <v>0</v>
      </c>
      <c r="L111" s="30">
        <f>IFERROR(100*_xlfn.IFNA(VLOOKUP($B111,[1]KviZDarije9!$A$1:$K$1000, 4, 0), 0)/'TOP SCORES'!J$3,0)</f>
        <v>0</v>
      </c>
      <c r="M111" s="30">
        <f>IFERROR(100*_xlfn.IFNA(VLOOKUP($B111,[2]KviZDarije10!$A$1:$K$1000,4, 0), 0)/'TOP SCORES'!K$3,0)</f>
        <v>0</v>
      </c>
    </row>
    <row r="112" spans="1:13">
      <c r="A112" s="33">
        <f t="shared" ca="1" si="1"/>
        <v>111</v>
      </c>
      <c r="B112" s="67" t="s">
        <v>88</v>
      </c>
      <c r="C112" s="31" cm="1">
        <f t="array" aca="1" ref="C112" ca="1">SUM(LARGE(D112:M112,ROW(INDIRECT("1:6"))))</f>
        <v>115.38461538461539</v>
      </c>
      <c r="D112" s="30">
        <f>IFERROR(100*_xlfn.IFNA(VLOOKUP($B112,KviZDarije1!$A$1:$K$1000, 4, 0), 0)/'TOP SCORES'!B$3,0)</f>
        <v>15.384615384615385</v>
      </c>
      <c r="E112" s="30">
        <f>IFERROR(100*_xlfn.IFNA(VLOOKUP($B112,KviZDarije2!$A$1:$K$1000, 4, 0), 0)/'TOP SCORES'!C$3,0)</f>
        <v>66.666666666666671</v>
      </c>
      <c r="F112" s="30">
        <f>IFERROR(100*_xlfn.IFNA(VLOOKUP($B112,KviZDarije3!$A$1:$K$1000, 4, 0), 0)/'TOP SCORES'!D$3,0)</f>
        <v>33.333333333333336</v>
      </c>
      <c r="G112" s="30">
        <f>IFERROR(100*_xlfn.IFNA(VLOOKUP($B112,KviZDarije4!$A$1:$K$1000, 4, 0), 0)/'TOP SCORES'!E$3,0)</f>
        <v>0</v>
      </c>
      <c r="H112" s="30">
        <f>IFERROR(100*_xlfn.IFNA(VLOOKUP($B112,KviZDarije5!$A$1:$K$1000, 4, 0), 0)/'TOP SCORES'!F$3,0)</f>
        <v>0</v>
      </c>
      <c r="I112" s="30">
        <f>IFERROR(100*_xlfn.IFNA(VLOOKUP($B112,KviZDarije6!$A$1:$K$1000, 4, 0), 0)/'TOP SCORES'!G$3,0)</f>
        <v>0</v>
      </c>
      <c r="J112" s="30">
        <f>IFERROR(100*_xlfn.IFNA(VLOOKUP($B112,KviZDarije7!$A$1:$K$1000, 4, 0), 0)/'TOP SCORES'!H$3,0)</f>
        <v>0</v>
      </c>
      <c r="K112" s="30">
        <f>IFERROR(100*_xlfn.IFNA(VLOOKUP($B112,KviZDarije8!$A$1:$K$1000, 4, 0), 0)/'TOP SCORES'!I$3,0)</f>
        <v>0</v>
      </c>
      <c r="L112" s="30">
        <f>IFERROR(100*_xlfn.IFNA(VLOOKUP($B112,[1]KviZDarije9!$A$1:$K$1000, 4, 0), 0)/'TOP SCORES'!J$3,0)</f>
        <v>0</v>
      </c>
      <c r="M112" s="30">
        <f>IFERROR(100*_xlfn.IFNA(VLOOKUP($B112,[2]KviZDarije10!$A$1:$K$1000,4, 0), 0)/'TOP SCORES'!K$3,0)</f>
        <v>0</v>
      </c>
    </row>
    <row r="113" spans="1:13">
      <c r="A113" s="33">
        <f t="shared" ca="1" si="1"/>
        <v>112</v>
      </c>
      <c r="B113" s="68" t="s">
        <v>229</v>
      </c>
      <c r="C113" s="31" cm="1">
        <f t="array" aca="1" ref="C113" ca="1">SUM(LARGE(D113:M113,ROW(INDIRECT("1:6"))))</f>
        <v>110.58608058608058</v>
      </c>
      <c r="D113" s="30">
        <f>IFERROR(100*_xlfn.IFNA(VLOOKUP($B113,KviZDarije1!$A$1:$K$1000, 4, 0), 0)/'TOP SCORES'!B$3,0)</f>
        <v>0</v>
      </c>
      <c r="E113" s="30">
        <f>IFERROR(100*_xlfn.IFNA(VLOOKUP($B113,KviZDarije2!$A$1:$K$1000, 4, 0), 0)/'TOP SCORES'!C$3,0)</f>
        <v>0</v>
      </c>
      <c r="F113" s="30">
        <f>IFERROR(100*_xlfn.IFNA(VLOOKUP($B113,KviZDarije3!$A$1:$K$1000, 4, 0), 0)/'TOP SCORES'!D$3,0)</f>
        <v>0</v>
      </c>
      <c r="G113" s="30">
        <f>IFERROR(100*_xlfn.IFNA(VLOOKUP($B113,KviZDarije4!$A$1:$K$1000, 4, 0), 0)/'TOP SCORES'!E$3,0)</f>
        <v>0</v>
      </c>
      <c r="H113" s="30">
        <f>IFERROR(100*_xlfn.IFNA(VLOOKUP($B113,KviZDarije5!$A$1:$K$1000, 4, 0), 0)/'TOP SCORES'!F$3,0)</f>
        <v>13.333333333333334</v>
      </c>
      <c r="I113" s="30">
        <f>IFERROR(100*_xlfn.IFNA(VLOOKUP($B113,KviZDarije6!$A$1:$K$1000, 4, 0), 0)/'TOP SCORES'!G$3,0)</f>
        <v>35.714285714285715</v>
      </c>
      <c r="J113" s="30">
        <f>IFERROR(100*_xlfn.IFNA(VLOOKUP($B113,KviZDarije7!$A$1:$K$1000, 4, 0), 0)/'TOP SCORES'!H$3,0)</f>
        <v>61.53846153846154</v>
      </c>
      <c r="K113" s="30">
        <f>IFERROR(100*_xlfn.IFNA(VLOOKUP($B113,KviZDarije8!$A$1:$K$1000, 4, 0), 0)/'TOP SCORES'!I$3,0)</f>
        <v>0</v>
      </c>
      <c r="L113" s="30">
        <f>IFERROR(100*_xlfn.IFNA(VLOOKUP($B113,[1]KviZDarije9!$A$1:$K$1000, 4, 0), 0)/'TOP SCORES'!J$3,0)</f>
        <v>0</v>
      </c>
      <c r="M113" s="30">
        <f>IFERROR(100*_xlfn.IFNA(VLOOKUP($B113,[2]KviZDarije10!$A$1:$K$1000,4, 0), 0)/'TOP SCORES'!K$3,0)</f>
        <v>0</v>
      </c>
    </row>
    <row r="114" spans="1:13">
      <c r="A114" s="33">
        <f t="shared" ca="1" si="1"/>
        <v>113</v>
      </c>
      <c r="B114" s="68" t="s">
        <v>220</v>
      </c>
      <c r="C114" s="31" cm="1">
        <f t="array" aca="1" ref="C114" ca="1">SUM(LARGE(D114:M114,ROW(INDIRECT("1:6"))))</f>
        <v>110.47619047619048</v>
      </c>
      <c r="D114" s="30">
        <f>IFERROR(100*_xlfn.IFNA(VLOOKUP($B114,KviZDarije1!$A$1:$K$1000, 4, 0), 0)/'TOP SCORES'!B$3,0)</f>
        <v>0</v>
      </c>
      <c r="E114" s="30">
        <f>IFERROR(100*_xlfn.IFNA(VLOOKUP($B114,KviZDarije2!$A$1:$K$1000, 4, 0), 0)/'TOP SCORES'!C$3,0)</f>
        <v>0</v>
      </c>
      <c r="F114" s="30">
        <f>IFERROR(100*_xlfn.IFNA(VLOOKUP($B114,KviZDarije3!$A$1:$K$1000, 4, 0), 0)/'TOP SCORES'!D$3,0)</f>
        <v>0</v>
      </c>
      <c r="G114" s="30">
        <f>IFERROR(100*_xlfn.IFNA(VLOOKUP($B114,KviZDarije4!$A$1:$K$1000, 4, 0), 0)/'TOP SCORES'!E$3,0)</f>
        <v>26.666666666666668</v>
      </c>
      <c r="H114" s="30">
        <f>IFERROR(100*_xlfn.IFNA(VLOOKUP($B114,KviZDarije5!$A$1:$K$1000, 4, 0), 0)/'TOP SCORES'!F$3,0)</f>
        <v>26.666666666666668</v>
      </c>
      <c r="I114" s="30">
        <f>IFERROR(100*_xlfn.IFNA(VLOOKUP($B114,KviZDarije6!$A$1:$K$1000, 4, 0), 0)/'TOP SCORES'!G$3,0)</f>
        <v>57.142857142857146</v>
      </c>
      <c r="J114" s="30">
        <f>IFERROR(100*_xlfn.IFNA(VLOOKUP($B114,KviZDarije7!$A$1:$K$1000, 4, 0), 0)/'TOP SCORES'!H$3,0)</f>
        <v>0</v>
      </c>
      <c r="K114" s="30">
        <f>IFERROR(100*_xlfn.IFNA(VLOOKUP($B114,KviZDarije8!$A$1:$K$1000, 4, 0), 0)/'TOP SCORES'!I$3,0)</f>
        <v>0</v>
      </c>
      <c r="L114" s="30">
        <f>IFERROR(100*_xlfn.IFNA(VLOOKUP($B114,[1]KviZDarije9!$A$1:$K$1000, 4, 0), 0)/'TOP SCORES'!J$3,0)</f>
        <v>0</v>
      </c>
      <c r="M114" s="30">
        <f>IFERROR(100*_xlfn.IFNA(VLOOKUP($B114,[2]KviZDarije10!$A$1:$K$1000,4, 0), 0)/'TOP SCORES'!K$3,0)</f>
        <v>0</v>
      </c>
    </row>
    <row r="115" spans="1:13">
      <c r="A115" s="33">
        <f t="shared" ca="1" si="1"/>
        <v>114</v>
      </c>
      <c r="B115" s="68" t="s">
        <v>174</v>
      </c>
      <c r="C115" s="31" cm="1">
        <f t="array" aca="1" ref="C115" ca="1">SUM(LARGE(D115:M115,ROW(INDIRECT("1:6"))))</f>
        <v>105.45787545787546</v>
      </c>
      <c r="D115" s="30">
        <f>IFERROR(100*_xlfn.IFNA(VLOOKUP($B115,KviZDarije1!$A$1:$K$1000, 4, 0), 0)/'TOP SCORES'!B$3,0)</f>
        <v>23.076923076923077</v>
      </c>
      <c r="E115" s="30">
        <f>IFERROR(100*_xlfn.IFNA(VLOOKUP($B115,KviZDarije2!$A$1:$K$1000, 4, 0), 0)/'TOP SCORES'!C$3,0)</f>
        <v>0</v>
      </c>
      <c r="F115" s="30">
        <f>IFERROR(100*_xlfn.IFNA(VLOOKUP($B115,KviZDarije3!$A$1:$K$1000, 4, 0), 0)/'TOP SCORES'!D$3,0)</f>
        <v>0</v>
      </c>
      <c r="G115" s="30">
        <f>IFERROR(100*_xlfn.IFNA(VLOOKUP($B115,KviZDarije4!$A$1:$K$1000, 4, 0), 0)/'TOP SCORES'!E$3,0)</f>
        <v>0</v>
      </c>
      <c r="H115" s="30">
        <f>IFERROR(100*_xlfn.IFNA(VLOOKUP($B115,KviZDarije5!$A$1:$K$1000, 4, 0), 0)/'TOP SCORES'!F$3,0)</f>
        <v>46.666666666666664</v>
      </c>
      <c r="I115" s="30">
        <f>IFERROR(100*_xlfn.IFNA(VLOOKUP($B115,KviZDarije6!$A$1:$K$1000, 4, 0), 0)/'TOP SCORES'!G$3,0)</f>
        <v>35.714285714285715</v>
      </c>
      <c r="J115" s="30">
        <f>IFERROR(100*_xlfn.IFNA(VLOOKUP($B115,KviZDarije7!$A$1:$K$1000, 4, 0), 0)/'TOP SCORES'!H$3,0)</f>
        <v>0</v>
      </c>
      <c r="K115" s="30">
        <f>IFERROR(100*_xlfn.IFNA(VLOOKUP($B115,KviZDarije8!$A$1:$K$1000, 4, 0), 0)/'TOP SCORES'!I$3,0)</f>
        <v>0</v>
      </c>
      <c r="L115" s="30">
        <f>IFERROR(100*_xlfn.IFNA(VLOOKUP($B115,[1]KviZDarije9!$A$1:$K$1000, 4, 0), 0)/'TOP SCORES'!J$3,0)</f>
        <v>0</v>
      </c>
      <c r="M115" s="30">
        <f>IFERROR(100*_xlfn.IFNA(VLOOKUP($B115,[2]KviZDarije10!$A$1:$K$1000,4, 0), 0)/'TOP SCORES'!K$3,0)</f>
        <v>0</v>
      </c>
    </row>
    <row r="116" spans="1:13">
      <c r="A116" s="33">
        <f t="shared" ca="1" si="1"/>
        <v>115</v>
      </c>
      <c r="B116" s="68" t="s">
        <v>204</v>
      </c>
      <c r="C116" s="31" cm="1">
        <f t="array" aca="1" ref="C116" ca="1">SUM(LARGE(D116:M116,ROW(INDIRECT("1:6"))))</f>
        <v>105.23809523809524</v>
      </c>
      <c r="D116" s="30">
        <f>IFERROR(100*_xlfn.IFNA(VLOOKUP($B116,KviZDarije1!$A$1:$K$1000, 4, 0), 0)/'TOP SCORES'!B$3,0)</f>
        <v>0</v>
      </c>
      <c r="E116" s="30">
        <f>IFERROR(100*_xlfn.IFNA(VLOOKUP($B116,KviZDarije2!$A$1:$K$1000, 4, 0), 0)/'TOP SCORES'!C$3,0)</f>
        <v>50</v>
      </c>
      <c r="F116" s="30">
        <f>IFERROR(100*_xlfn.IFNA(VLOOKUP($B116,KviZDarije3!$A$1:$K$1000, 4, 0), 0)/'TOP SCORES'!D$3,0)</f>
        <v>0</v>
      </c>
      <c r="G116" s="30">
        <f>IFERROR(100*_xlfn.IFNA(VLOOKUP($B116,KviZDarije4!$A$1:$K$1000, 4, 0), 0)/'TOP SCORES'!E$3,0)</f>
        <v>26.666666666666668</v>
      </c>
      <c r="H116" s="30">
        <f>IFERROR(100*_xlfn.IFNA(VLOOKUP($B116,KviZDarije5!$A$1:$K$1000, 4, 0), 0)/'TOP SCORES'!F$3,0)</f>
        <v>0</v>
      </c>
      <c r="I116" s="30">
        <f>IFERROR(100*_xlfn.IFNA(VLOOKUP($B116,KviZDarije6!$A$1:$K$1000, 4, 0), 0)/'TOP SCORES'!G$3,0)</f>
        <v>28.571428571428573</v>
      </c>
      <c r="J116" s="30">
        <f>IFERROR(100*_xlfn.IFNA(VLOOKUP($B116,KviZDarije7!$A$1:$K$1000, 4, 0), 0)/'TOP SCORES'!H$3,0)</f>
        <v>0</v>
      </c>
      <c r="K116" s="30">
        <f>IFERROR(100*_xlfn.IFNA(VLOOKUP($B116,KviZDarije8!$A$1:$K$1000, 4, 0), 0)/'TOP SCORES'!I$3,0)</f>
        <v>0</v>
      </c>
      <c r="L116" s="30">
        <f>IFERROR(100*_xlfn.IFNA(VLOOKUP($B116,[1]KviZDarije9!$A$1:$K$1000, 4, 0), 0)/'TOP SCORES'!J$3,0)</f>
        <v>0</v>
      </c>
      <c r="M116" s="30">
        <f>IFERROR(100*_xlfn.IFNA(VLOOKUP($B116,[2]KviZDarije10!$A$1:$K$1000,4, 0), 0)/'TOP SCORES'!K$3,0)</f>
        <v>0</v>
      </c>
    </row>
    <row r="117" spans="1:13">
      <c r="A117" s="33">
        <f t="shared" ca="1" si="1"/>
        <v>116</v>
      </c>
      <c r="B117" s="68" t="s">
        <v>147</v>
      </c>
      <c r="C117" s="31" cm="1">
        <f t="array" aca="1" ref="C117" ca="1">SUM(LARGE(D117:M117,ROW(INDIRECT("1:6"))))</f>
        <v>91.666666666666671</v>
      </c>
      <c r="D117" s="30">
        <f>IFERROR(100*_xlfn.IFNA(VLOOKUP($B117,KviZDarije1!$A$1:$K$1000, 4, 0), 0)/'TOP SCORES'!B$3,0)</f>
        <v>0</v>
      </c>
      <c r="E117" s="30">
        <f>IFERROR(100*_xlfn.IFNA(VLOOKUP($B117,KviZDarije2!$A$1:$K$1000, 4, 0), 0)/'TOP SCORES'!C$3,0)</f>
        <v>58.333333333333336</v>
      </c>
      <c r="F117" s="30">
        <f>IFERROR(100*_xlfn.IFNA(VLOOKUP($B117,KviZDarije3!$A$1:$K$1000, 4, 0), 0)/'TOP SCORES'!D$3,0)</f>
        <v>0</v>
      </c>
      <c r="G117" s="30">
        <f>IFERROR(100*_xlfn.IFNA(VLOOKUP($B117,KviZDarije4!$A$1:$K$1000, 4, 0), 0)/'TOP SCORES'!E$3,0)</f>
        <v>33.333333333333336</v>
      </c>
      <c r="H117" s="30">
        <f>IFERROR(100*_xlfn.IFNA(VLOOKUP($B117,KviZDarije5!$A$1:$K$1000, 4, 0), 0)/'TOP SCORES'!F$3,0)</f>
        <v>0</v>
      </c>
      <c r="I117" s="30">
        <f>IFERROR(100*_xlfn.IFNA(VLOOKUP($B117,KviZDarije6!$A$1:$K$1000, 4, 0), 0)/'TOP SCORES'!G$3,0)</f>
        <v>0</v>
      </c>
      <c r="J117" s="30">
        <f>IFERROR(100*_xlfn.IFNA(VLOOKUP($B117,KviZDarije7!$A$1:$K$1000, 4, 0), 0)/'TOP SCORES'!H$3,0)</f>
        <v>0</v>
      </c>
      <c r="K117" s="30">
        <f>IFERROR(100*_xlfn.IFNA(VLOOKUP($B117,KviZDarije8!$A$1:$K$1000, 4, 0), 0)/'TOP SCORES'!I$3,0)</f>
        <v>0</v>
      </c>
      <c r="L117" s="30">
        <f>IFERROR(100*_xlfn.IFNA(VLOOKUP($B117,[1]KviZDarije9!$A$1:$K$1000, 4, 0), 0)/'TOP SCORES'!J$3,0)</f>
        <v>0</v>
      </c>
      <c r="M117" s="30">
        <f>IFERROR(100*_xlfn.IFNA(VLOOKUP($B117,[2]KviZDarije10!$A$1:$K$1000,4, 0), 0)/'TOP SCORES'!K$3,0)</f>
        <v>0</v>
      </c>
    </row>
    <row r="118" spans="1:13">
      <c r="A118" s="33">
        <f t="shared" ca="1" si="1"/>
        <v>116</v>
      </c>
      <c r="B118" s="68" t="s">
        <v>206</v>
      </c>
      <c r="C118" s="31" cm="1">
        <f t="array" aca="1" ref="C118" ca="1">SUM(LARGE(D118:M118,ROW(INDIRECT("1:6"))))</f>
        <v>91.666666666666671</v>
      </c>
      <c r="D118" s="30">
        <f>IFERROR(100*_xlfn.IFNA(VLOOKUP($B118,KviZDarije1!$A$1:$K$1000, 4, 0), 0)/'TOP SCORES'!B$3,0)</f>
        <v>0</v>
      </c>
      <c r="E118" s="30">
        <f>IFERROR(100*_xlfn.IFNA(VLOOKUP($B118,KviZDarije2!$A$1:$K$1000, 4, 0), 0)/'TOP SCORES'!C$3,0)</f>
        <v>91.666666666666671</v>
      </c>
      <c r="F118" s="30">
        <f>IFERROR(100*_xlfn.IFNA(VLOOKUP($B118,KviZDarije3!$A$1:$K$1000, 4, 0), 0)/'TOP SCORES'!D$3,0)</f>
        <v>0</v>
      </c>
      <c r="G118" s="30">
        <f>IFERROR(100*_xlfn.IFNA(VLOOKUP($B118,KviZDarije4!$A$1:$K$1000, 4, 0), 0)/'TOP SCORES'!E$3,0)</f>
        <v>0</v>
      </c>
      <c r="H118" s="30">
        <f>IFERROR(100*_xlfn.IFNA(VLOOKUP($B118,KviZDarije5!$A$1:$K$1000, 4, 0), 0)/'TOP SCORES'!F$3,0)</f>
        <v>0</v>
      </c>
      <c r="I118" s="30">
        <f>IFERROR(100*_xlfn.IFNA(VLOOKUP($B118,KviZDarije6!$A$1:$K$1000, 4, 0), 0)/'TOP SCORES'!G$3,0)</f>
        <v>0</v>
      </c>
      <c r="J118" s="30">
        <f>IFERROR(100*_xlfn.IFNA(VLOOKUP($B118,KviZDarije7!$A$1:$K$1000, 4, 0), 0)/'TOP SCORES'!H$3,0)</f>
        <v>0</v>
      </c>
      <c r="K118" s="30">
        <f>IFERROR(100*_xlfn.IFNA(VLOOKUP($B118,KviZDarije8!$A$1:$K$1000, 4, 0), 0)/'TOP SCORES'!I$3,0)</f>
        <v>0</v>
      </c>
      <c r="L118" s="30">
        <f>IFERROR(100*_xlfn.IFNA(VLOOKUP($B118,[1]KviZDarije9!$A$1:$K$1000, 4, 0), 0)/'TOP SCORES'!J$3,0)</f>
        <v>0</v>
      </c>
      <c r="M118" s="30">
        <f>IFERROR(100*_xlfn.IFNA(VLOOKUP($B118,[2]KviZDarije10!$A$1:$K$1000,4, 0), 0)/'TOP SCORES'!K$3,0)</f>
        <v>0</v>
      </c>
    </row>
    <row r="119" spans="1:13">
      <c r="A119" s="33">
        <f t="shared" ca="1" si="1"/>
        <v>118</v>
      </c>
      <c r="B119" s="67" t="s">
        <v>86</v>
      </c>
      <c r="C119" s="31" cm="1">
        <f t="array" aca="1" ref="C119" ca="1">SUM(LARGE(D119:M119,ROW(INDIRECT("1:6"))))</f>
        <v>89.743589743589752</v>
      </c>
      <c r="D119" s="30">
        <f>IFERROR(100*_xlfn.IFNA(VLOOKUP($B119,KviZDarije1!$A$1:$K$1000, 4, 0), 0)/'TOP SCORES'!B$3,0)</f>
        <v>23.076923076923077</v>
      </c>
      <c r="E119" s="30">
        <f>IFERROR(100*_xlfn.IFNA(VLOOKUP($B119,KviZDarije2!$A$1:$K$1000, 4, 0), 0)/'TOP SCORES'!C$3,0)</f>
        <v>66.666666666666671</v>
      </c>
      <c r="F119" s="30">
        <f>IFERROR(100*_xlfn.IFNA(VLOOKUP($B119,KviZDarije3!$A$1:$K$1000, 4, 0), 0)/'TOP SCORES'!D$3,0)</f>
        <v>0</v>
      </c>
      <c r="G119" s="30">
        <f>IFERROR(100*_xlfn.IFNA(VLOOKUP($B119,KviZDarije4!$A$1:$K$1000, 4, 0), 0)/'TOP SCORES'!E$3,0)</f>
        <v>0</v>
      </c>
      <c r="H119" s="30">
        <f>IFERROR(100*_xlfn.IFNA(VLOOKUP($B119,KviZDarije5!$A$1:$K$1000, 4, 0), 0)/'TOP SCORES'!F$3,0)</f>
        <v>0</v>
      </c>
      <c r="I119" s="30">
        <f>IFERROR(100*_xlfn.IFNA(VLOOKUP($B119,KviZDarije6!$A$1:$K$1000, 4, 0), 0)/'TOP SCORES'!G$3,0)</f>
        <v>0</v>
      </c>
      <c r="J119" s="30">
        <f>IFERROR(100*_xlfn.IFNA(VLOOKUP($B119,KviZDarije7!$A$1:$K$1000, 4, 0), 0)/'TOP SCORES'!H$3,0)</f>
        <v>0</v>
      </c>
      <c r="K119" s="30">
        <f>IFERROR(100*_xlfn.IFNA(VLOOKUP($B119,KviZDarije8!$A$1:$K$1000, 4, 0), 0)/'TOP SCORES'!I$3,0)</f>
        <v>0</v>
      </c>
      <c r="L119" s="30">
        <f>IFERROR(100*_xlfn.IFNA(VLOOKUP($B119,[1]KviZDarije9!$A$1:$K$1000, 4, 0), 0)/'TOP SCORES'!J$3,0)</f>
        <v>0</v>
      </c>
      <c r="M119" s="30">
        <f>IFERROR(100*_xlfn.IFNA(VLOOKUP($B119,[2]KviZDarije10!$A$1:$K$1000,4, 0), 0)/'TOP SCORES'!K$3,0)</f>
        <v>0</v>
      </c>
    </row>
    <row r="120" spans="1:13">
      <c r="A120" s="33">
        <f t="shared" ca="1" si="1"/>
        <v>120</v>
      </c>
      <c r="B120" s="68" t="s">
        <v>221</v>
      </c>
      <c r="C120" s="31" cm="1">
        <f t="array" aca="1" ref="C120" ca="1">SUM(LARGE(D120:M120,ROW(INDIRECT("1:6"))))</f>
        <v>80</v>
      </c>
      <c r="D120" s="30">
        <f>IFERROR(100*_xlfn.IFNA(VLOOKUP($B120,KviZDarije1!$A$1:$K$1000, 4, 0), 0)/'TOP SCORES'!B$3,0)</f>
        <v>0</v>
      </c>
      <c r="E120" s="30">
        <f>IFERROR(100*_xlfn.IFNA(VLOOKUP($B120,KviZDarije2!$A$1:$K$1000, 4, 0), 0)/'TOP SCORES'!C$3,0)</f>
        <v>0</v>
      </c>
      <c r="F120" s="30">
        <f>IFERROR(100*_xlfn.IFNA(VLOOKUP($B120,KviZDarije3!$A$1:$K$1000, 4, 0), 0)/'TOP SCORES'!D$3,0)</f>
        <v>0</v>
      </c>
      <c r="G120" s="30">
        <f>IFERROR(100*_xlfn.IFNA(VLOOKUP($B120,KviZDarije4!$A$1:$K$1000, 4, 0), 0)/'TOP SCORES'!E$3,0)</f>
        <v>40</v>
      </c>
      <c r="H120" s="30">
        <f>IFERROR(100*_xlfn.IFNA(VLOOKUP($B120,KviZDarije5!$A$1:$K$1000, 4, 0), 0)/'TOP SCORES'!F$3,0)</f>
        <v>40</v>
      </c>
      <c r="I120" s="30">
        <f>IFERROR(100*_xlfn.IFNA(VLOOKUP($B120,KviZDarije6!$A$1:$K$1000, 4, 0), 0)/'TOP SCORES'!G$3,0)</f>
        <v>0</v>
      </c>
      <c r="J120" s="30">
        <f>IFERROR(100*_xlfn.IFNA(VLOOKUP($B120,KviZDarije7!$A$1:$K$1000, 4, 0), 0)/'TOP SCORES'!H$3,0)</f>
        <v>0</v>
      </c>
      <c r="K120" s="30">
        <f>IFERROR(100*_xlfn.IFNA(VLOOKUP($B120,KviZDarije8!$A$1:$K$1000, 4, 0), 0)/'TOP SCORES'!I$3,0)</f>
        <v>0</v>
      </c>
      <c r="L120" s="30">
        <f>IFERROR(100*_xlfn.IFNA(VLOOKUP($B120,[1]KviZDarije9!$A$1:$K$1000, 4, 0), 0)/'TOP SCORES'!J$3,0)</f>
        <v>0</v>
      </c>
      <c r="M120" s="30">
        <f>IFERROR(100*_xlfn.IFNA(VLOOKUP($B120,[2]KviZDarije10!$A$1:$K$1000,4, 0), 0)/'TOP SCORES'!K$3,0)</f>
        <v>0</v>
      </c>
    </row>
    <row r="121" spans="1:13">
      <c r="A121" s="33">
        <f t="shared" ca="1" si="1"/>
        <v>121</v>
      </c>
      <c r="B121" s="67" t="s">
        <v>89</v>
      </c>
      <c r="C121" s="31" cm="1">
        <f t="array" aca="1" ref="C121" ca="1">SUM(LARGE(D121:M121,ROW(INDIRECT("1:6"))))</f>
        <v>76.92307692307692</v>
      </c>
      <c r="D121" s="30">
        <f>IFERROR(100*_xlfn.IFNA(VLOOKUP($B121,KviZDarije1!$A$1:$K$1000, 4, 0), 0)/'TOP SCORES'!B$3,0)</f>
        <v>76.92307692307692</v>
      </c>
      <c r="E121" s="30">
        <f>IFERROR(100*_xlfn.IFNA(VLOOKUP($B121,KviZDarije2!$A$1:$K$1000, 4, 0), 0)/'TOP SCORES'!C$3,0)</f>
        <v>0</v>
      </c>
      <c r="F121" s="30">
        <f>IFERROR(100*_xlfn.IFNA(VLOOKUP($B121,KviZDarije3!$A$1:$K$1000, 4, 0), 0)/'TOP SCORES'!D$3,0)</f>
        <v>0</v>
      </c>
      <c r="G121" s="30">
        <f>IFERROR(100*_xlfn.IFNA(VLOOKUP($B121,KviZDarije4!$A$1:$K$1000, 4, 0), 0)/'TOP SCORES'!E$3,0)</f>
        <v>0</v>
      </c>
      <c r="H121" s="30">
        <f>IFERROR(100*_xlfn.IFNA(VLOOKUP($B121,KviZDarije5!$A$1:$K$1000, 4, 0), 0)/'TOP SCORES'!F$3,0)</f>
        <v>0</v>
      </c>
      <c r="I121" s="30">
        <f>IFERROR(100*_xlfn.IFNA(VLOOKUP($B121,KviZDarije6!$A$1:$K$1000, 4, 0), 0)/'TOP SCORES'!G$3,0)</f>
        <v>0</v>
      </c>
      <c r="J121" s="30">
        <f>IFERROR(100*_xlfn.IFNA(VLOOKUP($B121,KviZDarije7!$A$1:$K$1000, 4, 0), 0)/'TOP SCORES'!H$3,0)</f>
        <v>0</v>
      </c>
      <c r="K121" s="30">
        <f>IFERROR(100*_xlfn.IFNA(VLOOKUP($B121,KviZDarije8!$A$1:$K$1000, 4, 0), 0)/'TOP SCORES'!I$3,0)</f>
        <v>0</v>
      </c>
      <c r="L121" s="30">
        <f>IFERROR(100*_xlfn.IFNA(VLOOKUP($B121,[1]KviZDarije9!$A$1:$K$1000, 4, 0), 0)/'TOP SCORES'!J$3,0)</f>
        <v>0</v>
      </c>
      <c r="M121" s="30">
        <f>IFERROR(100*_xlfn.IFNA(VLOOKUP($B121,[2]KviZDarije10!$A$1:$K$1000,4, 0), 0)/'TOP SCORES'!K$3,0)</f>
        <v>0</v>
      </c>
    </row>
    <row r="122" spans="1:13">
      <c r="A122" s="33">
        <f t="shared" ca="1" si="1"/>
        <v>121</v>
      </c>
      <c r="B122" s="68" t="s">
        <v>126</v>
      </c>
      <c r="C122" s="31" cm="1">
        <f t="array" aca="1" ref="C122" ca="1">SUM(LARGE(D122:M122,ROW(INDIRECT("1:6"))))</f>
        <v>76.92307692307692</v>
      </c>
      <c r="D122" s="30">
        <f>IFERROR(100*_xlfn.IFNA(VLOOKUP($B122,KviZDarije1!$A$1:$K$1000, 4, 0), 0)/'TOP SCORES'!B$3,0)</f>
        <v>76.92307692307692</v>
      </c>
      <c r="E122" s="30">
        <f>IFERROR(100*_xlfn.IFNA(VLOOKUP($B122,KviZDarije2!$A$1:$K$1000, 4, 0), 0)/'TOP SCORES'!C$3,0)</f>
        <v>0</v>
      </c>
      <c r="F122" s="30">
        <f>IFERROR(100*_xlfn.IFNA(VLOOKUP($B122,KviZDarije3!$A$1:$K$1000, 4, 0), 0)/'TOP SCORES'!D$3,0)</f>
        <v>0</v>
      </c>
      <c r="G122" s="30">
        <f>IFERROR(100*_xlfn.IFNA(VLOOKUP($B122,KviZDarije4!$A$1:$K$1000, 4, 0), 0)/'TOP SCORES'!E$3,0)</f>
        <v>0</v>
      </c>
      <c r="H122" s="30">
        <f>IFERROR(100*_xlfn.IFNA(VLOOKUP($B122,KviZDarije5!$A$1:$K$1000, 4, 0), 0)/'TOP SCORES'!F$3,0)</f>
        <v>0</v>
      </c>
      <c r="I122" s="30">
        <f>IFERROR(100*_xlfn.IFNA(VLOOKUP($B122,KviZDarije6!$A$1:$K$1000, 4, 0), 0)/'TOP SCORES'!G$3,0)</f>
        <v>0</v>
      </c>
      <c r="J122" s="30">
        <f>IFERROR(100*_xlfn.IFNA(VLOOKUP($B122,KviZDarije7!$A$1:$K$1000, 4, 0), 0)/'TOP SCORES'!H$3,0)</f>
        <v>0</v>
      </c>
      <c r="K122" s="30">
        <f>IFERROR(100*_xlfn.IFNA(VLOOKUP($B122,KviZDarije8!$A$1:$K$1000, 4, 0), 0)/'TOP SCORES'!I$3,0)</f>
        <v>0</v>
      </c>
      <c r="L122" s="30">
        <f>IFERROR(100*_xlfn.IFNA(VLOOKUP($B122,[1]KviZDarije9!$A$1:$K$1000, 4, 0), 0)/'TOP SCORES'!J$3,0)</f>
        <v>0</v>
      </c>
      <c r="M122" s="30">
        <f>IFERROR(100*_xlfn.IFNA(VLOOKUP($B122,[2]KviZDarije10!$A$1:$K$1000,4, 0), 0)/'TOP SCORES'!K$3,0)</f>
        <v>0</v>
      </c>
    </row>
    <row r="123" spans="1:13">
      <c r="A123" s="33">
        <f t="shared" ca="1" si="1"/>
        <v>123</v>
      </c>
      <c r="B123" s="68" t="s">
        <v>133</v>
      </c>
      <c r="C123" s="31" cm="1">
        <f t="array" aca="1" ref="C123" ca="1">SUM(LARGE(D123:M123,ROW(INDIRECT("1:6"))))</f>
        <v>75</v>
      </c>
      <c r="D123" s="30">
        <f>IFERROR(100*_xlfn.IFNA(VLOOKUP($B123,KviZDarije1!$A$1:$K$1000, 4, 0), 0)/'TOP SCORES'!B$3,0)</f>
        <v>0</v>
      </c>
      <c r="E123" s="30">
        <f>IFERROR(100*_xlfn.IFNA(VLOOKUP($B123,KviZDarije2!$A$1:$K$1000, 4, 0), 0)/'TOP SCORES'!C$3,0)</f>
        <v>0</v>
      </c>
      <c r="F123" s="30">
        <f>IFERROR(100*_xlfn.IFNA(VLOOKUP($B123,KviZDarije3!$A$1:$K$1000, 4, 0), 0)/'TOP SCORES'!D$3,0)</f>
        <v>75</v>
      </c>
      <c r="G123" s="30">
        <f>IFERROR(100*_xlfn.IFNA(VLOOKUP($B123,KviZDarije4!$A$1:$K$1000, 4, 0), 0)/'TOP SCORES'!E$3,0)</f>
        <v>0</v>
      </c>
      <c r="H123" s="30">
        <f>IFERROR(100*_xlfn.IFNA(VLOOKUP($B123,KviZDarije5!$A$1:$K$1000, 4, 0), 0)/'TOP SCORES'!F$3,0)</f>
        <v>0</v>
      </c>
      <c r="I123" s="30">
        <f>IFERROR(100*_xlfn.IFNA(VLOOKUP($B123,KviZDarije6!$A$1:$K$1000, 4, 0), 0)/'TOP SCORES'!G$3,0)</f>
        <v>0</v>
      </c>
      <c r="J123" s="30">
        <f>IFERROR(100*_xlfn.IFNA(VLOOKUP($B123,KviZDarije7!$A$1:$K$1000, 4, 0), 0)/'TOP SCORES'!H$3,0)</f>
        <v>0</v>
      </c>
      <c r="K123" s="30">
        <f>IFERROR(100*_xlfn.IFNA(VLOOKUP($B123,KviZDarije8!$A$1:$K$1000, 4, 0), 0)/'TOP SCORES'!I$3,0)</f>
        <v>0</v>
      </c>
      <c r="L123" s="30">
        <f>IFERROR(100*_xlfn.IFNA(VLOOKUP($B123,[1]KviZDarije9!$A$1:$K$1000, 4, 0), 0)/'TOP SCORES'!J$3,0)</f>
        <v>0</v>
      </c>
      <c r="M123" s="30">
        <f>IFERROR(100*_xlfn.IFNA(VLOOKUP($B123,[2]KviZDarije10!$A$1:$K$1000,4, 0), 0)/'TOP SCORES'!K$3,0)</f>
        <v>0</v>
      </c>
    </row>
    <row r="124" spans="1:13">
      <c r="A124" s="33">
        <f t="shared" ca="1" si="1"/>
        <v>124</v>
      </c>
      <c r="B124" s="68" t="s">
        <v>224</v>
      </c>
      <c r="C124" s="31" cm="1">
        <f t="array" aca="1" ref="C124" ca="1">SUM(LARGE(D124:M124,ROW(INDIRECT("1:6"))))</f>
        <v>73.84615384615384</v>
      </c>
      <c r="D124" s="30">
        <f>IFERROR(100*_xlfn.IFNA(VLOOKUP($B124,KviZDarije1!$A$1:$K$1000, 4, 0), 0)/'TOP SCORES'!B$3,0)</f>
        <v>0</v>
      </c>
      <c r="E124" s="30">
        <f>IFERROR(100*_xlfn.IFNA(VLOOKUP($B124,KviZDarije2!$A$1:$K$1000, 4, 0), 0)/'TOP SCORES'!C$3,0)</f>
        <v>0</v>
      </c>
      <c r="F124" s="30">
        <f>IFERROR(100*_xlfn.IFNA(VLOOKUP($B124,KviZDarije3!$A$1:$K$1000, 4, 0), 0)/'TOP SCORES'!D$3,0)</f>
        <v>0</v>
      </c>
      <c r="G124" s="30">
        <f>IFERROR(100*_xlfn.IFNA(VLOOKUP($B124,KviZDarije4!$A$1:$K$1000, 4, 0), 0)/'TOP SCORES'!E$3,0)</f>
        <v>20</v>
      </c>
      <c r="H124" s="30">
        <f>IFERROR(100*_xlfn.IFNA(VLOOKUP($B124,KviZDarije5!$A$1:$K$1000, 4, 0), 0)/'TOP SCORES'!F$3,0)</f>
        <v>0</v>
      </c>
      <c r="I124" s="30">
        <f>IFERROR(100*_xlfn.IFNA(VLOOKUP($B124,KviZDarije6!$A$1:$K$1000, 4, 0), 0)/'TOP SCORES'!G$3,0)</f>
        <v>0</v>
      </c>
      <c r="J124" s="30">
        <f>IFERROR(100*_xlfn.IFNA(VLOOKUP($B124,KviZDarije7!$A$1:$K$1000, 4, 0), 0)/'TOP SCORES'!H$3,0)</f>
        <v>53.846153846153847</v>
      </c>
      <c r="K124" s="30">
        <f>IFERROR(100*_xlfn.IFNA(VLOOKUP($B124,KviZDarije8!$A$1:$K$1000, 4, 0), 0)/'TOP SCORES'!I$3,0)</f>
        <v>0</v>
      </c>
      <c r="L124" s="30">
        <f>IFERROR(100*_xlfn.IFNA(VLOOKUP($B124,[1]KviZDarije9!$A$1:$K$1000, 4, 0), 0)/'TOP SCORES'!J$3,0)</f>
        <v>0</v>
      </c>
      <c r="M124" s="30">
        <f>IFERROR(100*_xlfn.IFNA(VLOOKUP($B124,[2]KviZDarije10!$A$1:$K$1000,4, 0), 0)/'TOP SCORES'!K$3,0)</f>
        <v>0</v>
      </c>
    </row>
    <row r="125" spans="1:13">
      <c r="A125" s="33">
        <f t="shared" ca="1" si="1"/>
        <v>125</v>
      </c>
      <c r="B125" s="67" t="s">
        <v>87</v>
      </c>
      <c r="C125" s="31" cm="1">
        <f t="array" aca="1" ref="C125" ca="1">SUM(LARGE(D125:M125,ROW(INDIRECT("1:6"))))</f>
        <v>73.333333333333329</v>
      </c>
      <c r="D125" s="30">
        <f>IFERROR(100*_xlfn.IFNA(VLOOKUP($B125,KviZDarije1!$A$1:$K$1000, 4, 0), 0)/'TOP SCORES'!B$3,0)</f>
        <v>0</v>
      </c>
      <c r="E125" s="30">
        <f>IFERROR(100*_xlfn.IFNA(VLOOKUP($B125,KviZDarije2!$A$1:$K$1000, 4, 0), 0)/'TOP SCORES'!C$3,0)</f>
        <v>0</v>
      </c>
      <c r="F125" s="30">
        <f>IFERROR(100*_xlfn.IFNA(VLOOKUP($B125,KviZDarije3!$A$1:$K$1000, 4, 0), 0)/'TOP SCORES'!D$3,0)</f>
        <v>0</v>
      </c>
      <c r="G125" s="30">
        <f>IFERROR(100*_xlfn.IFNA(VLOOKUP($B125,KviZDarije4!$A$1:$K$1000, 4, 0), 0)/'TOP SCORES'!E$3,0)</f>
        <v>0</v>
      </c>
      <c r="H125" s="30">
        <f>IFERROR(100*_xlfn.IFNA(VLOOKUP($B125,KviZDarije5!$A$1:$K$1000, 4, 0), 0)/'TOP SCORES'!F$3,0)</f>
        <v>73.333333333333329</v>
      </c>
      <c r="I125" s="30">
        <f>IFERROR(100*_xlfn.IFNA(VLOOKUP($B125,KviZDarije6!$A$1:$K$1000, 4, 0), 0)/'TOP SCORES'!G$3,0)</f>
        <v>0</v>
      </c>
      <c r="J125" s="30">
        <f>IFERROR(100*_xlfn.IFNA(VLOOKUP($B125,KviZDarije7!$A$1:$K$1000, 4, 0), 0)/'TOP SCORES'!H$3,0)</f>
        <v>0</v>
      </c>
      <c r="K125" s="30">
        <f>IFERROR(100*_xlfn.IFNA(VLOOKUP($B125,KviZDarije8!$A$1:$K$1000, 4, 0), 0)/'TOP SCORES'!I$3,0)</f>
        <v>0</v>
      </c>
      <c r="L125" s="30">
        <f>IFERROR(100*_xlfn.IFNA(VLOOKUP($B125,[1]KviZDarije9!$A$1:$K$1000, 4, 0), 0)/'TOP SCORES'!J$3,0)</f>
        <v>0</v>
      </c>
      <c r="M125" s="30">
        <f>IFERROR(100*_xlfn.IFNA(VLOOKUP($B125,[2]KviZDarije10!$A$1:$K$1000,4, 0), 0)/'TOP SCORES'!K$3,0)</f>
        <v>0</v>
      </c>
    </row>
    <row r="126" spans="1:13">
      <c r="A126" s="33">
        <f t="shared" ca="1" si="1"/>
        <v>125</v>
      </c>
      <c r="B126" s="67" t="s">
        <v>111</v>
      </c>
      <c r="C126" s="31" cm="1">
        <f t="array" aca="1" ref="C126" ca="1">SUM(LARGE(D126:M126,ROW(INDIRECT("1:6"))))</f>
        <v>73.333333333333329</v>
      </c>
      <c r="D126" s="30">
        <f>IFERROR(100*_xlfn.IFNA(VLOOKUP($B126,KviZDarije1!$A$1:$K$1000, 4, 0), 0)/'TOP SCORES'!B$3,0)</f>
        <v>0</v>
      </c>
      <c r="E126" s="30">
        <f>IFERROR(100*_xlfn.IFNA(VLOOKUP($B126,KviZDarije2!$A$1:$K$1000, 4, 0), 0)/'TOP SCORES'!C$3,0)</f>
        <v>0</v>
      </c>
      <c r="F126" s="30">
        <f>IFERROR(100*_xlfn.IFNA(VLOOKUP($B126,KviZDarije3!$A$1:$K$1000, 4, 0), 0)/'TOP SCORES'!D$3,0)</f>
        <v>0</v>
      </c>
      <c r="G126" s="30">
        <f>IFERROR(100*_xlfn.IFNA(VLOOKUP($B126,KviZDarije4!$A$1:$K$1000, 4, 0), 0)/'TOP SCORES'!E$3,0)</f>
        <v>0</v>
      </c>
      <c r="H126" s="30">
        <f>IFERROR(100*_xlfn.IFNA(VLOOKUP($B126,KviZDarije5!$A$1:$K$1000, 4, 0), 0)/'TOP SCORES'!F$3,0)</f>
        <v>73.333333333333329</v>
      </c>
      <c r="I126" s="30">
        <f>IFERROR(100*_xlfn.IFNA(VLOOKUP($B126,KviZDarije6!$A$1:$K$1000, 4, 0), 0)/'TOP SCORES'!G$3,0)</f>
        <v>0</v>
      </c>
      <c r="J126" s="30">
        <f>IFERROR(100*_xlfn.IFNA(VLOOKUP($B126,KviZDarije7!$A$1:$K$1000, 4, 0), 0)/'TOP SCORES'!H$3,0)</f>
        <v>0</v>
      </c>
      <c r="K126" s="30">
        <f>IFERROR(100*_xlfn.IFNA(VLOOKUP($B126,KviZDarije8!$A$1:$K$1000, 4, 0), 0)/'TOP SCORES'!I$3,0)</f>
        <v>0</v>
      </c>
      <c r="L126" s="30">
        <f>IFERROR(100*_xlfn.IFNA(VLOOKUP($B126,[1]KviZDarije9!$A$1:$K$1000, 4, 0), 0)/'TOP SCORES'!J$3,0)</f>
        <v>0</v>
      </c>
      <c r="M126" s="30">
        <f>IFERROR(100*_xlfn.IFNA(VLOOKUP($B126,[2]KviZDarije10!$A$1:$K$1000,4, 0), 0)/'TOP SCORES'!K$3,0)</f>
        <v>0</v>
      </c>
    </row>
    <row r="127" spans="1:13">
      <c r="A127" s="33">
        <f t="shared" ca="1" si="1"/>
        <v>127</v>
      </c>
      <c r="B127" s="68" t="s">
        <v>194</v>
      </c>
      <c r="C127" s="31" cm="1">
        <f t="array" aca="1" ref="C127" ca="1">SUM(LARGE(D127:M127,ROW(INDIRECT("1:6"))))</f>
        <v>72.051282051282058</v>
      </c>
      <c r="D127" s="30">
        <f>IFERROR(100*_xlfn.IFNA(VLOOKUP($B127,KviZDarije1!$A$1:$K$1000, 4, 0), 0)/'TOP SCORES'!B$3,0)</f>
        <v>15.384615384615385</v>
      </c>
      <c r="E127" s="30">
        <f>IFERROR(100*_xlfn.IFNA(VLOOKUP($B127,KviZDarije2!$A$1:$K$1000, 4, 0), 0)/'TOP SCORES'!C$3,0)</f>
        <v>0</v>
      </c>
      <c r="F127" s="30">
        <f>IFERROR(100*_xlfn.IFNA(VLOOKUP($B127,KviZDarije3!$A$1:$K$1000, 4, 0), 0)/'TOP SCORES'!D$3,0)</f>
        <v>50</v>
      </c>
      <c r="G127" s="30">
        <f>IFERROR(100*_xlfn.IFNA(VLOOKUP($B127,KviZDarije4!$A$1:$K$1000, 4, 0), 0)/'TOP SCORES'!E$3,0)</f>
        <v>0</v>
      </c>
      <c r="H127" s="30">
        <f>IFERROR(100*_xlfn.IFNA(VLOOKUP($B127,KviZDarije5!$A$1:$K$1000, 4, 0), 0)/'TOP SCORES'!F$3,0)</f>
        <v>6.666666666666667</v>
      </c>
      <c r="I127" s="30">
        <f>IFERROR(100*_xlfn.IFNA(VLOOKUP($B127,KviZDarije6!$A$1:$K$1000, 4, 0), 0)/'TOP SCORES'!G$3,0)</f>
        <v>0</v>
      </c>
      <c r="J127" s="30">
        <f>IFERROR(100*_xlfn.IFNA(VLOOKUP($B127,KviZDarije7!$A$1:$K$1000, 4, 0), 0)/'TOP SCORES'!H$3,0)</f>
        <v>0</v>
      </c>
      <c r="K127" s="30">
        <f>IFERROR(100*_xlfn.IFNA(VLOOKUP($B127,KviZDarije8!$A$1:$K$1000, 4, 0), 0)/'TOP SCORES'!I$3,0)</f>
        <v>0</v>
      </c>
      <c r="L127" s="30">
        <f>IFERROR(100*_xlfn.IFNA(VLOOKUP($B127,[1]KviZDarije9!$A$1:$K$1000, 4, 0), 0)/'TOP SCORES'!J$3,0)</f>
        <v>0</v>
      </c>
      <c r="M127" s="30">
        <f>IFERROR(100*_xlfn.IFNA(VLOOKUP($B127,[2]KviZDarije10!$A$1:$K$1000,4, 0), 0)/'TOP SCORES'!K$3,0)</f>
        <v>0</v>
      </c>
    </row>
    <row r="128" spans="1:13">
      <c r="A128" s="33">
        <f t="shared" ca="1" si="1"/>
        <v>128</v>
      </c>
      <c r="B128" s="67" t="s">
        <v>14</v>
      </c>
      <c r="C128" s="31" cm="1">
        <f t="array" aca="1" ref="C128" ca="1">SUM(LARGE(D128:M128,ROW(INDIRECT("1:6"))))</f>
        <v>69.230769230769226</v>
      </c>
      <c r="D128" s="30">
        <f>IFERROR(100*_xlfn.IFNA(VLOOKUP($B128,KviZDarije1!$A$1:$K$1000, 4, 0), 0)/'TOP SCORES'!B$3,0)</f>
        <v>69.230769230769226</v>
      </c>
      <c r="E128" s="30">
        <f>IFERROR(100*_xlfn.IFNA(VLOOKUP($B128,KviZDarije2!$A$1:$K$1000, 4, 0), 0)/'TOP SCORES'!C$3,0)</f>
        <v>0</v>
      </c>
      <c r="F128" s="30">
        <f>IFERROR(100*_xlfn.IFNA(VLOOKUP($B128,KviZDarije3!$A$1:$K$1000, 4, 0), 0)/'TOP SCORES'!D$3,0)</f>
        <v>0</v>
      </c>
      <c r="G128" s="30">
        <f>IFERROR(100*_xlfn.IFNA(VLOOKUP($B128,KviZDarije4!$A$1:$K$1000, 4, 0), 0)/'TOP SCORES'!E$3,0)</f>
        <v>0</v>
      </c>
      <c r="H128" s="30">
        <f>IFERROR(100*_xlfn.IFNA(VLOOKUP($B128,KviZDarije5!$A$1:$K$1000, 4, 0), 0)/'TOP SCORES'!F$3,0)</f>
        <v>0</v>
      </c>
      <c r="I128" s="30">
        <f>IFERROR(100*_xlfn.IFNA(VLOOKUP($B128,KviZDarije6!$A$1:$K$1000, 4, 0), 0)/'TOP SCORES'!G$3,0)</f>
        <v>0</v>
      </c>
      <c r="J128" s="30">
        <f>IFERROR(100*_xlfn.IFNA(VLOOKUP($B128,KviZDarije7!$A$1:$K$1000, 4, 0), 0)/'TOP SCORES'!H$3,0)</f>
        <v>0</v>
      </c>
      <c r="K128" s="30">
        <f>IFERROR(100*_xlfn.IFNA(VLOOKUP($B128,KviZDarije8!$A$1:$K$1000, 4, 0), 0)/'TOP SCORES'!I$3,0)</f>
        <v>0</v>
      </c>
      <c r="L128" s="30">
        <f>IFERROR(100*_xlfn.IFNA(VLOOKUP($B128,[1]KviZDarije9!$A$1:$K$1000, 4, 0), 0)/'TOP SCORES'!J$3,0)</f>
        <v>0</v>
      </c>
      <c r="M128" s="30">
        <f>IFERROR(100*_xlfn.IFNA(VLOOKUP($B128,[2]KviZDarije10!$A$1:$K$1000,4, 0), 0)/'TOP SCORES'!K$3,0)</f>
        <v>0</v>
      </c>
    </row>
    <row r="129" spans="1:13">
      <c r="A129" s="33">
        <f t="shared" ca="1" si="1"/>
        <v>129</v>
      </c>
      <c r="B129" s="68" t="s">
        <v>134</v>
      </c>
      <c r="C129" s="31" cm="1">
        <f t="array" aca="1" ref="C129" ca="1">SUM(LARGE(D129:M129,ROW(INDIRECT("1:6"))))</f>
        <v>64.743589743589737</v>
      </c>
      <c r="D129" s="30">
        <f>IFERROR(100*_xlfn.IFNA(VLOOKUP($B129,KviZDarije1!$A$1:$K$1000, 4, 0), 0)/'TOP SCORES'!B$3,0)</f>
        <v>23.076923076923077</v>
      </c>
      <c r="E129" s="30">
        <f>IFERROR(100*_xlfn.IFNA(VLOOKUP($B129,KviZDarije2!$A$1:$K$1000, 4, 0), 0)/'TOP SCORES'!C$3,0)</f>
        <v>41.666666666666664</v>
      </c>
      <c r="F129" s="30">
        <f>IFERROR(100*_xlfn.IFNA(VLOOKUP($B129,KviZDarije3!$A$1:$K$1000, 4, 0), 0)/'TOP SCORES'!D$3,0)</f>
        <v>0</v>
      </c>
      <c r="G129" s="30">
        <f>IFERROR(100*_xlfn.IFNA(VLOOKUP($B129,KviZDarije4!$A$1:$K$1000, 4, 0), 0)/'TOP SCORES'!E$3,0)</f>
        <v>0</v>
      </c>
      <c r="H129" s="30">
        <f>IFERROR(100*_xlfn.IFNA(VLOOKUP($B129,KviZDarije5!$A$1:$K$1000, 4, 0), 0)/'TOP SCORES'!F$3,0)</f>
        <v>0</v>
      </c>
      <c r="I129" s="30">
        <f>IFERROR(100*_xlfn.IFNA(VLOOKUP($B129,KviZDarije6!$A$1:$K$1000, 4, 0), 0)/'TOP SCORES'!G$3,0)</f>
        <v>0</v>
      </c>
      <c r="J129" s="30">
        <f>IFERROR(100*_xlfn.IFNA(VLOOKUP($B129,KviZDarije7!$A$1:$K$1000, 4, 0), 0)/'TOP SCORES'!H$3,0)</f>
        <v>0</v>
      </c>
      <c r="K129" s="30">
        <f>IFERROR(100*_xlfn.IFNA(VLOOKUP($B129,KviZDarije8!$A$1:$K$1000, 4, 0), 0)/'TOP SCORES'!I$3,0)</f>
        <v>0</v>
      </c>
      <c r="L129" s="30">
        <f>IFERROR(100*_xlfn.IFNA(VLOOKUP($B129,[1]KviZDarije9!$A$1:$K$1000, 4, 0), 0)/'TOP SCORES'!J$3,0)</f>
        <v>0</v>
      </c>
      <c r="M129" s="30">
        <f>IFERROR(100*_xlfn.IFNA(VLOOKUP($B129,[2]KviZDarije10!$A$1:$K$1000,4, 0), 0)/'TOP SCORES'!K$3,0)</f>
        <v>0</v>
      </c>
    </row>
    <row r="130" spans="1:13">
      <c r="A130" s="33">
        <f t="shared" ref="A130:A193" ca="1" si="2">RANK(C130,C$2:C$998)</f>
        <v>130</v>
      </c>
      <c r="B130" s="68" t="s">
        <v>178</v>
      </c>
      <c r="C130" s="31" cm="1">
        <f t="array" aca="1" ref="C130" ca="1">SUM(LARGE(D130:M130,ROW(INDIRECT("1:6"))))</f>
        <v>61.53846153846154</v>
      </c>
      <c r="D130" s="30">
        <f>IFERROR(100*_xlfn.IFNA(VLOOKUP($B130,KviZDarije1!$A$1:$K$1000, 4, 0), 0)/'TOP SCORES'!B$3,0)</f>
        <v>61.53846153846154</v>
      </c>
      <c r="E130" s="30">
        <f>IFERROR(100*_xlfn.IFNA(VLOOKUP($B130,KviZDarije2!$A$1:$K$1000, 4, 0), 0)/'TOP SCORES'!C$3,0)</f>
        <v>0</v>
      </c>
      <c r="F130" s="30">
        <f>IFERROR(100*_xlfn.IFNA(VLOOKUP($B130,KviZDarije3!$A$1:$K$1000, 4, 0), 0)/'TOP SCORES'!D$3,0)</f>
        <v>0</v>
      </c>
      <c r="G130" s="30">
        <f>IFERROR(100*_xlfn.IFNA(VLOOKUP($B130,KviZDarije4!$A$1:$K$1000, 4, 0), 0)/'TOP SCORES'!E$3,0)</f>
        <v>0</v>
      </c>
      <c r="H130" s="30">
        <f>IFERROR(100*_xlfn.IFNA(VLOOKUP($B130,KviZDarije5!$A$1:$K$1000, 4, 0), 0)/'TOP SCORES'!F$3,0)</f>
        <v>0</v>
      </c>
      <c r="I130" s="30">
        <f>IFERROR(100*_xlfn.IFNA(VLOOKUP($B130,KviZDarije6!$A$1:$K$1000, 4, 0), 0)/'TOP SCORES'!G$3,0)</f>
        <v>0</v>
      </c>
      <c r="J130" s="30">
        <f>IFERROR(100*_xlfn.IFNA(VLOOKUP($B130,KviZDarije7!$A$1:$K$1000, 4, 0), 0)/'TOP SCORES'!H$3,0)</f>
        <v>0</v>
      </c>
      <c r="K130" s="30">
        <f>IFERROR(100*_xlfn.IFNA(VLOOKUP($B130,KviZDarije8!$A$1:$K$1000, 4, 0), 0)/'TOP SCORES'!I$3,0)</f>
        <v>0</v>
      </c>
      <c r="L130" s="30">
        <f>IFERROR(100*_xlfn.IFNA(VLOOKUP($B130,[1]KviZDarije9!$A$1:$K$1000, 4, 0), 0)/'TOP SCORES'!J$3,0)</f>
        <v>0</v>
      </c>
      <c r="M130" s="30">
        <f>IFERROR(100*_xlfn.IFNA(VLOOKUP($B130,[2]KviZDarije10!$A$1:$K$1000,4, 0), 0)/'TOP SCORES'!K$3,0)</f>
        <v>0</v>
      </c>
    </row>
    <row r="131" spans="1:13">
      <c r="A131" s="33">
        <f t="shared" ca="1" si="2"/>
        <v>131</v>
      </c>
      <c r="B131" s="68" t="s">
        <v>121</v>
      </c>
      <c r="C131" s="31" cm="1">
        <f t="array" aca="1" ref="C131" ca="1">SUM(LARGE(D131:M131,ROW(INDIRECT("1:6"))))</f>
        <v>61.410256410256416</v>
      </c>
      <c r="D131" s="30">
        <f>IFERROR(100*_xlfn.IFNA(VLOOKUP($B131,KviZDarije1!$A$1:$K$1000, 4, 0), 0)/'TOP SCORES'!B$3,0)</f>
        <v>23.076923076923077</v>
      </c>
      <c r="E131" s="30">
        <f>IFERROR(100*_xlfn.IFNA(VLOOKUP($B131,KviZDarije2!$A$1:$K$1000, 4, 0), 0)/'TOP SCORES'!C$3,0)</f>
        <v>0</v>
      </c>
      <c r="F131" s="30">
        <f>IFERROR(100*_xlfn.IFNA(VLOOKUP($B131,KviZDarije3!$A$1:$K$1000, 4, 0), 0)/'TOP SCORES'!D$3,0)</f>
        <v>25</v>
      </c>
      <c r="G131" s="30">
        <f>IFERROR(100*_xlfn.IFNA(VLOOKUP($B131,KviZDarije4!$A$1:$K$1000, 4, 0), 0)/'TOP SCORES'!E$3,0)</f>
        <v>0</v>
      </c>
      <c r="H131" s="30">
        <f>IFERROR(100*_xlfn.IFNA(VLOOKUP($B131,KviZDarije5!$A$1:$K$1000, 4, 0), 0)/'TOP SCORES'!F$3,0)</f>
        <v>13.333333333333334</v>
      </c>
      <c r="I131" s="30">
        <f>IFERROR(100*_xlfn.IFNA(VLOOKUP($B131,KviZDarije6!$A$1:$K$1000, 4, 0), 0)/'TOP SCORES'!G$3,0)</f>
        <v>0</v>
      </c>
      <c r="J131" s="30">
        <f>IFERROR(100*_xlfn.IFNA(VLOOKUP($B131,KviZDarije7!$A$1:$K$1000, 4, 0), 0)/'TOP SCORES'!H$3,0)</f>
        <v>0</v>
      </c>
      <c r="K131" s="30">
        <f>IFERROR(100*_xlfn.IFNA(VLOOKUP($B131,KviZDarije8!$A$1:$K$1000, 4, 0), 0)/'TOP SCORES'!I$3,0)</f>
        <v>0</v>
      </c>
      <c r="L131" s="30">
        <f>IFERROR(100*_xlfn.IFNA(VLOOKUP($B131,[1]KviZDarije9!$A$1:$K$1000, 4, 0), 0)/'TOP SCORES'!J$3,0)</f>
        <v>0</v>
      </c>
      <c r="M131" s="30">
        <f>IFERROR(100*_xlfn.IFNA(VLOOKUP($B131,[2]KviZDarije10!$A$1:$K$1000,4, 0), 0)/'TOP SCORES'!K$3,0)</f>
        <v>0</v>
      </c>
    </row>
    <row r="132" spans="1:13">
      <c r="A132" s="33">
        <f t="shared" ca="1" si="2"/>
        <v>132</v>
      </c>
      <c r="B132" s="68" t="s">
        <v>125</v>
      </c>
      <c r="C132" s="31" cm="1">
        <f t="array" aca="1" ref="C132" ca="1">SUM(LARGE(D132:M132,ROW(INDIRECT("1:6"))))</f>
        <v>58.333333333333336</v>
      </c>
      <c r="D132" s="30">
        <f>IFERROR(100*_xlfn.IFNA(VLOOKUP($B132,KviZDarije1!$A$1:$K$1000, 4, 0), 0)/'TOP SCORES'!B$3,0)</f>
        <v>0</v>
      </c>
      <c r="E132" s="30">
        <f>IFERROR(100*_xlfn.IFNA(VLOOKUP($B132,KviZDarije2!$A$1:$K$1000, 4, 0), 0)/'TOP SCORES'!C$3,0)</f>
        <v>58.333333333333336</v>
      </c>
      <c r="F132" s="30">
        <f>IFERROR(100*_xlfn.IFNA(VLOOKUP($B132,KviZDarije3!$A$1:$K$1000, 4, 0), 0)/'TOP SCORES'!D$3,0)</f>
        <v>0</v>
      </c>
      <c r="G132" s="30">
        <f>IFERROR(100*_xlfn.IFNA(VLOOKUP($B132,KviZDarije4!$A$1:$K$1000, 4, 0), 0)/'TOP SCORES'!E$3,0)</f>
        <v>0</v>
      </c>
      <c r="H132" s="30">
        <f>IFERROR(100*_xlfn.IFNA(VLOOKUP($B132,KviZDarije5!$A$1:$K$1000, 4, 0), 0)/'TOP SCORES'!F$3,0)</f>
        <v>0</v>
      </c>
      <c r="I132" s="30">
        <f>IFERROR(100*_xlfn.IFNA(VLOOKUP($B132,KviZDarije6!$A$1:$K$1000, 4, 0), 0)/'TOP SCORES'!G$3,0)</f>
        <v>0</v>
      </c>
      <c r="J132" s="30">
        <f>IFERROR(100*_xlfn.IFNA(VLOOKUP($B132,KviZDarije7!$A$1:$K$1000, 4, 0), 0)/'TOP SCORES'!H$3,0)</f>
        <v>0</v>
      </c>
      <c r="K132" s="30">
        <f>IFERROR(100*_xlfn.IFNA(VLOOKUP($B132,KviZDarije8!$A$1:$K$1000, 4, 0), 0)/'TOP SCORES'!I$3,0)</f>
        <v>0</v>
      </c>
      <c r="L132" s="30">
        <f>IFERROR(100*_xlfn.IFNA(VLOOKUP($B132,[1]KviZDarije9!$A$1:$K$1000, 4, 0), 0)/'TOP SCORES'!J$3,0)</f>
        <v>0</v>
      </c>
      <c r="M132" s="30">
        <f>IFERROR(100*_xlfn.IFNA(VLOOKUP($B132,[2]KviZDarije10!$A$1:$K$1000,4, 0), 0)/'TOP SCORES'!K$3,0)</f>
        <v>0</v>
      </c>
    </row>
    <row r="133" spans="1:13">
      <c r="A133" s="33">
        <f t="shared" ca="1" si="2"/>
        <v>133</v>
      </c>
      <c r="B133" s="68" t="s">
        <v>189</v>
      </c>
      <c r="C133" s="31" cm="1">
        <f t="array" aca="1" ref="C133" ca="1">SUM(LARGE(D133:M133,ROW(INDIRECT("1:6"))))</f>
        <v>56.410256410256409</v>
      </c>
      <c r="D133" s="30">
        <f>IFERROR(100*_xlfn.IFNA(VLOOKUP($B133,KviZDarije1!$A$1:$K$1000, 4, 0), 0)/'TOP SCORES'!B$3,0)</f>
        <v>23.076923076923077</v>
      </c>
      <c r="E133" s="30">
        <f>IFERROR(100*_xlfn.IFNA(VLOOKUP($B133,KviZDarije2!$A$1:$K$1000, 4, 0), 0)/'TOP SCORES'!C$3,0)</f>
        <v>0</v>
      </c>
      <c r="F133" s="30">
        <f>IFERROR(100*_xlfn.IFNA(VLOOKUP($B133,KviZDarije3!$A$1:$K$1000, 4, 0), 0)/'TOP SCORES'!D$3,0)</f>
        <v>0</v>
      </c>
      <c r="G133" s="30">
        <f>IFERROR(100*_xlfn.IFNA(VLOOKUP($B133,KviZDarije4!$A$1:$K$1000, 4, 0), 0)/'TOP SCORES'!E$3,0)</f>
        <v>0</v>
      </c>
      <c r="H133" s="30">
        <f>IFERROR(100*_xlfn.IFNA(VLOOKUP($B133,KviZDarije5!$A$1:$K$1000, 4, 0), 0)/'TOP SCORES'!F$3,0)</f>
        <v>33.333333333333336</v>
      </c>
      <c r="I133" s="30">
        <f>IFERROR(100*_xlfn.IFNA(VLOOKUP($B133,KviZDarije6!$A$1:$K$1000, 4, 0), 0)/'TOP SCORES'!G$3,0)</f>
        <v>0</v>
      </c>
      <c r="J133" s="30">
        <f>IFERROR(100*_xlfn.IFNA(VLOOKUP($B133,KviZDarije7!$A$1:$K$1000, 4, 0), 0)/'TOP SCORES'!H$3,0)</f>
        <v>0</v>
      </c>
      <c r="K133" s="30">
        <f>IFERROR(100*_xlfn.IFNA(VLOOKUP($B133,KviZDarije8!$A$1:$K$1000, 4, 0), 0)/'TOP SCORES'!I$3,0)</f>
        <v>0</v>
      </c>
      <c r="L133" s="30">
        <f>IFERROR(100*_xlfn.IFNA(VLOOKUP($B133,[1]KviZDarije9!$A$1:$K$1000, 4, 0), 0)/'TOP SCORES'!J$3,0)</f>
        <v>0</v>
      </c>
      <c r="M133" s="30">
        <f>IFERROR(100*_xlfn.IFNA(VLOOKUP($B133,[2]KviZDarije10!$A$1:$K$1000,4, 0), 0)/'TOP SCORES'!K$3,0)</f>
        <v>0</v>
      </c>
    </row>
    <row r="134" spans="1:13">
      <c r="A134" s="33">
        <f t="shared" ca="1" si="2"/>
        <v>134</v>
      </c>
      <c r="B134" s="67" t="s">
        <v>15</v>
      </c>
      <c r="C134" s="31" cm="1">
        <f t="array" aca="1" ref="C134" ca="1">SUM(LARGE(D134:M134,ROW(INDIRECT("1:6"))))</f>
        <v>53.846153846153847</v>
      </c>
      <c r="D134" s="30">
        <f>IFERROR(100*_xlfn.IFNA(VLOOKUP($B134,KviZDarije1!$A$1:$K$1000, 4, 0), 0)/'TOP SCORES'!B$3,0)</f>
        <v>53.846153846153847</v>
      </c>
      <c r="E134" s="30">
        <f>IFERROR(100*_xlfn.IFNA(VLOOKUP($B134,KviZDarije2!$A$1:$K$1000, 4, 0), 0)/'TOP SCORES'!C$3,0)</f>
        <v>0</v>
      </c>
      <c r="F134" s="30">
        <f>IFERROR(100*_xlfn.IFNA(VLOOKUP($B134,KviZDarije3!$A$1:$K$1000, 4, 0), 0)/'TOP SCORES'!D$3,0)</f>
        <v>0</v>
      </c>
      <c r="G134" s="30">
        <f>IFERROR(100*_xlfn.IFNA(VLOOKUP($B134,KviZDarije4!$A$1:$K$1000, 4, 0), 0)/'TOP SCORES'!E$3,0)</f>
        <v>0</v>
      </c>
      <c r="H134" s="30">
        <f>IFERROR(100*_xlfn.IFNA(VLOOKUP($B134,KviZDarije5!$A$1:$K$1000, 4, 0), 0)/'TOP SCORES'!F$3,0)</f>
        <v>0</v>
      </c>
      <c r="I134" s="30">
        <f>IFERROR(100*_xlfn.IFNA(VLOOKUP($B134,KviZDarije6!$A$1:$K$1000, 4, 0), 0)/'TOP SCORES'!G$3,0)</f>
        <v>0</v>
      </c>
      <c r="J134" s="30">
        <f>IFERROR(100*_xlfn.IFNA(VLOOKUP($B134,KviZDarije7!$A$1:$K$1000, 4, 0), 0)/'TOP SCORES'!H$3,0)</f>
        <v>0</v>
      </c>
      <c r="K134" s="30">
        <f>IFERROR(100*_xlfn.IFNA(VLOOKUP($B134,KviZDarije8!$A$1:$K$1000, 4, 0), 0)/'TOP SCORES'!I$3,0)</f>
        <v>0</v>
      </c>
      <c r="L134" s="30">
        <f>IFERROR(100*_xlfn.IFNA(VLOOKUP($B134,[1]KviZDarije9!$A$1:$K$1000, 4, 0), 0)/'TOP SCORES'!J$3,0)</f>
        <v>0</v>
      </c>
      <c r="M134" s="30">
        <f>IFERROR(100*_xlfn.IFNA(VLOOKUP($B134,[2]KviZDarije10!$A$1:$K$1000,4, 0), 0)/'TOP SCORES'!K$3,0)</f>
        <v>0</v>
      </c>
    </row>
    <row r="135" spans="1:13">
      <c r="A135" s="33">
        <f t="shared" ca="1" si="2"/>
        <v>134</v>
      </c>
      <c r="B135" s="67" t="s">
        <v>102</v>
      </c>
      <c r="C135" s="31" cm="1">
        <f t="array" aca="1" ref="C135" ca="1">SUM(LARGE(D135:M135,ROW(INDIRECT("1:6"))))</f>
        <v>53.846153846153847</v>
      </c>
      <c r="D135" s="30">
        <f>IFERROR(100*_xlfn.IFNA(VLOOKUP($B135,KviZDarije1!$A$1:$K$1000, 4, 0), 0)/'TOP SCORES'!B$3,0)</f>
        <v>53.846153846153847</v>
      </c>
      <c r="E135" s="30">
        <f>IFERROR(100*_xlfn.IFNA(VLOOKUP($B135,KviZDarije2!$A$1:$K$1000, 4, 0), 0)/'TOP SCORES'!C$3,0)</f>
        <v>0</v>
      </c>
      <c r="F135" s="30">
        <f>IFERROR(100*_xlfn.IFNA(VLOOKUP($B135,KviZDarije3!$A$1:$K$1000, 4, 0), 0)/'TOP SCORES'!D$3,0)</f>
        <v>0</v>
      </c>
      <c r="G135" s="30">
        <f>IFERROR(100*_xlfn.IFNA(VLOOKUP($B135,KviZDarije4!$A$1:$K$1000, 4, 0), 0)/'TOP SCORES'!E$3,0)</f>
        <v>0</v>
      </c>
      <c r="H135" s="30">
        <f>IFERROR(100*_xlfn.IFNA(VLOOKUP($B135,KviZDarije5!$A$1:$K$1000, 4, 0), 0)/'TOP SCORES'!F$3,0)</f>
        <v>0</v>
      </c>
      <c r="I135" s="30">
        <f>IFERROR(100*_xlfn.IFNA(VLOOKUP($B135,KviZDarije6!$A$1:$K$1000, 4, 0), 0)/'TOP SCORES'!G$3,0)</f>
        <v>0</v>
      </c>
      <c r="J135" s="30">
        <f>IFERROR(100*_xlfn.IFNA(VLOOKUP($B135,KviZDarije7!$A$1:$K$1000, 4, 0), 0)/'TOP SCORES'!H$3,0)</f>
        <v>0</v>
      </c>
      <c r="K135" s="30">
        <f>IFERROR(100*_xlfn.IFNA(VLOOKUP($B135,KviZDarije8!$A$1:$K$1000, 4, 0), 0)/'TOP SCORES'!I$3,0)</f>
        <v>0</v>
      </c>
      <c r="L135" s="30">
        <f>IFERROR(100*_xlfn.IFNA(VLOOKUP($B135,[1]KviZDarije9!$A$1:$K$1000, 4, 0), 0)/'TOP SCORES'!J$3,0)</f>
        <v>0</v>
      </c>
      <c r="M135" s="30">
        <f>IFERROR(100*_xlfn.IFNA(VLOOKUP($B135,[2]KviZDarije10!$A$1:$K$1000,4, 0), 0)/'TOP SCORES'!K$3,0)</f>
        <v>0</v>
      </c>
    </row>
    <row r="136" spans="1:13">
      <c r="A136" s="33">
        <f t="shared" ca="1" si="2"/>
        <v>134</v>
      </c>
      <c r="B136" s="68" t="s">
        <v>165</v>
      </c>
      <c r="C136" s="31" cm="1">
        <f t="array" aca="1" ref="C136" ca="1">SUM(LARGE(D136:M136,ROW(INDIRECT("1:6"))))</f>
        <v>53.846153846153847</v>
      </c>
      <c r="D136" s="30">
        <f>IFERROR(100*_xlfn.IFNA(VLOOKUP($B136,KviZDarije1!$A$1:$K$1000, 4, 0), 0)/'TOP SCORES'!B$3,0)</f>
        <v>53.846153846153847</v>
      </c>
      <c r="E136" s="30">
        <f>IFERROR(100*_xlfn.IFNA(VLOOKUP($B136,KviZDarije2!$A$1:$K$1000, 4, 0), 0)/'TOP SCORES'!C$3,0)</f>
        <v>0</v>
      </c>
      <c r="F136" s="30">
        <f>IFERROR(100*_xlfn.IFNA(VLOOKUP($B136,KviZDarije3!$A$1:$K$1000, 4, 0), 0)/'TOP SCORES'!D$3,0)</f>
        <v>0</v>
      </c>
      <c r="G136" s="30">
        <f>IFERROR(100*_xlfn.IFNA(VLOOKUP($B136,KviZDarije4!$A$1:$K$1000, 4, 0), 0)/'TOP SCORES'!E$3,0)</f>
        <v>0</v>
      </c>
      <c r="H136" s="30">
        <f>IFERROR(100*_xlfn.IFNA(VLOOKUP($B136,KviZDarije5!$A$1:$K$1000, 4, 0), 0)/'TOP SCORES'!F$3,0)</f>
        <v>0</v>
      </c>
      <c r="I136" s="30">
        <f>IFERROR(100*_xlfn.IFNA(VLOOKUP($B136,KviZDarije6!$A$1:$K$1000, 4, 0), 0)/'TOP SCORES'!G$3,0)</f>
        <v>0</v>
      </c>
      <c r="J136" s="30">
        <f>IFERROR(100*_xlfn.IFNA(VLOOKUP($B136,KviZDarije7!$A$1:$K$1000, 4, 0), 0)/'TOP SCORES'!H$3,0)</f>
        <v>0</v>
      </c>
      <c r="K136" s="30">
        <f>IFERROR(100*_xlfn.IFNA(VLOOKUP($B136,KviZDarije8!$A$1:$K$1000, 4, 0), 0)/'TOP SCORES'!I$3,0)</f>
        <v>0</v>
      </c>
      <c r="L136" s="30">
        <f>IFERROR(100*_xlfn.IFNA(VLOOKUP($B136,[1]KviZDarije9!$A$1:$K$1000, 4, 0), 0)/'TOP SCORES'!J$3,0)</f>
        <v>0</v>
      </c>
      <c r="M136" s="30">
        <f>IFERROR(100*_xlfn.IFNA(VLOOKUP($B136,[2]KviZDarije10!$A$1:$K$1000,4, 0), 0)/'TOP SCORES'!K$3,0)</f>
        <v>0</v>
      </c>
    </row>
    <row r="137" spans="1:13">
      <c r="A137" s="33">
        <f t="shared" ca="1" si="2"/>
        <v>134</v>
      </c>
      <c r="B137" s="68" t="s">
        <v>173</v>
      </c>
      <c r="C137" s="31" cm="1">
        <f t="array" aca="1" ref="C137" ca="1">SUM(LARGE(D137:M137,ROW(INDIRECT("1:6"))))</f>
        <v>53.846153846153847</v>
      </c>
      <c r="D137" s="30">
        <f>IFERROR(100*_xlfn.IFNA(VLOOKUP($B137,KviZDarije1!$A$1:$K$1000, 4, 0), 0)/'TOP SCORES'!B$3,0)</f>
        <v>53.846153846153847</v>
      </c>
      <c r="E137" s="30">
        <f>IFERROR(100*_xlfn.IFNA(VLOOKUP($B137,KviZDarije2!$A$1:$K$1000, 4, 0), 0)/'TOP SCORES'!C$3,0)</f>
        <v>0</v>
      </c>
      <c r="F137" s="30">
        <f>IFERROR(100*_xlfn.IFNA(VLOOKUP($B137,KviZDarije3!$A$1:$K$1000, 4, 0), 0)/'TOP SCORES'!D$3,0)</f>
        <v>0</v>
      </c>
      <c r="G137" s="30">
        <f>IFERROR(100*_xlfn.IFNA(VLOOKUP($B137,KviZDarije4!$A$1:$K$1000, 4, 0), 0)/'TOP SCORES'!E$3,0)</f>
        <v>0</v>
      </c>
      <c r="H137" s="30">
        <f>IFERROR(100*_xlfn.IFNA(VLOOKUP($B137,KviZDarije5!$A$1:$K$1000, 4, 0), 0)/'TOP SCORES'!F$3,0)</f>
        <v>0</v>
      </c>
      <c r="I137" s="30">
        <f>IFERROR(100*_xlfn.IFNA(VLOOKUP($B137,KviZDarije6!$A$1:$K$1000, 4, 0), 0)/'TOP SCORES'!G$3,0)</f>
        <v>0</v>
      </c>
      <c r="J137" s="30">
        <f>IFERROR(100*_xlfn.IFNA(VLOOKUP($B137,KviZDarije7!$A$1:$K$1000, 4, 0), 0)/'TOP SCORES'!H$3,0)</f>
        <v>0</v>
      </c>
      <c r="K137" s="30">
        <f>IFERROR(100*_xlfn.IFNA(VLOOKUP($B137,KviZDarije8!$A$1:$K$1000, 4, 0), 0)/'TOP SCORES'!I$3,0)</f>
        <v>0</v>
      </c>
      <c r="L137" s="30">
        <f>IFERROR(100*_xlfn.IFNA(VLOOKUP($B137,[1]KviZDarije9!$A$1:$K$1000, 4, 0), 0)/'TOP SCORES'!J$3,0)</f>
        <v>0</v>
      </c>
      <c r="M137" s="30">
        <f>IFERROR(100*_xlfn.IFNA(VLOOKUP($B137,[2]KviZDarije10!$A$1:$K$1000,4, 0), 0)/'TOP SCORES'!K$3,0)</f>
        <v>0</v>
      </c>
    </row>
    <row r="138" spans="1:13">
      <c r="A138" s="33">
        <f t="shared" ca="1" si="2"/>
        <v>138</v>
      </c>
      <c r="B138" s="68" t="s">
        <v>209</v>
      </c>
      <c r="C138" s="31" cm="1">
        <f t="array" aca="1" ref="C138" ca="1">SUM(LARGE(D138:M138,ROW(INDIRECT("1:6"))))</f>
        <v>50</v>
      </c>
      <c r="D138" s="30">
        <f>IFERROR(100*_xlfn.IFNA(VLOOKUP($B138,KviZDarije1!$A$1:$K$1000, 4, 0), 0)/'TOP SCORES'!B$3,0)</f>
        <v>0</v>
      </c>
      <c r="E138" s="30">
        <f>IFERROR(100*_xlfn.IFNA(VLOOKUP($B138,KviZDarije2!$A$1:$K$1000, 4, 0), 0)/'TOP SCORES'!C$3,0)</f>
        <v>0</v>
      </c>
      <c r="F138" s="30">
        <f>IFERROR(100*_xlfn.IFNA(VLOOKUP($B138,KviZDarije3!$A$1:$K$1000, 4, 0), 0)/'TOP SCORES'!D$3,0)</f>
        <v>50</v>
      </c>
      <c r="G138" s="30">
        <f>IFERROR(100*_xlfn.IFNA(VLOOKUP($B138,KviZDarije4!$A$1:$K$1000, 4, 0), 0)/'TOP SCORES'!E$3,0)</f>
        <v>0</v>
      </c>
      <c r="H138" s="30">
        <f>IFERROR(100*_xlfn.IFNA(VLOOKUP($B138,KviZDarije5!$A$1:$K$1000, 4, 0), 0)/'TOP SCORES'!F$3,0)</f>
        <v>0</v>
      </c>
      <c r="I138" s="30">
        <f>IFERROR(100*_xlfn.IFNA(VLOOKUP($B138,KviZDarije6!$A$1:$K$1000, 4, 0), 0)/'TOP SCORES'!G$3,0)</f>
        <v>0</v>
      </c>
      <c r="J138" s="30">
        <f>IFERROR(100*_xlfn.IFNA(VLOOKUP($B138,KviZDarije7!$A$1:$K$1000, 4, 0), 0)/'TOP SCORES'!H$3,0)</f>
        <v>0</v>
      </c>
      <c r="K138" s="30">
        <f>IFERROR(100*_xlfn.IFNA(VLOOKUP($B138,KviZDarije8!$A$1:$K$1000, 4, 0), 0)/'TOP SCORES'!I$3,0)</f>
        <v>0</v>
      </c>
      <c r="L138" s="30">
        <f>IFERROR(100*_xlfn.IFNA(VLOOKUP($B138,[1]KviZDarije9!$A$1:$K$1000, 4, 0), 0)/'TOP SCORES'!J$3,0)</f>
        <v>0</v>
      </c>
      <c r="M138" s="30">
        <f>IFERROR(100*_xlfn.IFNA(VLOOKUP($B138,[2]KviZDarije10!$A$1:$K$1000,4, 0), 0)/'TOP SCORES'!K$3,0)</f>
        <v>0</v>
      </c>
    </row>
    <row r="139" spans="1:13">
      <c r="A139" s="33">
        <f t="shared" ca="1" si="2"/>
        <v>139</v>
      </c>
      <c r="B139" s="67" t="s">
        <v>72</v>
      </c>
      <c r="C139" s="31" cm="1">
        <f t="array" aca="1" ref="C139" ca="1">SUM(LARGE(D139:M139,ROW(INDIRECT("1:6"))))</f>
        <v>46.666666666666664</v>
      </c>
      <c r="D139" s="30">
        <f>IFERROR(100*_xlfn.IFNA(VLOOKUP($B139,KviZDarije1!$A$1:$K$1000, 4, 0), 0)/'TOP SCORES'!B$3,0)</f>
        <v>0</v>
      </c>
      <c r="E139" s="30">
        <f>IFERROR(100*_xlfn.IFNA(VLOOKUP($B139,KviZDarije2!$A$1:$K$1000, 4, 0), 0)/'TOP SCORES'!C$3,0)</f>
        <v>0</v>
      </c>
      <c r="F139" s="30">
        <f>IFERROR(100*_xlfn.IFNA(VLOOKUP($B139,KviZDarije3!$A$1:$K$1000, 4, 0), 0)/'TOP SCORES'!D$3,0)</f>
        <v>0</v>
      </c>
      <c r="G139" s="30">
        <f>IFERROR(100*_xlfn.IFNA(VLOOKUP($B139,KviZDarije4!$A$1:$K$1000, 4, 0), 0)/'TOP SCORES'!E$3,0)</f>
        <v>46.666666666666664</v>
      </c>
      <c r="H139" s="30">
        <f>IFERROR(100*_xlfn.IFNA(VLOOKUP($B139,KviZDarije5!$A$1:$K$1000, 4, 0), 0)/'TOP SCORES'!F$3,0)</f>
        <v>0</v>
      </c>
      <c r="I139" s="30">
        <f>IFERROR(100*_xlfn.IFNA(VLOOKUP($B139,KviZDarije6!$A$1:$K$1000, 4, 0), 0)/'TOP SCORES'!G$3,0)</f>
        <v>0</v>
      </c>
      <c r="J139" s="30">
        <f>IFERROR(100*_xlfn.IFNA(VLOOKUP($B139,KviZDarije7!$A$1:$K$1000, 4, 0), 0)/'TOP SCORES'!H$3,0)</f>
        <v>0</v>
      </c>
      <c r="K139" s="30">
        <f>IFERROR(100*_xlfn.IFNA(VLOOKUP($B139,KviZDarije8!$A$1:$K$1000, 4, 0), 0)/'TOP SCORES'!I$3,0)</f>
        <v>0</v>
      </c>
      <c r="L139" s="30">
        <f>IFERROR(100*_xlfn.IFNA(VLOOKUP($B139,[1]KviZDarije9!$A$1:$K$1000, 4, 0), 0)/'TOP SCORES'!J$3,0)</f>
        <v>0</v>
      </c>
      <c r="M139" s="30">
        <f>IFERROR(100*_xlfn.IFNA(VLOOKUP($B139,[2]KviZDarije10!$A$1:$K$1000,4, 0), 0)/'TOP SCORES'!K$3,0)</f>
        <v>0</v>
      </c>
    </row>
    <row r="140" spans="1:13">
      <c r="A140" s="33">
        <f t="shared" ca="1" si="2"/>
        <v>140</v>
      </c>
      <c r="B140" s="67" t="s">
        <v>13</v>
      </c>
      <c r="C140" s="31" cm="1">
        <f t="array" aca="1" ref="C140" ca="1">SUM(LARGE(D140:M140,ROW(INDIRECT("1:6"))))</f>
        <v>46.153846153846153</v>
      </c>
      <c r="D140" s="30">
        <f>IFERROR(100*_xlfn.IFNA(VLOOKUP($B140,KviZDarije1!$A$1:$K$1000, 4, 0), 0)/'TOP SCORES'!B$3,0)</f>
        <v>46.153846153846153</v>
      </c>
      <c r="E140" s="30">
        <f>IFERROR(100*_xlfn.IFNA(VLOOKUP($B140,KviZDarije2!$A$1:$K$1000, 4, 0), 0)/'TOP SCORES'!C$3,0)</f>
        <v>0</v>
      </c>
      <c r="F140" s="30">
        <f>IFERROR(100*_xlfn.IFNA(VLOOKUP($B140,KviZDarije3!$A$1:$K$1000, 4, 0), 0)/'TOP SCORES'!D$3,0)</f>
        <v>0</v>
      </c>
      <c r="G140" s="30">
        <f>IFERROR(100*_xlfn.IFNA(VLOOKUP($B140,KviZDarije4!$A$1:$K$1000, 4, 0), 0)/'TOP SCORES'!E$3,0)</f>
        <v>0</v>
      </c>
      <c r="H140" s="30">
        <f>IFERROR(100*_xlfn.IFNA(VLOOKUP($B140,KviZDarije5!$A$1:$K$1000, 4, 0), 0)/'TOP SCORES'!F$3,0)</f>
        <v>0</v>
      </c>
      <c r="I140" s="30">
        <f>IFERROR(100*_xlfn.IFNA(VLOOKUP($B140,KviZDarije6!$A$1:$K$1000, 4, 0), 0)/'TOP SCORES'!G$3,0)</f>
        <v>0</v>
      </c>
      <c r="J140" s="30">
        <f>IFERROR(100*_xlfn.IFNA(VLOOKUP($B140,KviZDarije7!$A$1:$K$1000, 4, 0), 0)/'TOP SCORES'!H$3,0)</f>
        <v>0</v>
      </c>
      <c r="K140" s="30">
        <f>IFERROR(100*_xlfn.IFNA(VLOOKUP($B140,KviZDarije8!$A$1:$K$1000, 4, 0), 0)/'TOP SCORES'!I$3,0)</f>
        <v>0</v>
      </c>
      <c r="L140" s="30">
        <f>IFERROR(100*_xlfn.IFNA(VLOOKUP($B140,[1]KviZDarije9!$A$1:$K$1000, 4, 0), 0)/'TOP SCORES'!J$3,0)</f>
        <v>0</v>
      </c>
      <c r="M140" s="30">
        <f>IFERROR(100*_xlfn.IFNA(VLOOKUP($B140,[2]KviZDarije10!$A$1:$K$1000,4, 0), 0)/'TOP SCORES'!K$3,0)</f>
        <v>0</v>
      </c>
    </row>
    <row r="141" spans="1:13">
      <c r="A141" s="33">
        <f t="shared" ca="1" si="2"/>
        <v>140</v>
      </c>
      <c r="B141" s="68" t="s">
        <v>187</v>
      </c>
      <c r="C141" s="31" cm="1">
        <f t="array" aca="1" ref="C141" ca="1">SUM(LARGE(D141:M141,ROW(INDIRECT("1:6"))))</f>
        <v>46.153846153846153</v>
      </c>
      <c r="D141" s="30">
        <f>IFERROR(100*_xlfn.IFNA(VLOOKUP($B141,KviZDarije1!$A$1:$K$1000, 4, 0), 0)/'TOP SCORES'!B$3,0)</f>
        <v>46.153846153846153</v>
      </c>
      <c r="E141" s="30">
        <f>IFERROR(100*_xlfn.IFNA(VLOOKUP($B141,KviZDarije2!$A$1:$K$1000, 4, 0), 0)/'TOP SCORES'!C$3,0)</f>
        <v>0</v>
      </c>
      <c r="F141" s="30">
        <f>IFERROR(100*_xlfn.IFNA(VLOOKUP($B141,KviZDarije3!$A$1:$K$1000, 4, 0), 0)/'TOP SCORES'!D$3,0)</f>
        <v>0</v>
      </c>
      <c r="G141" s="30">
        <f>IFERROR(100*_xlfn.IFNA(VLOOKUP($B141,KviZDarije4!$A$1:$K$1000, 4, 0), 0)/'TOP SCORES'!E$3,0)</f>
        <v>0</v>
      </c>
      <c r="H141" s="30">
        <f>IFERROR(100*_xlfn.IFNA(VLOOKUP($B141,KviZDarije5!$A$1:$K$1000, 4, 0), 0)/'TOP SCORES'!F$3,0)</f>
        <v>0</v>
      </c>
      <c r="I141" s="30">
        <f>IFERROR(100*_xlfn.IFNA(VLOOKUP($B141,KviZDarije6!$A$1:$K$1000, 4, 0), 0)/'TOP SCORES'!G$3,0)</f>
        <v>0</v>
      </c>
      <c r="J141" s="30">
        <f>IFERROR(100*_xlfn.IFNA(VLOOKUP($B141,KviZDarije7!$A$1:$K$1000, 4, 0), 0)/'TOP SCORES'!H$3,0)</f>
        <v>0</v>
      </c>
      <c r="K141" s="30">
        <f>IFERROR(100*_xlfn.IFNA(VLOOKUP($B141,KviZDarije8!$A$1:$K$1000, 4, 0), 0)/'TOP SCORES'!I$3,0)</f>
        <v>0</v>
      </c>
      <c r="L141" s="30">
        <f>IFERROR(100*_xlfn.IFNA(VLOOKUP($B141,[1]KviZDarije9!$A$1:$K$1000, 4, 0), 0)/'TOP SCORES'!J$3,0)</f>
        <v>0</v>
      </c>
      <c r="M141" s="30">
        <f>IFERROR(100*_xlfn.IFNA(VLOOKUP($B141,[2]KviZDarije10!$A$1:$K$1000,4, 0), 0)/'TOP SCORES'!K$3,0)</f>
        <v>0</v>
      </c>
    </row>
    <row r="142" spans="1:13">
      <c r="A142" s="33">
        <f t="shared" ca="1" si="2"/>
        <v>142</v>
      </c>
      <c r="B142" s="67" t="s">
        <v>103</v>
      </c>
      <c r="C142" s="31" cm="1">
        <f t="array" aca="1" ref="C142" ca="1">SUM(LARGE(D142:M142,ROW(INDIRECT("1:6"))))</f>
        <v>45</v>
      </c>
      <c r="D142" s="30">
        <f>IFERROR(100*_xlfn.IFNA(VLOOKUP($B142,KviZDarije1!$A$1:$K$1000, 4, 0), 0)/'TOP SCORES'!B$3,0)</f>
        <v>0</v>
      </c>
      <c r="E142" s="30">
        <f>IFERROR(100*_xlfn.IFNA(VLOOKUP($B142,KviZDarije2!$A$1:$K$1000, 4, 0), 0)/'TOP SCORES'!C$3,0)</f>
        <v>0</v>
      </c>
      <c r="F142" s="30">
        <f>IFERROR(100*_xlfn.IFNA(VLOOKUP($B142,KviZDarije3!$A$1:$K$1000, 4, 0), 0)/'TOP SCORES'!D$3,0)</f>
        <v>25</v>
      </c>
      <c r="G142" s="30">
        <f>IFERROR(100*_xlfn.IFNA(VLOOKUP($B142,KviZDarije4!$A$1:$K$1000, 4, 0), 0)/'TOP SCORES'!E$3,0)</f>
        <v>0</v>
      </c>
      <c r="H142" s="30">
        <f>IFERROR(100*_xlfn.IFNA(VLOOKUP($B142,KviZDarije5!$A$1:$K$1000, 4, 0), 0)/'TOP SCORES'!F$3,0)</f>
        <v>20</v>
      </c>
      <c r="I142" s="30">
        <f>IFERROR(100*_xlfn.IFNA(VLOOKUP($B142,KviZDarije6!$A$1:$K$1000, 4, 0), 0)/'TOP SCORES'!G$3,0)</f>
        <v>0</v>
      </c>
      <c r="J142" s="30">
        <f>IFERROR(100*_xlfn.IFNA(VLOOKUP($B142,KviZDarije7!$A$1:$K$1000, 4, 0), 0)/'TOP SCORES'!H$3,0)</f>
        <v>0</v>
      </c>
      <c r="K142" s="30">
        <f>IFERROR(100*_xlfn.IFNA(VLOOKUP($B142,KviZDarije8!$A$1:$K$1000, 4, 0), 0)/'TOP SCORES'!I$3,0)</f>
        <v>0</v>
      </c>
      <c r="L142" s="30">
        <f>IFERROR(100*_xlfn.IFNA(VLOOKUP($B142,[1]KviZDarije9!$A$1:$K$1000, 4, 0), 0)/'TOP SCORES'!J$3,0)</f>
        <v>0</v>
      </c>
      <c r="M142" s="30">
        <f>IFERROR(100*_xlfn.IFNA(VLOOKUP($B142,[2]KviZDarije10!$A$1:$K$1000,4, 0), 0)/'TOP SCORES'!K$3,0)</f>
        <v>0</v>
      </c>
    </row>
    <row r="143" spans="1:13">
      <c r="A143" s="33">
        <f t="shared" ca="1" si="2"/>
        <v>142</v>
      </c>
      <c r="B143" s="68" t="s">
        <v>212</v>
      </c>
      <c r="C143" s="31" cm="1">
        <f t="array" aca="1" ref="C143" ca="1">SUM(LARGE(D143:M143,ROW(INDIRECT("1:6"))))</f>
        <v>45</v>
      </c>
      <c r="D143" s="30">
        <f>IFERROR(100*_xlfn.IFNA(VLOOKUP($B143,KviZDarije1!$A$1:$K$1000, 4, 0), 0)/'TOP SCORES'!B$3,0)</f>
        <v>0</v>
      </c>
      <c r="E143" s="30">
        <f>IFERROR(100*_xlfn.IFNA(VLOOKUP($B143,KviZDarije2!$A$1:$K$1000, 4, 0), 0)/'TOP SCORES'!C$3,0)</f>
        <v>0</v>
      </c>
      <c r="F143" s="30">
        <f>IFERROR(100*_xlfn.IFNA(VLOOKUP($B143,KviZDarije3!$A$1:$K$1000, 4, 0), 0)/'TOP SCORES'!D$3,0)</f>
        <v>25</v>
      </c>
      <c r="G143" s="30">
        <f>IFERROR(100*_xlfn.IFNA(VLOOKUP($B143,KviZDarije4!$A$1:$K$1000, 4, 0), 0)/'TOP SCORES'!E$3,0)</f>
        <v>20</v>
      </c>
      <c r="H143" s="30">
        <f>IFERROR(100*_xlfn.IFNA(VLOOKUP($B143,KviZDarije5!$A$1:$K$1000, 4, 0), 0)/'TOP SCORES'!F$3,0)</f>
        <v>0</v>
      </c>
      <c r="I143" s="30">
        <f>IFERROR(100*_xlfn.IFNA(VLOOKUP($B143,KviZDarije6!$A$1:$K$1000, 4, 0), 0)/'TOP SCORES'!G$3,0)</f>
        <v>0</v>
      </c>
      <c r="J143" s="30">
        <f>IFERROR(100*_xlfn.IFNA(VLOOKUP($B143,KviZDarije7!$A$1:$K$1000, 4, 0), 0)/'TOP SCORES'!H$3,0)</f>
        <v>0</v>
      </c>
      <c r="K143" s="30">
        <f>IFERROR(100*_xlfn.IFNA(VLOOKUP($B143,KviZDarije8!$A$1:$K$1000, 4, 0), 0)/'TOP SCORES'!I$3,0)</f>
        <v>0</v>
      </c>
      <c r="L143" s="30">
        <f>IFERROR(100*_xlfn.IFNA(VLOOKUP($B143,[1]KviZDarije9!$A$1:$K$1000, 4, 0), 0)/'TOP SCORES'!J$3,0)</f>
        <v>0</v>
      </c>
      <c r="M143" s="30">
        <f>IFERROR(100*_xlfn.IFNA(VLOOKUP($B143,[2]KviZDarije10!$A$1:$K$1000,4, 0), 0)/'TOP SCORES'!K$3,0)</f>
        <v>0</v>
      </c>
    </row>
    <row r="144" spans="1:13">
      <c r="A144" s="33">
        <f t="shared" ca="1" si="2"/>
        <v>144</v>
      </c>
      <c r="B144" s="67" t="s">
        <v>112</v>
      </c>
      <c r="C144" s="31" cm="1">
        <f t="array" aca="1" ref="C144" ca="1">SUM(LARGE(D144:M144,ROW(INDIRECT("1:6"))))</f>
        <v>40</v>
      </c>
      <c r="D144" s="30">
        <f>IFERROR(100*_xlfn.IFNA(VLOOKUP($B144,KviZDarije1!$A$1:$K$1000, 4, 0), 0)/'TOP SCORES'!B$3,0)</f>
        <v>0</v>
      </c>
      <c r="E144" s="30">
        <f>IFERROR(100*_xlfn.IFNA(VLOOKUP($B144,KviZDarije2!$A$1:$K$1000, 4, 0), 0)/'TOP SCORES'!C$3,0)</f>
        <v>0</v>
      </c>
      <c r="F144" s="30">
        <f>IFERROR(100*_xlfn.IFNA(VLOOKUP($B144,KviZDarije3!$A$1:$K$1000, 4, 0), 0)/'TOP SCORES'!D$3,0)</f>
        <v>0</v>
      </c>
      <c r="G144" s="30">
        <f>IFERROR(100*_xlfn.IFNA(VLOOKUP($B144,KviZDarije4!$A$1:$K$1000, 4, 0), 0)/'TOP SCORES'!E$3,0)</f>
        <v>0</v>
      </c>
      <c r="H144" s="30">
        <f>IFERROR(100*_xlfn.IFNA(VLOOKUP($B144,KviZDarije5!$A$1:$K$1000, 4, 0), 0)/'TOP SCORES'!F$3,0)</f>
        <v>40</v>
      </c>
      <c r="I144" s="30">
        <f>IFERROR(100*_xlfn.IFNA(VLOOKUP($B144,KviZDarije6!$A$1:$K$1000, 4, 0), 0)/'TOP SCORES'!G$3,0)</f>
        <v>0</v>
      </c>
      <c r="J144" s="30">
        <f>IFERROR(100*_xlfn.IFNA(VLOOKUP($B144,KviZDarije7!$A$1:$K$1000, 4, 0), 0)/'TOP SCORES'!H$3,0)</f>
        <v>0</v>
      </c>
      <c r="K144" s="30">
        <f>IFERROR(100*_xlfn.IFNA(VLOOKUP($B144,KviZDarije8!$A$1:$K$1000, 4, 0), 0)/'TOP SCORES'!I$3,0)</f>
        <v>0</v>
      </c>
      <c r="L144" s="30">
        <f>IFERROR(100*_xlfn.IFNA(VLOOKUP($B144,[1]KviZDarije9!$A$1:$K$1000, 4, 0), 0)/'TOP SCORES'!J$3,0)</f>
        <v>0</v>
      </c>
      <c r="M144" s="30">
        <f>IFERROR(100*_xlfn.IFNA(VLOOKUP($B144,[2]KviZDarije10!$A$1:$K$1000,4, 0), 0)/'TOP SCORES'!K$3,0)</f>
        <v>0</v>
      </c>
    </row>
    <row r="145" spans="1:13">
      <c r="A145" s="33">
        <f t="shared" ca="1" si="2"/>
        <v>145</v>
      </c>
      <c r="B145" s="68" t="s">
        <v>196</v>
      </c>
      <c r="C145" s="31" cm="1">
        <f t="array" aca="1" ref="C145" ca="1">SUM(LARGE(D145:M145,ROW(INDIRECT("1:6"))))</f>
        <v>38.46153846153846</v>
      </c>
      <c r="D145" s="30">
        <f>IFERROR(100*_xlfn.IFNA(VLOOKUP($B145,KviZDarije1!$A$1:$K$1000, 4, 0), 0)/'TOP SCORES'!B$3,0)</f>
        <v>38.46153846153846</v>
      </c>
      <c r="E145" s="30">
        <f>IFERROR(100*_xlfn.IFNA(VLOOKUP($B145,KviZDarije2!$A$1:$K$1000, 4, 0), 0)/'TOP SCORES'!C$3,0)</f>
        <v>0</v>
      </c>
      <c r="F145" s="30">
        <f>IFERROR(100*_xlfn.IFNA(VLOOKUP($B145,KviZDarije3!$A$1:$K$1000, 4, 0), 0)/'TOP SCORES'!D$3,0)</f>
        <v>0</v>
      </c>
      <c r="G145" s="30">
        <f>IFERROR(100*_xlfn.IFNA(VLOOKUP($B145,KviZDarije4!$A$1:$K$1000, 4, 0), 0)/'TOP SCORES'!E$3,0)</f>
        <v>0</v>
      </c>
      <c r="H145" s="30">
        <f>IFERROR(100*_xlfn.IFNA(VLOOKUP($B145,KviZDarije5!$A$1:$K$1000, 4, 0), 0)/'TOP SCORES'!F$3,0)</f>
        <v>0</v>
      </c>
      <c r="I145" s="30">
        <f>IFERROR(100*_xlfn.IFNA(VLOOKUP($B145,KviZDarije6!$A$1:$K$1000, 4, 0), 0)/'TOP SCORES'!G$3,0)</f>
        <v>0</v>
      </c>
      <c r="J145" s="30">
        <f>IFERROR(100*_xlfn.IFNA(VLOOKUP($B145,KviZDarije7!$A$1:$K$1000, 4, 0), 0)/'TOP SCORES'!H$3,0)</f>
        <v>0</v>
      </c>
      <c r="K145" s="30">
        <f>IFERROR(100*_xlfn.IFNA(VLOOKUP($B145,KviZDarije8!$A$1:$K$1000, 4, 0), 0)/'TOP SCORES'!I$3,0)</f>
        <v>0</v>
      </c>
      <c r="L145" s="30">
        <f>IFERROR(100*_xlfn.IFNA(VLOOKUP($B145,[1]KviZDarije9!$A$1:$K$1000, 4, 0), 0)/'TOP SCORES'!J$3,0)</f>
        <v>0</v>
      </c>
      <c r="M145" s="30">
        <f>IFERROR(100*_xlfn.IFNA(VLOOKUP($B145,[2]KviZDarije10!$A$1:$K$1000,4, 0), 0)/'TOP SCORES'!K$3,0)</f>
        <v>0</v>
      </c>
    </row>
    <row r="146" spans="1:13">
      <c r="A146" s="33">
        <f t="shared" ca="1" si="2"/>
        <v>146</v>
      </c>
      <c r="B146" s="68" t="s">
        <v>207</v>
      </c>
      <c r="C146" s="31" cm="1">
        <f t="array" aca="1" ref="C146" ca="1">SUM(LARGE(D146:M146,ROW(INDIRECT("1:6"))))</f>
        <v>33.333333333333336</v>
      </c>
      <c r="D146" s="30">
        <f>IFERROR(100*_xlfn.IFNA(VLOOKUP($B146,KviZDarije1!$A$1:$K$1000, 4, 0), 0)/'TOP SCORES'!B$3,0)</f>
        <v>0</v>
      </c>
      <c r="E146" s="30">
        <f>IFERROR(100*_xlfn.IFNA(VLOOKUP($B146,KviZDarije2!$A$1:$K$1000, 4, 0), 0)/'TOP SCORES'!C$3,0)</f>
        <v>33.333333333333336</v>
      </c>
      <c r="F146" s="30">
        <f>IFERROR(100*_xlfn.IFNA(VLOOKUP($B146,KviZDarije3!$A$1:$K$1000, 4, 0), 0)/'TOP SCORES'!D$3,0)</f>
        <v>0</v>
      </c>
      <c r="G146" s="30">
        <f>IFERROR(100*_xlfn.IFNA(VLOOKUP($B146,KviZDarije4!$A$1:$K$1000, 4, 0), 0)/'TOP SCORES'!E$3,0)</f>
        <v>0</v>
      </c>
      <c r="H146" s="30">
        <f>IFERROR(100*_xlfn.IFNA(VLOOKUP($B146,KviZDarije5!$A$1:$K$1000, 4, 0), 0)/'TOP SCORES'!F$3,0)</f>
        <v>0</v>
      </c>
      <c r="I146" s="30">
        <f>IFERROR(100*_xlfn.IFNA(VLOOKUP($B146,KviZDarije6!$A$1:$K$1000, 4, 0), 0)/'TOP SCORES'!G$3,0)</f>
        <v>0</v>
      </c>
      <c r="J146" s="30">
        <f>IFERROR(100*_xlfn.IFNA(VLOOKUP($B146,KviZDarije7!$A$1:$K$1000, 4, 0), 0)/'TOP SCORES'!H$3,0)</f>
        <v>0</v>
      </c>
      <c r="K146" s="30">
        <f>IFERROR(100*_xlfn.IFNA(VLOOKUP($B146,KviZDarije8!$A$1:$K$1000, 4, 0), 0)/'TOP SCORES'!I$3,0)</f>
        <v>0</v>
      </c>
      <c r="L146" s="30">
        <f>IFERROR(100*_xlfn.IFNA(VLOOKUP($B146,[1]KviZDarije9!$A$1:$K$1000, 4, 0), 0)/'TOP SCORES'!J$3,0)</f>
        <v>0</v>
      </c>
      <c r="M146" s="30">
        <f>IFERROR(100*_xlfn.IFNA(VLOOKUP($B146,[2]KviZDarije10!$A$1:$K$1000,4, 0), 0)/'TOP SCORES'!K$3,0)</f>
        <v>0</v>
      </c>
    </row>
    <row r="147" spans="1:13">
      <c r="A147" s="33">
        <f t="shared" ca="1" si="2"/>
        <v>146</v>
      </c>
      <c r="B147" s="68" t="s">
        <v>230</v>
      </c>
      <c r="C147" s="31" cm="1">
        <f t="array" aca="1" ref="C147" ca="1">SUM(LARGE(D147:M147,ROW(INDIRECT("1:6"))))</f>
        <v>33.333333333333336</v>
      </c>
      <c r="D147" s="30">
        <f>IFERROR(100*_xlfn.IFNA(VLOOKUP($B147,KviZDarije1!$A$1:$K$1000, 4, 0), 0)/'TOP SCORES'!B$3,0)</f>
        <v>0</v>
      </c>
      <c r="E147" s="30">
        <f>IFERROR(100*_xlfn.IFNA(VLOOKUP($B147,KviZDarije2!$A$1:$K$1000, 4, 0), 0)/'TOP SCORES'!C$3,0)</f>
        <v>0</v>
      </c>
      <c r="F147" s="30">
        <f>IFERROR(100*_xlfn.IFNA(VLOOKUP($B147,KviZDarije3!$A$1:$K$1000, 4, 0), 0)/'TOP SCORES'!D$3,0)</f>
        <v>0</v>
      </c>
      <c r="G147" s="30">
        <f>IFERROR(100*_xlfn.IFNA(VLOOKUP($B147,KviZDarije4!$A$1:$K$1000, 4, 0), 0)/'TOP SCORES'!E$3,0)</f>
        <v>0</v>
      </c>
      <c r="H147" s="30">
        <f>IFERROR(100*_xlfn.IFNA(VLOOKUP($B147,KviZDarije5!$A$1:$K$1000, 4, 0), 0)/'TOP SCORES'!F$3,0)</f>
        <v>33.333333333333336</v>
      </c>
      <c r="I147" s="30">
        <f>IFERROR(100*_xlfn.IFNA(VLOOKUP($B147,KviZDarije6!$A$1:$K$1000, 4, 0), 0)/'TOP SCORES'!G$3,0)</f>
        <v>0</v>
      </c>
      <c r="J147" s="30">
        <f>IFERROR(100*_xlfn.IFNA(VLOOKUP($B147,KviZDarije7!$A$1:$K$1000, 4, 0), 0)/'TOP SCORES'!H$3,0)</f>
        <v>0</v>
      </c>
      <c r="K147" s="30">
        <f>IFERROR(100*_xlfn.IFNA(VLOOKUP($B147,KviZDarije8!$A$1:$K$1000, 4, 0), 0)/'TOP SCORES'!I$3,0)</f>
        <v>0</v>
      </c>
      <c r="L147" s="30">
        <f>IFERROR(100*_xlfn.IFNA(VLOOKUP($B147,[1]KviZDarije9!$A$1:$K$1000, 4, 0), 0)/'TOP SCORES'!J$3,0)</f>
        <v>0</v>
      </c>
      <c r="M147" s="30">
        <f>IFERROR(100*_xlfn.IFNA(VLOOKUP($B147,[2]KviZDarije10!$A$1:$K$1000,4, 0), 0)/'TOP SCORES'!K$3,0)</f>
        <v>0</v>
      </c>
    </row>
    <row r="148" spans="1:13">
      <c r="A148" s="33">
        <f t="shared" ca="1" si="2"/>
        <v>146</v>
      </c>
      <c r="B148" s="68" t="s">
        <v>234</v>
      </c>
      <c r="C148" s="31" cm="1">
        <f t="array" aca="1" ref="C148" ca="1">SUM(LARGE(D148:M148,ROW(INDIRECT("1:6"))))</f>
        <v>33.333333333333336</v>
      </c>
      <c r="D148" s="30">
        <f>IFERROR(100*_xlfn.IFNA(VLOOKUP($B148,KviZDarije1!$A$1:$K$1000, 4, 0), 0)/'TOP SCORES'!B$3,0)</f>
        <v>0</v>
      </c>
      <c r="E148" s="30">
        <f>IFERROR(100*_xlfn.IFNA(VLOOKUP($B148,KviZDarije2!$A$1:$K$1000, 4, 0), 0)/'TOP SCORES'!C$3,0)</f>
        <v>0</v>
      </c>
      <c r="F148" s="30">
        <f>IFERROR(100*_xlfn.IFNA(VLOOKUP($B148,KviZDarije3!$A$1:$K$1000, 4, 0), 0)/'TOP SCORES'!D$3,0)</f>
        <v>0</v>
      </c>
      <c r="G148" s="30">
        <f>IFERROR(100*_xlfn.IFNA(VLOOKUP($B148,KviZDarije4!$A$1:$K$1000, 4, 0), 0)/'TOP SCORES'!E$3,0)</f>
        <v>0</v>
      </c>
      <c r="H148" s="30">
        <f>IFERROR(100*_xlfn.IFNA(VLOOKUP($B148,KviZDarije5!$A$1:$K$1000, 4, 0), 0)/'TOP SCORES'!F$3,0)</f>
        <v>33.333333333333336</v>
      </c>
      <c r="I148" s="30">
        <f>IFERROR(100*_xlfn.IFNA(VLOOKUP($B148,KviZDarije6!$A$1:$K$1000, 4, 0), 0)/'TOP SCORES'!G$3,0)</f>
        <v>0</v>
      </c>
      <c r="J148" s="30">
        <f>IFERROR(100*_xlfn.IFNA(VLOOKUP($B148,KviZDarije7!$A$1:$K$1000, 4, 0), 0)/'TOP SCORES'!H$3,0)</f>
        <v>0</v>
      </c>
      <c r="K148" s="30">
        <f>IFERROR(100*_xlfn.IFNA(VLOOKUP($B148,KviZDarije8!$A$1:$K$1000, 4, 0), 0)/'TOP SCORES'!I$3,0)</f>
        <v>0</v>
      </c>
      <c r="L148" s="30">
        <f>IFERROR(100*_xlfn.IFNA(VLOOKUP($B148,[1]KviZDarije9!$A$1:$K$1000, 4, 0), 0)/'TOP SCORES'!J$3,0)</f>
        <v>0</v>
      </c>
      <c r="M148" s="30">
        <f>IFERROR(100*_xlfn.IFNA(VLOOKUP($B148,[2]KviZDarije10!$A$1:$K$1000,4, 0), 0)/'TOP SCORES'!K$3,0)</f>
        <v>0</v>
      </c>
    </row>
    <row r="149" spans="1:13">
      <c r="A149" s="33">
        <f t="shared" ca="1" si="2"/>
        <v>149</v>
      </c>
      <c r="B149" s="68" t="s">
        <v>155</v>
      </c>
      <c r="C149" s="31" cm="1">
        <f t="array" aca="1" ref="C149" ca="1">SUM(LARGE(D149:M149,ROW(INDIRECT("1:6"))))</f>
        <v>30.76923076923077</v>
      </c>
      <c r="D149" s="30">
        <f>IFERROR(100*_xlfn.IFNA(VLOOKUP($B149,KviZDarije1!$A$1:$K$1000, 4, 0), 0)/'TOP SCORES'!B$3,0)</f>
        <v>30.76923076923077</v>
      </c>
      <c r="E149" s="30">
        <f>IFERROR(100*_xlfn.IFNA(VLOOKUP($B149,KviZDarije2!$A$1:$K$1000, 4, 0), 0)/'TOP SCORES'!C$3,0)</f>
        <v>0</v>
      </c>
      <c r="F149" s="30">
        <f>IFERROR(100*_xlfn.IFNA(VLOOKUP($B149,KviZDarije3!$A$1:$K$1000, 4, 0), 0)/'TOP SCORES'!D$3,0)</f>
        <v>0</v>
      </c>
      <c r="G149" s="30">
        <f>IFERROR(100*_xlfn.IFNA(VLOOKUP($B149,KviZDarije4!$A$1:$K$1000, 4, 0), 0)/'TOP SCORES'!E$3,0)</f>
        <v>0</v>
      </c>
      <c r="H149" s="30">
        <f>IFERROR(100*_xlfn.IFNA(VLOOKUP($B149,KviZDarije5!$A$1:$K$1000, 4, 0), 0)/'TOP SCORES'!F$3,0)</f>
        <v>0</v>
      </c>
      <c r="I149" s="30">
        <f>IFERROR(100*_xlfn.IFNA(VLOOKUP($B149,KviZDarije6!$A$1:$K$1000, 4, 0), 0)/'TOP SCORES'!G$3,0)</f>
        <v>0</v>
      </c>
      <c r="J149" s="30">
        <f>IFERROR(100*_xlfn.IFNA(VLOOKUP($B149,KviZDarije7!$A$1:$K$1000, 4, 0), 0)/'TOP SCORES'!H$3,0)</f>
        <v>0</v>
      </c>
      <c r="K149" s="30">
        <f>IFERROR(100*_xlfn.IFNA(VLOOKUP($B149,KviZDarije8!$A$1:$K$1000, 4, 0), 0)/'TOP SCORES'!I$3,0)</f>
        <v>0</v>
      </c>
      <c r="L149" s="30">
        <f>IFERROR(100*_xlfn.IFNA(VLOOKUP($B149,[1]KviZDarije9!$A$1:$K$1000, 4, 0), 0)/'TOP SCORES'!J$3,0)</f>
        <v>0</v>
      </c>
      <c r="M149" s="30">
        <f>IFERROR(100*_xlfn.IFNA(VLOOKUP($B149,[2]KviZDarije10!$A$1:$K$1000,4, 0), 0)/'TOP SCORES'!K$3,0)</f>
        <v>0</v>
      </c>
    </row>
    <row r="150" spans="1:13">
      <c r="A150" s="33">
        <f t="shared" ca="1" si="2"/>
        <v>149</v>
      </c>
      <c r="B150" s="68" t="s">
        <v>159</v>
      </c>
      <c r="C150" s="31" cm="1">
        <f t="array" aca="1" ref="C150" ca="1">SUM(LARGE(D150:M150,ROW(INDIRECT("1:6"))))</f>
        <v>30.76923076923077</v>
      </c>
      <c r="D150" s="30">
        <f>IFERROR(100*_xlfn.IFNA(VLOOKUP($B150,KviZDarije1!$A$1:$K$1000, 4, 0), 0)/'TOP SCORES'!B$3,0)</f>
        <v>30.76923076923077</v>
      </c>
      <c r="E150" s="30">
        <f>IFERROR(100*_xlfn.IFNA(VLOOKUP($B150,KviZDarije2!$A$1:$K$1000, 4, 0), 0)/'TOP SCORES'!C$3,0)</f>
        <v>0</v>
      </c>
      <c r="F150" s="30">
        <f>IFERROR(100*_xlfn.IFNA(VLOOKUP($B150,KviZDarije3!$A$1:$K$1000, 4, 0), 0)/'TOP SCORES'!D$3,0)</f>
        <v>0</v>
      </c>
      <c r="G150" s="30">
        <f>IFERROR(100*_xlfn.IFNA(VLOOKUP($B150,KviZDarije4!$A$1:$K$1000, 4, 0), 0)/'TOP SCORES'!E$3,0)</f>
        <v>0</v>
      </c>
      <c r="H150" s="30">
        <f>IFERROR(100*_xlfn.IFNA(VLOOKUP($B150,KviZDarije5!$A$1:$K$1000, 4, 0), 0)/'TOP SCORES'!F$3,0)</f>
        <v>0</v>
      </c>
      <c r="I150" s="30">
        <f>IFERROR(100*_xlfn.IFNA(VLOOKUP($B150,KviZDarije6!$A$1:$K$1000, 4, 0), 0)/'TOP SCORES'!G$3,0)</f>
        <v>0</v>
      </c>
      <c r="J150" s="30">
        <f>IFERROR(100*_xlfn.IFNA(VLOOKUP($B150,KviZDarije7!$A$1:$K$1000, 4, 0), 0)/'TOP SCORES'!H$3,0)</f>
        <v>0</v>
      </c>
      <c r="K150" s="30">
        <f>IFERROR(100*_xlfn.IFNA(VLOOKUP($B150,KviZDarije8!$A$1:$K$1000, 4, 0), 0)/'TOP SCORES'!I$3,0)</f>
        <v>0</v>
      </c>
      <c r="L150" s="30">
        <f>IFERROR(100*_xlfn.IFNA(VLOOKUP($B150,[1]KviZDarije9!$A$1:$K$1000, 4, 0), 0)/'TOP SCORES'!J$3,0)</f>
        <v>0</v>
      </c>
      <c r="M150" s="30">
        <f>IFERROR(100*_xlfn.IFNA(VLOOKUP($B150,[2]KviZDarije10!$A$1:$K$1000,4, 0), 0)/'TOP SCORES'!K$3,0)</f>
        <v>0</v>
      </c>
    </row>
    <row r="151" spans="1:13">
      <c r="A151" s="33">
        <f t="shared" ca="1" si="2"/>
        <v>149</v>
      </c>
      <c r="B151" s="68" t="s">
        <v>180</v>
      </c>
      <c r="C151" s="31" cm="1">
        <f t="array" aca="1" ref="C151" ca="1">SUM(LARGE(D151:M151,ROW(INDIRECT("1:6"))))</f>
        <v>30.76923076923077</v>
      </c>
      <c r="D151" s="30">
        <f>IFERROR(100*_xlfn.IFNA(VLOOKUP($B151,KviZDarije1!$A$1:$K$1000, 4, 0), 0)/'TOP SCORES'!B$3,0)</f>
        <v>30.76923076923077</v>
      </c>
      <c r="E151" s="30">
        <f>IFERROR(100*_xlfn.IFNA(VLOOKUP($B151,KviZDarije2!$A$1:$K$1000, 4, 0), 0)/'TOP SCORES'!C$3,0)</f>
        <v>0</v>
      </c>
      <c r="F151" s="30">
        <f>IFERROR(100*_xlfn.IFNA(VLOOKUP($B151,KviZDarije3!$A$1:$K$1000, 4, 0), 0)/'TOP SCORES'!D$3,0)</f>
        <v>0</v>
      </c>
      <c r="G151" s="30">
        <f>IFERROR(100*_xlfn.IFNA(VLOOKUP($B151,KviZDarije4!$A$1:$K$1000, 4, 0), 0)/'TOP SCORES'!E$3,0)</f>
        <v>0</v>
      </c>
      <c r="H151" s="30">
        <f>IFERROR(100*_xlfn.IFNA(VLOOKUP($B151,KviZDarije5!$A$1:$K$1000, 4, 0), 0)/'TOP SCORES'!F$3,0)</f>
        <v>0</v>
      </c>
      <c r="I151" s="30">
        <f>IFERROR(100*_xlfn.IFNA(VLOOKUP($B151,KviZDarije6!$A$1:$K$1000, 4, 0), 0)/'TOP SCORES'!G$3,0)</f>
        <v>0</v>
      </c>
      <c r="J151" s="30">
        <f>IFERROR(100*_xlfn.IFNA(VLOOKUP($B151,KviZDarije7!$A$1:$K$1000, 4, 0), 0)/'TOP SCORES'!H$3,0)</f>
        <v>0</v>
      </c>
      <c r="K151" s="30">
        <f>IFERROR(100*_xlfn.IFNA(VLOOKUP($B151,KviZDarije8!$A$1:$K$1000, 4, 0), 0)/'TOP SCORES'!I$3,0)</f>
        <v>0</v>
      </c>
      <c r="L151" s="30">
        <f>IFERROR(100*_xlfn.IFNA(VLOOKUP($B151,[1]KviZDarije9!$A$1:$K$1000, 4, 0), 0)/'TOP SCORES'!J$3,0)</f>
        <v>0</v>
      </c>
      <c r="M151" s="30">
        <f>IFERROR(100*_xlfn.IFNA(VLOOKUP($B151,[2]KviZDarije10!$A$1:$K$1000,4, 0), 0)/'TOP SCORES'!K$3,0)</f>
        <v>0</v>
      </c>
    </row>
    <row r="152" spans="1:13">
      <c r="A152" s="33">
        <f t="shared" ca="1" si="2"/>
        <v>149</v>
      </c>
      <c r="B152" s="68" t="s">
        <v>186</v>
      </c>
      <c r="C152" s="31" cm="1">
        <f t="array" aca="1" ref="C152" ca="1">SUM(LARGE(D152:M152,ROW(INDIRECT("1:6"))))</f>
        <v>30.76923076923077</v>
      </c>
      <c r="D152" s="30">
        <f>IFERROR(100*_xlfn.IFNA(VLOOKUP($B152,KviZDarije1!$A$1:$K$1000, 4, 0), 0)/'TOP SCORES'!B$3,0)</f>
        <v>30.76923076923077</v>
      </c>
      <c r="E152" s="30">
        <f>IFERROR(100*_xlfn.IFNA(VLOOKUP($B152,KviZDarije2!$A$1:$K$1000, 4, 0), 0)/'TOP SCORES'!C$3,0)</f>
        <v>0</v>
      </c>
      <c r="F152" s="30">
        <f>IFERROR(100*_xlfn.IFNA(VLOOKUP($B152,KviZDarije3!$A$1:$K$1000, 4, 0), 0)/'TOP SCORES'!D$3,0)</f>
        <v>0</v>
      </c>
      <c r="G152" s="30">
        <f>IFERROR(100*_xlfn.IFNA(VLOOKUP($B152,KviZDarije4!$A$1:$K$1000, 4, 0), 0)/'TOP SCORES'!E$3,0)</f>
        <v>0</v>
      </c>
      <c r="H152" s="30">
        <f>IFERROR(100*_xlfn.IFNA(VLOOKUP($B152,KviZDarije5!$A$1:$K$1000, 4, 0), 0)/'TOP SCORES'!F$3,0)</f>
        <v>0</v>
      </c>
      <c r="I152" s="30">
        <f>IFERROR(100*_xlfn.IFNA(VLOOKUP($B152,KviZDarije6!$A$1:$K$1000, 4, 0), 0)/'TOP SCORES'!G$3,0)</f>
        <v>0</v>
      </c>
      <c r="J152" s="30">
        <f>IFERROR(100*_xlfn.IFNA(VLOOKUP($B152,KviZDarije7!$A$1:$K$1000, 4, 0), 0)/'TOP SCORES'!H$3,0)</f>
        <v>0</v>
      </c>
      <c r="K152" s="30">
        <f>IFERROR(100*_xlfn.IFNA(VLOOKUP($B152,KviZDarije8!$A$1:$K$1000, 4, 0), 0)/'TOP SCORES'!I$3,0)</f>
        <v>0</v>
      </c>
      <c r="L152" s="30">
        <f>IFERROR(100*_xlfn.IFNA(VLOOKUP($B152,[1]KviZDarije9!$A$1:$K$1000, 4, 0), 0)/'TOP SCORES'!J$3,0)</f>
        <v>0</v>
      </c>
      <c r="M152" s="30">
        <f>IFERROR(100*_xlfn.IFNA(VLOOKUP($B152,[2]KviZDarije10!$A$1:$K$1000,4, 0), 0)/'TOP SCORES'!K$3,0)</f>
        <v>0</v>
      </c>
    </row>
    <row r="153" spans="1:13">
      <c r="A153" s="33">
        <f t="shared" ca="1" si="2"/>
        <v>153</v>
      </c>
      <c r="B153" s="68" t="s">
        <v>175</v>
      </c>
      <c r="C153" s="31" cm="1">
        <f t="array" aca="1" ref="C153" ca="1">SUM(LARGE(D153:M153,ROW(INDIRECT("1:6"))))</f>
        <v>26.666666666666668</v>
      </c>
      <c r="D153" s="30">
        <f>IFERROR(100*_xlfn.IFNA(VLOOKUP($B153,KviZDarije1!$A$1:$K$1000, 4, 0), 0)/'TOP SCORES'!B$3,0)</f>
        <v>0</v>
      </c>
      <c r="E153" s="30">
        <f>IFERROR(100*_xlfn.IFNA(VLOOKUP($B153,KviZDarije2!$A$1:$K$1000, 4, 0), 0)/'TOP SCORES'!C$3,0)</f>
        <v>0</v>
      </c>
      <c r="F153" s="30">
        <f>IFERROR(100*_xlfn.IFNA(VLOOKUP($B153,KviZDarije3!$A$1:$K$1000, 4, 0), 0)/'TOP SCORES'!D$3,0)</f>
        <v>0</v>
      </c>
      <c r="G153" s="30">
        <f>IFERROR(100*_xlfn.IFNA(VLOOKUP($B153,KviZDarije4!$A$1:$K$1000, 4, 0), 0)/'TOP SCORES'!E$3,0)</f>
        <v>0</v>
      </c>
      <c r="H153" s="30">
        <f>IFERROR(100*_xlfn.IFNA(VLOOKUP($B153,KviZDarije5!$A$1:$K$1000, 4, 0), 0)/'TOP SCORES'!F$3,0)</f>
        <v>26.666666666666668</v>
      </c>
      <c r="I153" s="30">
        <f>IFERROR(100*_xlfn.IFNA(VLOOKUP($B153,KviZDarije6!$A$1:$K$1000, 4, 0), 0)/'TOP SCORES'!G$3,0)</f>
        <v>0</v>
      </c>
      <c r="J153" s="30">
        <f>IFERROR(100*_xlfn.IFNA(VLOOKUP($B153,KviZDarije7!$A$1:$K$1000, 4, 0), 0)/'TOP SCORES'!H$3,0)</f>
        <v>0</v>
      </c>
      <c r="K153" s="30">
        <f>IFERROR(100*_xlfn.IFNA(VLOOKUP($B153,KviZDarije8!$A$1:$K$1000, 4, 0), 0)/'TOP SCORES'!I$3,0)</f>
        <v>0</v>
      </c>
      <c r="L153" s="30">
        <f>IFERROR(100*_xlfn.IFNA(VLOOKUP($B153,[1]KviZDarije9!$A$1:$K$1000, 4, 0), 0)/'TOP SCORES'!J$3,0)</f>
        <v>0</v>
      </c>
      <c r="M153" s="30">
        <f>IFERROR(100*_xlfn.IFNA(VLOOKUP($B153,[2]KviZDarije10!$A$1:$K$1000,4, 0), 0)/'TOP SCORES'!K$3,0)</f>
        <v>0</v>
      </c>
    </row>
    <row r="154" spans="1:13">
      <c r="A154" s="33">
        <f t="shared" ca="1" si="2"/>
        <v>153</v>
      </c>
      <c r="B154" s="68" t="s">
        <v>222</v>
      </c>
      <c r="C154" s="31" cm="1">
        <f t="array" aca="1" ref="C154" ca="1">SUM(LARGE(D154:M154,ROW(INDIRECT("1:6"))))</f>
        <v>26.666666666666668</v>
      </c>
      <c r="D154" s="30">
        <f>IFERROR(100*_xlfn.IFNA(VLOOKUP($B154,KviZDarije1!$A$1:$K$1000, 4, 0), 0)/'TOP SCORES'!B$3,0)</f>
        <v>0</v>
      </c>
      <c r="E154" s="30">
        <f>IFERROR(100*_xlfn.IFNA(VLOOKUP($B154,KviZDarije2!$A$1:$K$1000, 4, 0), 0)/'TOP SCORES'!C$3,0)</f>
        <v>0</v>
      </c>
      <c r="F154" s="30">
        <f>IFERROR(100*_xlfn.IFNA(VLOOKUP($B154,KviZDarije3!$A$1:$K$1000, 4, 0), 0)/'TOP SCORES'!D$3,0)</f>
        <v>0</v>
      </c>
      <c r="G154" s="30">
        <f>IFERROR(100*_xlfn.IFNA(VLOOKUP($B154,KviZDarije4!$A$1:$K$1000, 4, 0), 0)/'TOP SCORES'!E$3,0)</f>
        <v>26.666666666666668</v>
      </c>
      <c r="H154" s="30">
        <f>IFERROR(100*_xlfn.IFNA(VLOOKUP($B154,KviZDarije5!$A$1:$K$1000, 4, 0), 0)/'TOP SCORES'!F$3,0)</f>
        <v>0</v>
      </c>
      <c r="I154" s="30">
        <f>IFERROR(100*_xlfn.IFNA(VLOOKUP($B154,KviZDarije6!$A$1:$K$1000, 4, 0), 0)/'TOP SCORES'!G$3,0)</f>
        <v>0</v>
      </c>
      <c r="J154" s="30">
        <f>IFERROR(100*_xlfn.IFNA(VLOOKUP($B154,KviZDarije7!$A$1:$K$1000, 4, 0), 0)/'TOP SCORES'!H$3,0)</f>
        <v>0</v>
      </c>
      <c r="K154" s="30">
        <f>IFERROR(100*_xlfn.IFNA(VLOOKUP($B154,KviZDarije8!$A$1:$K$1000, 4, 0), 0)/'TOP SCORES'!I$3,0)</f>
        <v>0</v>
      </c>
      <c r="L154" s="30">
        <f>IFERROR(100*_xlfn.IFNA(VLOOKUP($B154,[1]KviZDarije9!$A$1:$K$1000, 4, 0), 0)/'TOP SCORES'!J$3,0)</f>
        <v>0</v>
      </c>
      <c r="M154" s="30">
        <f>IFERROR(100*_xlfn.IFNA(VLOOKUP($B154,[2]KviZDarije10!$A$1:$K$1000,4, 0), 0)/'TOP SCORES'!K$3,0)</f>
        <v>0</v>
      </c>
    </row>
    <row r="155" spans="1:13">
      <c r="A155" s="33">
        <f t="shared" ca="1" si="2"/>
        <v>153</v>
      </c>
      <c r="B155" s="68" t="s">
        <v>223</v>
      </c>
      <c r="C155" s="31" cm="1">
        <f t="array" aca="1" ref="C155" ca="1">SUM(LARGE(D155:M155,ROW(INDIRECT("1:6"))))</f>
        <v>26.666666666666668</v>
      </c>
      <c r="D155" s="30">
        <f>IFERROR(100*_xlfn.IFNA(VLOOKUP($B155,KviZDarije1!$A$1:$K$1000, 4, 0), 0)/'TOP SCORES'!B$3,0)</f>
        <v>0</v>
      </c>
      <c r="E155" s="30">
        <f>IFERROR(100*_xlfn.IFNA(VLOOKUP($B155,KviZDarije2!$A$1:$K$1000, 4, 0), 0)/'TOP SCORES'!C$3,0)</f>
        <v>0</v>
      </c>
      <c r="F155" s="30">
        <f>IFERROR(100*_xlfn.IFNA(VLOOKUP($B155,KviZDarije3!$A$1:$K$1000, 4, 0), 0)/'TOP SCORES'!D$3,0)</f>
        <v>0</v>
      </c>
      <c r="G155" s="30">
        <f>IFERROR(100*_xlfn.IFNA(VLOOKUP($B155,KviZDarije4!$A$1:$K$1000, 4, 0), 0)/'TOP SCORES'!E$3,0)</f>
        <v>26.666666666666668</v>
      </c>
      <c r="H155" s="30">
        <f>IFERROR(100*_xlfn.IFNA(VLOOKUP($B155,KviZDarije5!$A$1:$K$1000, 4, 0), 0)/'TOP SCORES'!F$3,0)</f>
        <v>0</v>
      </c>
      <c r="I155" s="30">
        <f>IFERROR(100*_xlfn.IFNA(VLOOKUP($B155,KviZDarije6!$A$1:$K$1000, 4, 0), 0)/'TOP SCORES'!G$3,0)</f>
        <v>0</v>
      </c>
      <c r="J155" s="30">
        <f>IFERROR(100*_xlfn.IFNA(VLOOKUP($B155,KviZDarije7!$A$1:$K$1000, 4, 0), 0)/'TOP SCORES'!H$3,0)</f>
        <v>0</v>
      </c>
      <c r="K155" s="30">
        <f>IFERROR(100*_xlfn.IFNA(VLOOKUP($B155,KviZDarije8!$A$1:$K$1000, 4, 0), 0)/'TOP SCORES'!I$3,0)</f>
        <v>0</v>
      </c>
      <c r="L155" s="30">
        <f>IFERROR(100*_xlfn.IFNA(VLOOKUP($B155,[1]KviZDarije9!$A$1:$K$1000, 4, 0), 0)/'TOP SCORES'!J$3,0)</f>
        <v>0</v>
      </c>
      <c r="M155" s="30">
        <f>IFERROR(100*_xlfn.IFNA(VLOOKUP($B155,[2]KviZDarije10!$A$1:$K$1000,4, 0), 0)/'TOP SCORES'!K$3,0)</f>
        <v>0</v>
      </c>
    </row>
    <row r="156" spans="1:13">
      <c r="A156" s="33">
        <f t="shared" ca="1" si="2"/>
        <v>153</v>
      </c>
      <c r="B156" s="68" t="s">
        <v>232</v>
      </c>
      <c r="C156" s="31" cm="1">
        <f t="array" aca="1" ref="C156" ca="1">SUM(LARGE(D156:M156,ROW(INDIRECT("1:6"))))</f>
        <v>26.666666666666668</v>
      </c>
      <c r="D156" s="30">
        <f>IFERROR(100*_xlfn.IFNA(VLOOKUP($B156,KviZDarije1!$A$1:$K$1000, 4, 0), 0)/'TOP SCORES'!B$3,0)</f>
        <v>0</v>
      </c>
      <c r="E156" s="30">
        <f>IFERROR(100*_xlfn.IFNA(VLOOKUP($B156,KviZDarije2!$A$1:$K$1000, 4, 0), 0)/'TOP SCORES'!C$3,0)</f>
        <v>0</v>
      </c>
      <c r="F156" s="30">
        <f>IFERROR(100*_xlfn.IFNA(VLOOKUP($B156,KviZDarije3!$A$1:$K$1000, 4, 0), 0)/'TOP SCORES'!D$3,0)</f>
        <v>0</v>
      </c>
      <c r="G156" s="30">
        <f>IFERROR(100*_xlfn.IFNA(VLOOKUP($B156,KviZDarije4!$A$1:$K$1000, 4, 0), 0)/'TOP SCORES'!E$3,0)</f>
        <v>0</v>
      </c>
      <c r="H156" s="30">
        <f>IFERROR(100*_xlfn.IFNA(VLOOKUP($B156,KviZDarije5!$A$1:$K$1000, 4, 0), 0)/'TOP SCORES'!F$3,0)</f>
        <v>26.666666666666668</v>
      </c>
      <c r="I156" s="30">
        <f>IFERROR(100*_xlfn.IFNA(VLOOKUP($B156,KviZDarije6!$A$1:$K$1000, 4, 0), 0)/'TOP SCORES'!G$3,0)</f>
        <v>0</v>
      </c>
      <c r="J156" s="30">
        <f>IFERROR(100*_xlfn.IFNA(VLOOKUP($B156,KviZDarije7!$A$1:$K$1000, 4, 0), 0)/'TOP SCORES'!H$3,0)</f>
        <v>0</v>
      </c>
      <c r="K156" s="30">
        <f>IFERROR(100*_xlfn.IFNA(VLOOKUP($B156,KviZDarije8!$A$1:$K$1000, 4, 0), 0)/'TOP SCORES'!I$3,0)</f>
        <v>0</v>
      </c>
      <c r="L156" s="30">
        <f>IFERROR(100*_xlfn.IFNA(VLOOKUP($B156,[1]KviZDarije9!$A$1:$K$1000, 4, 0), 0)/'TOP SCORES'!J$3,0)</f>
        <v>0</v>
      </c>
      <c r="M156" s="30">
        <f>IFERROR(100*_xlfn.IFNA(VLOOKUP($B156,[2]KviZDarije10!$A$1:$K$1000,4, 0), 0)/'TOP SCORES'!K$3,0)</f>
        <v>0</v>
      </c>
    </row>
    <row r="157" spans="1:13">
      <c r="A157" s="33">
        <f t="shared" ca="1" si="2"/>
        <v>157</v>
      </c>
      <c r="B157" s="67" t="s">
        <v>97</v>
      </c>
      <c r="C157" s="31" cm="1">
        <f t="array" aca="1" ref="C157" ca="1">SUM(LARGE(D157:M157,ROW(INDIRECT("1:6"))))</f>
        <v>25</v>
      </c>
      <c r="D157" s="30">
        <f>IFERROR(100*_xlfn.IFNA(VLOOKUP($B157,KviZDarije1!$A$1:$K$1000, 4, 0), 0)/'TOP SCORES'!B$3,0)</f>
        <v>0</v>
      </c>
      <c r="E157" s="30">
        <f>IFERROR(100*_xlfn.IFNA(VLOOKUP($B157,KviZDarije2!$A$1:$K$1000, 4, 0), 0)/'TOP SCORES'!C$3,0)</f>
        <v>0</v>
      </c>
      <c r="F157" s="30">
        <f>IFERROR(100*_xlfn.IFNA(VLOOKUP($B157,KviZDarije3!$A$1:$K$1000, 4, 0), 0)/'TOP SCORES'!D$3,0)</f>
        <v>25</v>
      </c>
      <c r="G157" s="30">
        <f>IFERROR(100*_xlfn.IFNA(VLOOKUP($B157,KviZDarije4!$A$1:$K$1000, 4, 0), 0)/'TOP SCORES'!E$3,0)</f>
        <v>0</v>
      </c>
      <c r="H157" s="30">
        <f>IFERROR(100*_xlfn.IFNA(VLOOKUP($B157,KviZDarije5!$A$1:$K$1000, 4, 0), 0)/'TOP SCORES'!F$3,0)</f>
        <v>0</v>
      </c>
      <c r="I157" s="30">
        <f>IFERROR(100*_xlfn.IFNA(VLOOKUP($B157,KviZDarije6!$A$1:$K$1000, 4, 0), 0)/'TOP SCORES'!G$3,0)</f>
        <v>0</v>
      </c>
      <c r="J157" s="30">
        <f>IFERROR(100*_xlfn.IFNA(VLOOKUP($B157,KviZDarije7!$A$1:$K$1000, 4, 0), 0)/'TOP SCORES'!H$3,0)</f>
        <v>0</v>
      </c>
      <c r="K157" s="30">
        <f>IFERROR(100*_xlfn.IFNA(VLOOKUP($B157,KviZDarije8!$A$1:$K$1000, 4, 0), 0)/'TOP SCORES'!I$3,0)</f>
        <v>0</v>
      </c>
      <c r="L157" s="30">
        <f>IFERROR(100*_xlfn.IFNA(VLOOKUP($B157,[1]KviZDarije9!$A$1:$K$1000, 4, 0), 0)/'TOP SCORES'!J$3,0)</f>
        <v>0</v>
      </c>
      <c r="M157" s="30">
        <f>IFERROR(100*_xlfn.IFNA(VLOOKUP($B157,[2]KviZDarije10!$A$1:$K$1000,4, 0), 0)/'TOP SCORES'!K$3,0)</f>
        <v>0</v>
      </c>
    </row>
    <row r="158" spans="1:13">
      <c r="A158" s="33">
        <f t="shared" ca="1" si="2"/>
        <v>157</v>
      </c>
      <c r="B158" s="68" t="s">
        <v>211</v>
      </c>
      <c r="C158" s="31" cm="1">
        <f t="array" aca="1" ref="C158" ca="1">SUM(LARGE(D158:M158,ROW(INDIRECT("1:6"))))</f>
        <v>25</v>
      </c>
      <c r="D158" s="30">
        <f>IFERROR(100*_xlfn.IFNA(VLOOKUP($B158,KviZDarije1!$A$1:$K$1000, 4, 0), 0)/'TOP SCORES'!B$3,0)</f>
        <v>0</v>
      </c>
      <c r="E158" s="30">
        <f>IFERROR(100*_xlfn.IFNA(VLOOKUP($B158,KviZDarije2!$A$1:$K$1000, 4, 0), 0)/'TOP SCORES'!C$3,0)</f>
        <v>0</v>
      </c>
      <c r="F158" s="30">
        <f>IFERROR(100*_xlfn.IFNA(VLOOKUP($B158,KviZDarije3!$A$1:$K$1000, 4, 0), 0)/'TOP SCORES'!D$3,0)</f>
        <v>25</v>
      </c>
      <c r="G158" s="30">
        <f>IFERROR(100*_xlfn.IFNA(VLOOKUP($B158,KviZDarije4!$A$1:$K$1000, 4, 0), 0)/'TOP SCORES'!E$3,0)</f>
        <v>0</v>
      </c>
      <c r="H158" s="30">
        <f>IFERROR(100*_xlfn.IFNA(VLOOKUP($B158,KviZDarije5!$A$1:$K$1000, 4, 0), 0)/'TOP SCORES'!F$3,0)</f>
        <v>0</v>
      </c>
      <c r="I158" s="30">
        <f>IFERROR(100*_xlfn.IFNA(VLOOKUP($B158,KviZDarije6!$A$1:$K$1000, 4, 0), 0)/'TOP SCORES'!G$3,0)</f>
        <v>0</v>
      </c>
      <c r="J158" s="30">
        <f>IFERROR(100*_xlfn.IFNA(VLOOKUP($B158,KviZDarije7!$A$1:$K$1000, 4, 0), 0)/'TOP SCORES'!H$3,0)</f>
        <v>0</v>
      </c>
      <c r="K158" s="30">
        <f>IFERROR(100*_xlfn.IFNA(VLOOKUP($B158,KviZDarije8!$A$1:$K$1000, 4, 0), 0)/'TOP SCORES'!I$3,0)</f>
        <v>0</v>
      </c>
      <c r="L158" s="30">
        <f>IFERROR(100*_xlfn.IFNA(VLOOKUP($B158,[1]KviZDarije9!$A$1:$K$1000, 4, 0), 0)/'TOP SCORES'!J$3,0)</f>
        <v>0</v>
      </c>
      <c r="M158" s="30">
        <f>IFERROR(100*_xlfn.IFNA(VLOOKUP($B158,[2]KviZDarije10!$A$1:$K$1000,4, 0), 0)/'TOP SCORES'!K$3,0)</f>
        <v>0</v>
      </c>
    </row>
    <row r="159" spans="1:13">
      <c r="A159" s="33">
        <f t="shared" ca="1" si="2"/>
        <v>159</v>
      </c>
      <c r="B159" s="67" t="s">
        <v>108</v>
      </c>
      <c r="C159" s="31" cm="1">
        <f t="array" aca="1" ref="C159" ca="1">SUM(LARGE(D159:M159,ROW(INDIRECT("1:6"))))</f>
        <v>23.076923076923077</v>
      </c>
      <c r="D159" s="30">
        <f>IFERROR(100*_xlfn.IFNA(VLOOKUP($B159,KviZDarije1!$A$1:$K$1000, 4, 0), 0)/'TOP SCORES'!B$3,0)</f>
        <v>23.076923076923077</v>
      </c>
      <c r="E159" s="30">
        <f>IFERROR(100*_xlfn.IFNA(VLOOKUP($B159,KviZDarije2!$A$1:$K$1000, 4, 0), 0)/'TOP SCORES'!C$3,0)</f>
        <v>0</v>
      </c>
      <c r="F159" s="30">
        <f>IFERROR(100*_xlfn.IFNA(VLOOKUP($B159,KviZDarije3!$A$1:$K$1000, 4, 0), 0)/'TOP SCORES'!D$3,0)</f>
        <v>0</v>
      </c>
      <c r="G159" s="30">
        <f>IFERROR(100*_xlfn.IFNA(VLOOKUP($B159,KviZDarije4!$A$1:$K$1000, 4, 0), 0)/'TOP SCORES'!E$3,0)</f>
        <v>0</v>
      </c>
      <c r="H159" s="30">
        <f>IFERROR(100*_xlfn.IFNA(VLOOKUP($B159,KviZDarije5!$A$1:$K$1000, 4, 0), 0)/'TOP SCORES'!F$3,0)</f>
        <v>0</v>
      </c>
      <c r="I159" s="30">
        <f>IFERROR(100*_xlfn.IFNA(VLOOKUP($B159,KviZDarije6!$A$1:$K$1000, 4, 0), 0)/'TOP SCORES'!G$3,0)</f>
        <v>0</v>
      </c>
      <c r="J159" s="30">
        <f>IFERROR(100*_xlfn.IFNA(VLOOKUP($B159,KviZDarije7!$A$1:$K$1000, 4, 0), 0)/'TOP SCORES'!H$3,0)</f>
        <v>0</v>
      </c>
      <c r="K159" s="30">
        <f>IFERROR(100*_xlfn.IFNA(VLOOKUP($B159,KviZDarije8!$A$1:$K$1000, 4, 0), 0)/'TOP SCORES'!I$3,0)</f>
        <v>0</v>
      </c>
      <c r="L159" s="30">
        <f>IFERROR(100*_xlfn.IFNA(VLOOKUP($B159,[1]KviZDarije9!$A$1:$K$1000, 4, 0), 0)/'TOP SCORES'!J$3,0)</f>
        <v>0</v>
      </c>
      <c r="M159" s="30">
        <f>IFERROR(100*_xlfn.IFNA(VLOOKUP($B159,[2]KviZDarije10!$A$1:$K$1000,4, 0), 0)/'TOP SCORES'!K$3,0)</f>
        <v>0</v>
      </c>
    </row>
    <row r="160" spans="1:13">
      <c r="A160" s="33">
        <f t="shared" ca="1" si="2"/>
        <v>159</v>
      </c>
      <c r="B160" s="67" t="s">
        <v>74</v>
      </c>
      <c r="C160" s="31" cm="1">
        <f t="array" aca="1" ref="C160" ca="1">SUM(LARGE(D160:M160,ROW(INDIRECT("1:6"))))</f>
        <v>23.076923076923077</v>
      </c>
      <c r="D160" s="30">
        <f>IFERROR(100*_xlfn.IFNA(VLOOKUP($B160,KviZDarije1!$A$1:$K$1000, 4, 0), 0)/'TOP SCORES'!B$3,0)</f>
        <v>23.076923076923077</v>
      </c>
      <c r="E160" s="30">
        <f>IFERROR(100*_xlfn.IFNA(VLOOKUP($B160,KviZDarije2!$A$1:$K$1000, 4, 0), 0)/'TOP SCORES'!C$3,0)</f>
        <v>0</v>
      </c>
      <c r="F160" s="30">
        <f>IFERROR(100*_xlfn.IFNA(VLOOKUP($B160,KviZDarije3!$A$1:$K$1000, 4, 0), 0)/'TOP SCORES'!D$3,0)</f>
        <v>0</v>
      </c>
      <c r="G160" s="30">
        <f>IFERROR(100*_xlfn.IFNA(VLOOKUP($B160,KviZDarije4!$A$1:$K$1000, 4, 0), 0)/'TOP SCORES'!E$3,0)</f>
        <v>0</v>
      </c>
      <c r="H160" s="30">
        <f>IFERROR(100*_xlfn.IFNA(VLOOKUP($B160,KviZDarije5!$A$1:$K$1000, 4, 0), 0)/'TOP SCORES'!F$3,0)</f>
        <v>0</v>
      </c>
      <c r="I160" s="30">
        <f>IFERROR(100*_xlfn.IFNA(VLOOKUP($B160,KviZDarije6!$A$1:$K$1000, 4, 0), 0)/'TOP SCORES'!G$3,0)</f>
        <v>0</v>
      </c>
      <c r="J160" s="30">
        <f>IFERROR(100*_xlfn.IFNA(VLOOKUP($B160,KviZDarije7!$A$1:$K$1000, 4, 0), 0)/'TOP SCORES'!H$3,0)</f>
        <v>0</v>
      </c>
      <c r="K160" s="30">
        <f>IFERROR(100*_xlfn.IFNA(VLOOKUP($B160,KviZDarije8!$A$1:$K$1000, 4, 0), 0)/'TOP SCORES'!I$3,0)</f>
        <v>0</v>
      </c>
      <c r="L160" s="30">
        <f>IFERROR(100*_xlfn.IFNA(VLOOKUP($B160,[1]KviZDarije9!$A$1:$K$1000, 4, 0), 0)/'TOP SCORES'!J$3,0)</f>
        <v>0</v>
      </c>
      <c r="M160" s="30">
        <f>IFERROR(100*_xlfn.IFNA(VLOOKUP($B160,[2]KviZDarije10!$A$1:$K$1000,4, 0), 0)/'TOP SCORES'!K$3,0)</f>
        <v>0</v>
      </c>
    </row>
    <row r="161" spans="1:13">
      <c r="A161" s="33">
        <f t="shared" ca="1" si="2"/>
        <v>159</v>
      </c>
      <c r="B161" s="68" t="s">
        <v>172</v>
      </c>
      <c r="C161" s="31" cm="1">
        <f t="array" aca="1" ref="C161" ca="1">SUM(LARGE(D161:M161,ROW(INDIRECT("1:6"))))</f>
        <v>23.076923076923077</v>
      </c>
      <c r="D161" s="30">
        <f>IFERROR(100*_xlfn.IFNA(VLOOKUP($B161,KviZDarije1!$A$1:$K$1000, 4, 0), 0)/'TOP SCORES'!B$3,0)</f>
        <v>23.076923076923077</v>
      </c>
      <c r="E161" s="30">
        <f>IFERROR(100*_xlfn.IFNA(VLOOKUP($B161,KviZDarije2!$A$1:$K$1000, 4, 0), 0)/'TOP SCORES'!C$3,0)</f>
        <v>0</v>
      </c>
      <c r="F161" s="30">
        <f>IFERROR(100*_xlfn.IFNA(VLOOKUP($B161,KviZDarije3!$A$1:$K$1000, 4, 0), 0)/'TOP SCORES'!D$3,0)</f>
        <v>0</v>
      </c>
      <c r="G161" s="30">
        <f>IFERROR(100*_xlfn.IFNA(VLOOKUP($B161,KviZDarije4!$A$1:$K$1000, 4, 0), 0)/'TOP SCORES'!E$3,0)</f>
        <v>0</v>
      </c>
      <c r="H161" s="30">
        <f>IFERROR(100*_xlfn.IFNA(VLOOKUP($B161,KviZDarije5!$A$1:$K$1000, 4, 0), 0)/'TOP SCORES'!F$3,0)</f>
        <v>0</v>
      </c>
      <c r="I161" s="30">
        <f>IFERROR(100*_xlfn.IFNA(VLOOKUP($B161,KviZDarije6!$A$1:$K$1000, 4, 0), 0)/'TOP SCORES'!G$3,0)</f>
        <v>0</v>
      </c>
      <c r="J161" s="30">
        <f>IFERROR(100*_xlfn.IFNA(VLOOKUP($B161,KviZDarije7!$A$1:$K$1000, 4, 0), 0)/'TOP SCORES'!H$3,0)</f>
        <v>0</v>
      </c>
      <c r="K161" s="30">
        <f>IFERROR(100*_xlfn.IFNA(VLOOKUP($B161,KviZDarije8!$A$1:$K$1000, 4, 0), 0)/'TOP SCORES'!I$3,0)</f>
        <v>0</v>
      </c>
      <c r="L161" s="30">
        <f>IFERROR(100*_xlfn.IFNA(VLOOKUP($B161,[1]KviZDarije9!$A$1:$K$1000, 4, 0), 0)/'TOP SCORES'!J$3,0)</f>
        <v>0</v>
      </c>
      <c r="M161" s="30">
        <f>IFERROR(100*_xlfn.IFNA(VLOOKUP($B161,[2]KviZDarije10!$A$1:$K$1000,4, 0), 0)/'TOP SCORES'!K$3,0)</f>
        <v>0</v>
      </c>
    </row>
    <row r="162" spans="1:13">
      <c r="A162" s="33">
        <f t="shared" ca="1" si="2"/>
        <v>159</v>
      </c>
      <c r="B162" s="68" t="s">
        <v>191</v>
      </c>
      <c r="C162" s="31" cm="1">
        <f t="array" aca="1" ref="C162" ca="1">SUM(LARGE(D162:M162,ROW(INDIRECT("1:6"))))</f>
        <v>23.076923076923077</v>
      </c>
      <c r="D162" s="30">
        <f>IFERROR(100*_xlfn.IFNA(VLOOKUP($B162,KviZDarije1!$A$1:$K$1000, 4, 0), 0)/'TOP SCORES'!B$3,0)</f>
        <v>23.076923076923077</v>
      </c>
      <c r="E162" s="30">
        <f>IFERROR(100*_xlfn.IFNA(VLOOKUP($B162,KviZDarije2!$A$1:$K$1000, 4, 0), 0)/'TOP SCORES'!C$3,0)</f>
        <v>0</v>
      </c>
      <c r="F162" s="30">
        <f>IFERROR(100*_xlfn.IFNA(VLOOKUP($B162,KviZDarije3!$A$1:$K$1000, 4, 0), 0)/'TOP SCORES'!D$3,0)</f>
        <v>0</v>
      </c>
      <c r="G162" s="30">
        <f>IFERROR(100*_xlfn.IFNA(VLOOKUP($B162,KviZDarije4!$A$1:$K$1000, 4, 0), 0)/'TOP SCORES'!E$3,0)</f>
        <v>0</v>
      </c>
      <c r="H162" s="30">
        <f>IFERROR(100*_xlfn.IFNA(VLOOKUP($B162,KviZDarije5!$A$1:$K$1000, 4, 0), 0)/'TOP SCORES'!F$3,0)</f>
        <v>0</v>
      </c>
      <c r="I162" s="30">
        <f>IFERROR(100*_xlfn.IFNA(VLOOKUP($B162,KviZDarije6!$A$1:$K$1000, 4, 0), 0)/'TOP SCORES'!G$3,0)</f>
        <v>0</v>
      </c>
      <c r="J162" s="30">
        <f>IFERROR(100*_xlfn.IFNA(VLOOKUP($B162,KviZDarije7!$A$1:$K$1000, 4, 0), 0)/'TOP SCORES'!H$3,0)</f>
        <v>0</v>
      </c>
      <c r="K162" s="30">
        <f>IFERROR(100*_xlfn.IFNA(VLOOKUP($B162,KviZDarije8!$A$1:$K$1000, 4, 0), 0)/'TOP SCORES'!I$3,0)</f>
        <v>0</v>
      </c>
      <c r="L162" s="30">
        <f>IFERROR(100*_xlfn.IFNA(VLOOKUP($B162,[1]KviZDarije9!$A$1:$K$1000, 4, 0), 0)/'TOP SCORES'!J$3,0)</f>
        <v>0</v>
      </c>
      <c r="M162" s="30">
        <f>IFERROR(100*_xlfn.IFNA(VLOOKUP($B162,[2]KviZDarije10!$A$1:$K$1000,4, 0), 0)/'TOP SCORES'!K$3,0)</f>
        <v>0</v>
      </c>
    </row>
    <row r="163" spans="1:13">
      <c r="A163" s="33">
        <f t="shared" ca="1" si="2"/>
        <v>163</v>
      </c>
      <c r="B163" s="68" t="s">
        <v>131</v>
      </c>
      <c r="C163" s="31" cm="1">
        <f t="array" aca="1" ref="C163" ca="1">SUM(LARGE(D163:M163,ROW(INDIRECT("1:6"))))</f>
        <v>20</v>
      </c>
      <c r="D163" s="30">
        <f>IFERROR(100*_xlfn.IFNA(VLOOKUP($B163,KviZDarije1!$A$1:$K$1000, 4, 0), 0)/'TOP SCORES'!B$3,0)</f>
        <v>0</v>
      </c>
      <c r="E163" s="30">
        <f>IFERROR(100*_xlfn.IFNA(VLOOKUP($B163,KviZDarije2!$A$1:$K$1000, 4, 0), 0)/'TOP SCORES'!C$3,0)</f>
        <v>0</v>
      </c>
      <c r="F163" s="30">
        <f>IFERROR(100*_xlfn.IFNA(VLOOKUP($B163,KviZDarije3!$A$1:$K$1000, 4, 0), 0)/'TOP SCORES'!D$3,0)</f>
        <v>0</v>
      </c>
      <c r="G163" s="30">
        <f>IFERROR(100*_xlfn.IFNA(VLOOKUP($B163,KviZDarije4!$A$1:$K$1000, 4, 0), 0)/'TOP SCORES'!E$3,0)</f>
        <v>20</v>
      </c>
      <c r="H163" s="30">
        <f>IFERROR(100*_xlfn.IFNA(VLOOKUP($B163,KviZDarije5!$A$1:$K$1000, 4, 0), 0)/'TOP SCORES'!F$3,0)</f>
        <v>0</v>
      </c>
      <c r="I163" s="30">
        <f>IFERROR(100*_xlfn.IFNA(VLOOKUP($B163,KviZDarije6!$A$1:$K$1000, 4, 0), 0)/'TOP SCORES'!G$3,0)</f>
        <v>0</v>
      </c>
      <c r="J163" s="30">
        <f>IFERROR(100*_xlfn.IFNA(VLOOKUP($B163,KviZDarije7!$A$1:$K$1000, 4, 0), 0)/'TOP SCORES'!H$3,0)</f>
        <v>0</v>
      </c>
      <c r="K163" s="30">
        <f>IFERROR(100*_xlfn.IFNA(VLOOKUP($B163,KviZDarije8!$A$1:$K$1000, 4, 0), 0)/'TOP SCORES'!I$3,0)</f>
        <v>0</v>
      </c>
      <c r="L163" s="30">
        <f>IFERROR(100*_xlfn.IFNA(VLOOKUP($B163,[1]KviZDarije9!$A$1:$K$1000, 4, 0), 0)/'TOP SCORES'!J$3,0)</f>
        <v>0</v>
      </c>
      <c r="M163" s="30">
        <f>IFERROR(100*_xlfn.IFNA(VLOOKUP($B163,[2]KviZDarije10!$A$1:$K$1000,4, 0), 0)/'TOP SCORES'!K$3,0)</f>
        <v>0</v>
      </c>
    </row>
    <row r="164" spans="1:13">
      <c r="A164" s="33">
        <f t="shared" ca="1" si="2"/>
        <v>164</v>
      </c>
      <c r="B164" s="67" t="s">
        <v>16</v>
      </c>
      <c r="C164" s="31" cm="1">
        <f t="array" aca="1" ref="C164" ca="1">SUM(LARGE(D164:M164,ROW(INDIRECT("1:6"))))</f>
        <v>15.384615384615385</v>
      </c>
      <c r="D164" s="30">
        <f>IFERROR(100*_xlfn.IFNA(VLOOKUP($B164,KviZDarije1!$A$1:$K$1000, 4, 0), 0)/'TOP SCORES'!B$3,0)</f>
        <v>15.384615384615385</v>
      </c>
      <c r="E164" s="30">
        <f>IFERROR(100*_xlfn.IFNA(VLOOKUP($B164,KviZDarije2!$A$1:$K$1000, 4, 0), 0)/'TOP SCORES'!C$3,0)</f>
        <v>0</v>
      </c>
      <c r="F164" s="30">
        <f>IFERROR(100*_xlfn.IFNA(VLOOKUP($B164,KviZDarije3!$A$1:$K$1000, 4, 0), 0)/'TOP SCORES'!D$3,0)</f>
        <v>0</v>
      </c>
      <c r="G164" s="30">
        <f>IFERROR(100*_xlfn.IFNA(VLOOKUP($B164,KviZDarije4!$A$1:$K$1000, 4, 0), 0)/'TOP SCORES'!E$3,0)</f>
        <v>0</v>
      </c>
      <c r="H164" s="30">
        <f>IFERROR(100*_xlfn.IFNA(VLOOKUP($B164,KviZDarije5!$A$1:$K$1000, 4, 0), 0)/'TOP SCORES'!F$3,0)</f>
        <v>0</v>
      </c>
      <c r="I164" s="30">
        <f>IFERROR(100*_xlfn.IFNA(VLOOKUP($B164,KviZDarije6!$A$1:$K$1000, 4, 0), 0)/'TOP SCORES'!G$3,0)</f>
        <v>0</v>
      </c>
      <c r="J164" s="30">
        <f>IFERROR(100*_xlfn.IFNA(VLOOKUP($B164,KviZDarije7!$A$1:$K$1000, 4, 0), 0)/'TOP SCORES'!H$3,0)</f>
        <v>0</v>
      </c>
      <c r="K164" s="30">
        <f>IFERROR(100*_xlfn.IFNA(VLOOKUP($B164,KviZDarije8!$A$1:$K$1000, 4, 0), 0)/'TOP SCORES'!I$3,0)</f>
        <v>0</v>
      </c>
      <c r="L164" s="30">
        <f>IFERROR(100*_xlfn.IFNA(VLOOKUP($B164,[1]KviZDarije9!$A$1:$K$1000, 4, 0), 0)/'TOP SCORES'!J$3,0)</f>
        <v>0</v>
      </c>
      <c r="M164" s="30">
        <f>IFERROR(100*_xlfn.IFNA(VLOOKUP($B164,[2]KviZDarije10!$A$1:$K$1000,4, 0), 0)/'TOP SCORES'!K$3,0)</f>
        <v>0</v>
      </c>
    </row>
    <row r="165" spans="1:13">
      <c r="A165" s="33">
        <f t="shared" ca="1" si="2"/>
        <v>164</v>
      </c>
      <c r="B165" s="68" t="s">
        <v>171</v>
      </c>
      <c r="C165" s="31" cm="1">
        <f t="array" aca="1" ref="C165" ca="1">SUM(LARGE(D165:M165,ROW(INDIRECT("1:6"))))</f>
        <v>15.384615384615385</v>
      </c>
      <c r="D165" s="30">
        <f>IFERROR(100*_xlfn.IFNA(VLOOKUP($B165,KviZDarije1!$A$1:$K$1000, 4, 0), 0)/'TOP SCORES'!B$3,0)</f>
        <v>15.384615384615385</v>
      </c>
      <c r="E165" s="30">
        <f>IFERROR(100*_xlfn.IFNA(VLOOKUP($B165,KviZDarije2!$A$1:$K$1000, 4, 0), 0)/'TOP SCORES'!C$3,0)</f>
        <v>0</v>
      </c>
      <c r="F165" s="30">
        <f>IFERROR(100*_xlfn.IFNA(VLOOKUP($B165,KviZDarije3!$A$1:$K$1000, 4, 0), 0)/'TOP SCORES'!D$3,0)</f>
        <v>0</v>
      </c>
      <c r="G165" s="30">
        <f>IFERROR(100*_xlfn.IFNA(VLOOKUP($B165,KviZDarije4!$A$1:$K$1000, 4, 0), 0)/'TOP SCORES'!E$3,0)</f>
        <v>0</v>
      </c>
      <c r="H165" s="30">
        <f>IFERROR(100*_xlfn.IFNA(VLOOKUP($B165,KviZDarije5!$A$1:$K$1000, 4, 0), 0)/'TOP SCORES'!F$3,0)</f>
        <v>0</v>
      </c>
      <c r="I165" s="30">
        <f>IFERROR(100*_xlfn.IFNA(VLOOKUP($B165,KviZDarije6!$A$1:$K$1000, 4, 0), 0)/'TOP SCORES'!G$3,0)</f>
        <v>0</v>
      </c>
      <c r="J165" s="30">
        <f>IFERROR(100*_xlfn.IFNA(VLOOKUP($B165,KviZDarije7!$A$1:$K$1000, 4, 0), 0)/'TOP SCORES'!H$3,0)</f>
        <v>0</v>
      </c>
      <c r="K165" s="30">
        <f>IFERROR(100*_xlfn.IFNA(VLOOKUP($B165,KviZDarije8!$A$1:$K$1000, 4, 0), 0)/'TOP SCORES'!I$3,0)</f>
        <v>0</v>
      </c>
      <c r="L165" s="30">
        <f>IFERROR(100*_xlfn.IFNA(VLOOKUP($B165,[1]KviZDarije9!$A$1:$K$1000, 4, 0), 0)/'TOP SCORES'!J$3,0)</f>
        <v>0</v>
      </c>
      <c r="M165" s="30">
        <f>IFERROR(100*_xlfn.IFNA(VLOOKUP($B165,[2]KviZDarije10!$A$1:$K$1000,4, 0), 0)/'TOP SCORES'!K$3,0)</f>
        <v>0</v>
      </c>
    </row>
    <row r="166" spans="1:13">
      <c r="A166" s="33">
        <f t="shared" ca="1" si="2"/>
        <v>164</v>
      </c>
      <c r="B166" s="68" t="s">
        <v>176</v>
      </c>
      <c r="C166" s="31" cm="1">
        <f t="array" aca="1" ref="C166" ca="1">SUM(LARGE(D166:M166,ROW(INDIRECT("1:6"))))</f>
        <v>15.384615384615385</v>
      </c>
      <c r="D166" s="30">
        <f>IFERROR(100*_xlfn.IFNA(VLOOKUP($B166,KviZDarije1!$A$1:$K$1000, 4, 0), 0)/'TOP SCORES'!B$3,0)</f>
        <v>15.384615384615385</v>
      </c>
      <c r="E166" s="30">
        <f>IFERROR(100*_xlfn.IFNA(VLOOKUP($B166,KviZDarije2!$A$1:$K$1000, 4, 0), 0)/'TOP SCORES'!C$3,0)</f>
        <v>0</v>
      </c>
      <c r="F166" s="30">
        <f>IFERROR(100*_xlfn.IFNA(VLOOKUP($B166,KviZDarije3!$A$1:$K$1000, 4, 0), 0)/'TOP SCORES'!D$3,0)</f>
        <v>0</v>
      </c>
      <c r="G166" s="30">
        <f>IFERROR(100*_xlfn.IFNA(VLOOKUP($B166,KviZDarije4!$A$1:$K$1000, 4, 0), 0)/'TOP SCORES'!E$3,0)</f>
        <v>0</v>
      </c>
      <c r="H166" s="30">
        <f>IFERROR(100*_xlfn.IFNA(VLOOKUP($B166,KviZDarije5!$A$1:$K$1000, 4, 0), 0)/'TOP SCORES'!F$3,0)</f>
        <v>0</v>
      </c>
      <c r="I166" s="30">
        <f>IFERROR(100*_xlfn.IFNA(VLOOKUP($B166,KviZDarije6!$A$1:$K$1000, 4, 0), 0)/'TOP SCORES'!G$3,0)</f>
        <v>0</v>
      </c>
      <c r="J166" s="30">
        <f>IFERROR(100*_xlfn.IFNA(VLOOKUP($B166,KviZDarije7!$A$1:$K$1000, 4, 0), 0)/'TOP SCORES'!H$3,0)</f>
        <v>0</v>
      </c>
      <c r="K166" s="30">
        <f>IFERROR(100*_xlfn.IFNA(VLOOKUP($B166,KviZDarije8!$A$1:$K$1000, 4, 0), 0)/'TOP SCORES'!I$3,0)</f>
        <v>0</v>
      </c>
      <c r="L166" s="30">
        <f>IFERROR(100*_xlfn.IFNA(VLOOKUP($B166,[1]KviZDarije9!$A$1:$K$1000, 4, 0), 0)/'TOP SCORES'!J$3,0)</f>
        <v>0</v>
      </c>
      <c r="M166" s="30">
        <f>IFERROR(100*_xlfn.IFNA(VLOOKUP($B166,[2]KviZDarije10!$A$1:$K$1000,4, 0), 0)/'TOP SCORES'!K$3,0)</f>
        <v>0</v>
      </c>
    </row>
    <row r="167" spans="1:13">
      <c r="A167" s="33">
        <f t="shared" ca="1" si="2"/>
        <v>164</v>
      </c>
      <c r="B167" s="68" t="s">
        <v>193</v>
      </c>
      <c r="C167" s="31" cm="1">
        <f t="array" aca="1" ref="C167" ca="1">SUM(LARGE(D167:M167,ROW(INDIRECT("1:6"))))</f>
        <v>15.384615384615385</v>
      </c>
      <c r="D167" s="30">
        <f>IFERROR(100*_xlfn.IFNA(VLOOKUP($B167,KviZDarije1!$A$1:$K$1000, 4, 0), 0)/'TOP SCORES'!B$3,0)</f>
        <v>15.384615384615385</v>
      </c>
      <c r="E167" s="30">
        <f>IFERROR(100*_xlfn.IFNA(VLOOKUP($B167,KviZDarije2!$A$1:$K$1000, 4, 0), 0)/'TOP SCORES'!C$3,0)</f>
        <v>0</v>
      </c>
      <c r="F167" s="30">
        <f>IFERROR(100*_xlfn.IFNA(VLOOKUP($B167,KviZDarije3!$A$1:$K$1000, 4, 0), 0)/'TOP SCORES'!D$3,0)</f>
        <v>0</v>
      </c>
      <c r="G167" s="30">
        <f>IFERROR(100*_xlfn.IFNA(VLOOKUP($B167,KviZDarije4!$A$1:$K$1000, 4, 0), 0)/'TOP SCORES'!E$3,0)</f>
        <v>0</v>
      </c>
      <c r="H167" s="30">
        <f>IFERROR(100*_xlfn.IFNA(VLOOKUP($B167,KviZDarije5!$A$1:$K$1000, 4, 0), 0)/'TOP SCORES'!F$3,0)</f>
        <v>0</v>
      </c>
      <c r="I167" s="30">
        <f>IFERROR(100*_xlfn.IFNA(VLOOKUP($B167,KviZDarije6!$A$1:$K$1000, 4, 0), 0)/'TOP SCORES'!G$3,0)</f>
        <v>0</v>
      </c>
      <c r="J167" s="30">
        <f>IFERROR(100*_xlfn.IFNA(VLOOKUP($B167,KviZDarije7!$A$1:$K$1000, 4, 0), 0)/'TOP SCORES'!H$3,0)</f>
        <v>0</v>
      </c>
      <c r="K167" s="30">
        <f>IFERROR(100*_xlfn.IFNA(VLOOKUP($B167,KviZDarije8!$A$1:$K$1000, 4, 0), 0)/'TOP SCORES'!I$3,0)</f>
        <v>0</v>
      </c>
      <c r="L167" s="30">
        <f>IFERROR(100*_xlfn.IFNA(VLOOKUP($B167,[1]KviZDarije9!$A$1:$K$1000, 4, 0), 0)/'TOP SCORES'!J$3,0)</f>
        <v>0</v>
      </c>
      <c r="M167" s="30">
        <f>IFERROR(100*_xlfn.IFNA(VLOOKUP($B167,[2]KviZDarije10!$A$1:$K$1000,4, 0), 0)/'TOP SCORES'!K$3,0)</f>
        <v>0</v>
      </c>
    </row>
    <row r="168" spans="1:13">
      <c r="A168" s="33">
        <f t="shared" ca="1" si="2"/>
        <v>164</v>
      </c>
      <c r="B168" s="68" t="s">
        <v>197</v>
      </c>
      <c r="C168" s="31" cm="1">
        <f t="array" aca="1" ref="C168" ca="1">SUM(LARGE(D168:M168,ROW(INDIRECT("1:6"))))</f>
        <v>15.384615384615385</v>
      </c>
      <c r="D168" s="30">
        <f>IFERROR(100*_xlfn.IFNA(VLOOKUP($B168,KviZDarije1!$A$1:$K$1000, 4, 0), 0)/'TOP SCORES'!B$3,0)</f>
        <v>15.384615384615385</v>
      </c>
      <c r="E168" s="30">
        <f>IFERROR(100*_xlfn.IFNA(VLOOKUP($B168,KviZDarije2!$A$1:$K$1000, 4, 0), 0)/'TOP SCORES'!C$3,0)</f>
        <v>0</v>
      </c>
      <c r="F168" s="30">
        <f>IFERROR(100*_xlfn.IFNA(VLOOKUP($B168,KviZDarije3!$A$1:$K$1000, 4, 0), 0)/'TOP SCORES'!D$3,0)</f>
        <v>0</v>
      </c>
      <c r="G168" s="30">
        <f>IFERROR(100*_xlfn.IFNA(VLOOKUP($B168,KviZDarije4!$A$1:$K$1000, 4, 0), 0)/'TOP SCORES'!E$3,0)</f>
        <v>0</v>
      </c>
      <c r="H168" s="30">
        <f>IFERROR(100*_xlfn.IFNA(VLOOKUP($B168,KviZDarije5!$A$1:$K$1000, 4, 0), 0)/'TOP SCORES'!F$3,0)</f>
        <v>0</v>
      </c>
      <c r="I168" s="30">
        <f>IFERROR(100*_xlfn.IFNA(VLOOKUP($B168,KviZDarije6!$A$1:$K$1000, 4, 0), 0)/'TOP SCORES'!G$3,0)</f>
        <v>0</v>
      </c>
      <c r="J168" s="30">
        <f>IFERROR(100*_xlfn.IFNA(VLOOKUP($B168,KviZDarije7!$A$1:$K$1000, 4, 0), 0)/'TOP SCORES'!H$3,0)</f>
        <v>0</v>
      </c>
      <c r="K168" s="30">
        <f>IFERROR(100*_xlfn.IFNA(VLOOKUP($B168,KviZDarije8!$A$1:$K$1000, 4, 0), 0)/'TOP SCORES'!I$3,0)</f>
        <v>0</v>
      </c>
      <c r="L168" s="30">
        <f>IFERROR(100*_xlfn.IFNA(VLOOKUP($B168,[1]KviZDarije9!$A$1:$K$1000, 4, 0), 0)/'TOP SCORES'!J$3,0)</f>
        <v>0</v>
      </c>
      <c r="M168" s="30">
        <f>IFERROR(100*_xlfn.IFNA(VLOOKUP($B168,[2]KviZDarije10!$A$1:$K$1000,4, 0), 0)/'TOP SCORES'!K$3,0)</f>
        <v>0</v>
      </c>
    </row>
    <row r="169" spans="1:13">
      <c r="A169" s="33">
        <f t="shared" ca="1" si="2"/>
        <v>169</v>
      </c>
      <c r="B169" s="68" t="s">
        <v>226</v>
      </c>
      <c r="C169" s="31" cm="1">
        <f t="array" aca="1" ref="C169" ca="1">SUM(LARGE(D169:M169,ROW(INDIRECT("1:6"))))</f>
        <v>13.333333333333334</v>
      </c>
      <c r="D169" s="30">
        <f>IFERROR(100*_xlfn.IFNA(VLOOKUP($B169,KviZDarije1!$A$1:$K$1000, 4, 0), 0)/'TOP SCORES'!B$3,0)</f>
        <v>0</v>
      </c>
      <c r="E169" s="30">
        <f>IFERROR(100*_xlfn.IFNA(VLOOKUP($B169,KviZDarije2!$A$1:$K$1000, 4, 0), 0)/'TOP SCORES'!C$3,0)</f>
        <v>0</v>
      </c>
      <c r="F169" s="30">
        <f>IFERROR(100*_xlfn.IFNA(VLOOKUP($B169,KviZDarije3!$A$1:$K$1000, 4, 0), 0)/'TOP SCORES'!D$3,0)</f>
        <v>0</v>
      </c>
      <c r="G169" s="30">
        <f>IFERROR(100*_xlfn.IFNA(VLOOKUP($B169,KviZDarije4!$A$1:$K$1000, 4, 0), 0)/'TOP SCORES'!E$3,0)</f>
        <v>13.333333333333334</v>
      </c>
      <c r="H169" s="30">
        <f>IFERROR(100*_xlfn.IFNA(VLOOKUP($B169,KviZDarije5!$A$1:$K$1000, 4, 0), 0)/'TOP SCORES'!F$3,0)</f>
        <v>0</v>
      </c>
      <c r="I169" s="30">
        <f>IFERROR(100*_xlfn.IFNA(VLOOKUP($B169,KviZDarije6!$A$1:$K$1000, 4, 0), 0)/'TOP SCORES'!G$3,0)</f>
        <v>0</v>
      </c>
      <c r="J169" s="30">
        <f>IFERROR(100*_xlfn.IFNA(VLOOKUP($B169,KviZDarije7!$A$1:$K$1000, 4, 0), 0)/'TOP SCORES'!H$3,0)</f>
        <v>0</v>
      </c>
      <c r="K169" s="30">
        <f>IFERROR(100*_xlfn.IFNA(VLOOKUP($B169,KviZDarije8!$A$1:$K$1000, 4, 0), 0)/'TOP SCORES'!I$3,0)</f>
        <v>0</v>
      </c>
      <c r="L169" s="30">
        <f>IFERROR(100*_xlfn.IFNA(VLOOKUP($B169,[1]KviZDarije9!$A$1:$K$1000, 4, 0), 0)/'TOP SCORES'!J$3,0)</f>
        <v>0</v>
      </c>
      <c r="M169" s="30">
        <f>IFERROR(100*_xlfn.IFNA(VLOOKUP($B169,[2]KviZDarije10!$A$1:$K$1000,4, 0), 0)/'TOP SCORES'!K$3,0)</f>
        <v>0</v>
      </c>
    </row>
    <row r="170" spans="1:13">
      <c r="A170" s="33">
        <f t="shared" ca="1" si="2"/>
        <v>169</v>
      </c>
      <c r="B170" s="68" t="s">
        <v>228</v>
      </c>
      <c r="C170" s="31" cm="1">
        <f t="array" aca="1" ref="C170" ca="1">SUM(LARGE(D170:M170,ROW(INDIRECT("1:6"))))</f>
        <v>13.333333333333334</v>
      </c>
      <c r="D170" s="30">
        <f>IFERROR(100*_xlfn.IFNA(VLOOKUP($B170,KviZDarije1!$A$1:$K$1000, 4, 0), 0)/'TOP SCORES'!B$3,0)</f>
        <v>0</v>
      </c>
      <c r="E170" s="30">
        <f>IFERROR(100*_xlfn.IFNA(VLOOKUP($B170,KviZDarije2!$A$1:$K$1000, 4, 0), 0)/'TOP SCORES'!C$3,0)</f>
        <v>0</v>
      </c>
      <c r="F170" s="30">
        <f>IFERROR(100*_xlfn.IFNA(VLOOKUP($B170,KviZDarije3!$A$1:$K$1000, 4, 0), 0)/'TOP SCORES'!D$3,0)</f>
        <v>0</v>
      </c>
      <c r="G170" s="30">
        <f>IFERROR(100*_xlfn.IFNA(VLOOKUP($B170,KviZDarije4!$A$1:$K$1000, 4, 0), 0)/'TOP SCORES'!E$3,0)</f>
        <v>0</v>
      </c>
      <c r="H170" s="30">
        <f>IFERROR(100*_xlfn.IFNA(VLOOKUP($B170,KviZDarije5!$A$1:$K$1000, 4, 0), 0)/'TOP SCORES'!F$3,0)</f>
        <v>13.333333333333334</v>
      </c>
      <c r="I170" s="30">
        <f>IFERROR(100*_xlfn.IFNA(VLOOKUP($B170,KviZDarije6!$A$1:$K$1000, 4, 0), 0)/'TOP SCORES'!G$3,0)</f>
        <v>0</v>
      </c>
      <c r="J170" s="30">
        <f>IFERROR(100*_xlfn.IFNA(VLOOKUP($B170,KviZDarije7!$A$1:$K$1000, 4, 0), 0)/'TOP SCORES'!H$3,0)</f>
        <v>0</v>
      </c>
      <c r="K170" s="30">
        <f>IFERROR(100*_xlfn.IFNA(VLOOKUP($B170,KviZDarije8!$A$1:$K$1000, 4, 0), 0)/'TOP SCORES'!I$3,0)</f>
        <v>0</v>
      </c>
      <c r="L170" s="30">
        <f>IFERROR(100*_xlfn.IFNA(VLOOKUP($B170,[1]KviZDarije9!$A$1:$K$1000, 4, 0), 0)/'TOP SCORES'!J$3,0)</f>
        <v>0</v>
      </c>
      <c r="M170" s="30">
        <f>IFERROR(100*_xlfn.IFNA(VLOOKUP($B170,[2]KviZDarije10!$A$1:$K$1000,4, 0), 0)/'TOP SCORES'!K$3,0)</f>
        <v>0</v>
      </c>
    </row>
    <row r="171" spans="1:13">
      <c r="A171" s="33">
        <f t="shared" ca="1" si="2"/>
        <v>171</v>
      </c>
      <c r="B171" s="68" t="s">
        <v>151</v>
      </c>
      <c r="C171" s="31" cm="1">
        <f t="array" aca="1" ref="C171" ca="1">SUM(LARGE(D171:M171,ROW(INDIRECT("1:6"))))</f>
        <v>7.6923076923076925</v>
      </c>
      <c r="D171" s="30">
        <f>IFERROR(100*_xlfn.IFNA(VLOOKUP($B171,KviZDarije1!$A$1:$K$1000, 4, 0), 0)/'TOP SCORES'!B$3,0)</f>
        <v>7.6923076923076925</v>
      </c>
      <c r="E171" s="30">
        <f>IFERROR(100*_xlfn.IFNA(VLOOKUP($B171,KviZDarije2!$A$1:$K$1000, 4, 0), 0)/'TOP SCORES'!C$3,0)</f>
        <v>0</v>
      </c>
      <c r="F171" s="30">
        <f>IFERROR(100*_xlfn.IFNA(VLOOKUP($B171,KviZDarije3!$A$1:$K$1000, 4, 0), 0)/'TOP SCORES'!D$3,0)</f>
        <v>0</v>
      </c>
      <c r="G171" s="30">
        <f>IFERROR(100*_xlfn.IFNA(VLOOKUP($B171,KviZDarije4!$A$1:$K$1000, 4, 0), 0)/'TOP SCORES'!E$3,0)</f>
        <v>0</v>
      </c>
      <c r="H171" s="30">
        <f>IFERROR(100*_xlfn.IFNA(VLOOKUP($B171,KviZDarije5!$A$1:$K$1000, 4, 0), 0)/'TOP SCORES'!F$3,0)</f>
        <v>0</v>
      </c>
      <c r="I171" s="30">
        <f>IFERROR(100*_xlfn.IFNA(VLOOKUP($B171,KviZDarije6!$A$1:$K$1000, 4, 0), 0)/'TOP SCORES'!G$3,0)</f>
        <v>0</v>
      </c>
      <c r="J171" s="30">
        <f>IFERROR(100*_xlfn.IFNA(VLOOKUP($B171,KviZDarije7!$A$1:$K$1000, 4, 0), 0)/'TOP SCORES'!H$3,0)</f>
        <v>0</v>
      </c>
      <c r="K171" s="30">
        <f>IFERROR(100*_xlfn.IFNA(VLOOKUP($B171,KviZDarije8!$A$1:$K$1000, 4, 0), 0)/'TOP SCORES'!I$3,0)</f>
        <v>0</v>
      </c>
      <c r="L171" s="30">
        <f>IFERROR(100*_xlfn.IFNA(VLOOKUP($B171,[1]KviZDarije9!$A$1:$K$1000, 4, 0), 0)/'TOP SCORES'!J$3,0)</f>
        <v>0</v>
      </c>
      <c r="M171" s="30">
        <f>IFERROR(100*_xlfn.IFNA(VLOOKUP($B171,[2]KviZDarije10!$A$1:$K$1000,4, 0), 0)/'TOP SCORES'!K$3,0)</f>
        <v>0</v>
      </c>
    </row>
    <row r="172" spans="1:13">
      <c r="A172" s="33">
        <f t="shared" ca="1" si="2"/>
        <v>171</v>
      </c>
      <c r="B172" s="68" t="s">
        <v>166</v>
      </c>
      <c r="C172" s="31" cm="1">
        <f t="array" aca="1" ref="C172" ca="1">SUM(LARGE(D172:M172,ROW(INDIRECT("1:6"))))</f>
        <v>7.6923076923076925</v>
      </c>
      <c r="D172" s="30">
        <f>IFERROR(100*_xlfn.IFNA(VLOOKUP($B172,KviZDarije1!$A$1:$K$1000, 4, 0), 0)/'TOP SCORES'!B$3,0)</f>
        <v>7.6923076923076925</v>
      </c>
      <c r="E172" s="30">
        <f>IFERROR(100*_xlfn.IFNA(VLOOKUP($B172,KviZDarije2!$A$1:$K$1000, 4, 0), 0)/'TOP SCORES'!C$3,0)</f>
        <v>0</v>
      </c>
      <c r="F172" s="30">
        <f>IFERROR(100*_xlfn.IFNA(VLOOKUP($B172,KviZDarije3!$A$1:$K$1000, 4, 0), 0)/'TOP SCORES'!D$3,0)</f>
        <v>0</v>
      </c>
      <c r="G172" s="30">
        <f>IFERROR(100*_xlfn.IFNA(VLOOKUP($B172,KviZDarije4!$A$1:$K$1000, 4, 0), 0)/'TOP SCORES'!E$3,0)</f>
        <v>0</v>
      </c>
      <c r="H172" s="30">
        <f>IFERROR(100*_xlfn.IFNA(VLOOKUP($B172,KviZDarije5!$A$1:$K$1000, 4, 0), 0)/'TOP SCORES'!F$3,0)</f>
        <v>0</v>
      </c>
      <c r="I172" s="30">
        <f>IFERROR(100*_xlfn.IFNA(VLOOKUP($B172,KviZDarije6!$A$1:$K$1000, 4, 0), 0)/'TOP SCORES'!G$3,0)</f>
        <v>0</v>
      </c>
      <c r="J172" s="30">
        <f>IFERROR(100*_xlfn.IFNA(VLOOKUP($B172,KviZDarije7!$A$1:$K$1000, 4, 0), 0)/'TOP SCORES'!H$3,0)</f>
        <v>0</v>
      </c>
      <c r="K172" s="30">
        <f>IFERROR(100*_xlfn.IFNA(VLOOKUP($B172,KviZDarije8!$A$1:$K$1000, 4, 0), 0)/'TOP SCORES'!I$3,0)</f>
        <v>0</v>
      </c>
      <c r="L172" s="30">
        <f>IFERROR(100*_xlfn.IFNA(VLOOKUP($B172,[1]KviZDarije9!$A$1:$K$1000, 4, 0), 0)/'TOP SCORES'!J$3,0)</f>
        <v>0</v>
      </c>
      <c r="M172" s="30">
        <f>IFERROR(100*_xlfn.IFNA(VLOOKUP($B172,[2]KviZDarije10!$A$1:$K$1000,4, 0), 0)/'TOP SCORES'!K$3,0)</f>
        <v>0</v>
      </c>
    </row>
    <row r="173" spans="1:13">
      <c r="A173" s="33">
        <f t="shared" ca="1" si="2"/>
        <v>171</v>
      </c>
      <c r="B173" s="68" t="s">
        <v>192</v>
      </c>
      <c r="C173" s="31" cm="1">
        <f t="array" aca="1" ref="C173" ca="1">SUM(LARGE(D173:M173,ROW(INDIRECT("1:6"))))</f>
        <v>7.6923076923076925</v>
      </c>
      <c r="D173" s="30">
        <f>IFERROR(100*_xlfn.IFNA(VLOOKUP($B173,KviZDarije1!$A$1:$K$1000, 4, 0), 0)/'TOP SCORES'!B$3,0)</f>
        <v>7.6923076923076925</v>
      </c>
      <c r="E173" s="30">
        <f>IFERROR(100*_xlfn.IFNA(VLOOKUP($B173,KviZDarije2!$A$1:$K$1000, 4, 0), 0)/'TOP SCORES'!C$3,0)</f>
        <v>0</v>
      </c>
      <c r="F173" s="30">
        <f>IFERROR(100*_xlfn.IFNA(VLOOKUP($B173,KviZDarije3!$A$1:$K$1000, 4, 0), 0)/'TOP SCORES'!D$3,0)</f>
        <v>0</v>
      </c>
      <c r="G173" s="30">
        <f>IFERROR(100*_xlfn.IFNA(VLOOKUP($B173,KviZDarije4!$A$1:$K$1000, 4, 0), 0)/'TOP SCORES'!E$3,0)</f>
        <v>0</v>
      </c>
      <c r="H173" s="30">
        <f>IFERROR(100*_xlfn.IFNA(VLOOKUP($B173,KviZDarije5!$A$1:$K$1000, 4, 0), 0)/'TOP SCORES'!F$3,0)</f>
        <v>0</v>
      </c>
      <c r="I173" s="30">
        <f>IFERROR(100*_xlfn.IFNA(VLOOKUP($B173,KviZDarije6!$A$1:$K$1000, 4, 0), 0)/'TOP SCORES'!G$3,0)</f>
        <v>0</v>
      </c>
      <c r="J173" s="30">
        <f>IFERROR(100*_xlfn.IFNA(VLOOKUP($B173,KviZDarije7!$A$1:$K$1000, 4, 0), 0)/'TOP SCORES'!H$3,0)</f>
        <v>0</v>
      </c>
      <c r="K173" s="30">
        <f>IFERROR(100*_xlfn.IFNA(VLOOKUP($B173,KviZDarije8!$A$1:$K$1000, 4, 0), 0)/'TOP SCORES'!I$3,0)</f>
        <v>0</v>
      </c>
      <c r="L173" s="30">
        <f>IFERROR(100*_xlfn.IFNA(VLOOKUP($B173,[1]KviZDarije9!$A$1:$K$1000, 4, 0), 0)/'TOP SCORES'!J$3,0)</f>
        <v>0</v>
      </c>
      <c r="M173" s="30">
        <f>IFERROR(100*_xlfn.IFNA(VLOOKUP($B173,[2]KviZDarije10!$A$1:$K$1000,4, 0), 0)/'TOP SCORES'!K$3,0)</f>
        <v>0</v>
      </c>
    </row>
    <row r="174" spans="1:13">
      <c r="A174" s="33">
        <f t="shared" ca="1" si="2"/>
        <v>174</v>
      </c>
      <c r="B174" s="67" t="s">
        <v>104</v>
      </c>
      <c r="C174" s="31" cm="1">
        <f t="array" aca="1" ref="C174" ca="1">SUM(LARGE(D174:M174,ROW(INDIRECT("1:6"))))</f>
        <v>6.666666666666667</v>
      </c>
      <c r="D174" s="30">
        <f>IFERROR(100*_xlfn.IFNA(VLOOKUP($B174,KviZDarije1!$A$1:$K$1000, 4, 0), 0)/'TOP SCORES'!B$3,0)</f>
        <v>0</v>
      </c>
      <c r="E174" s="30">
        <f>IFERROR(100*_xlfn.IFNA(VLOOKUP($B174,KviZDarije2!$A$1:$K$1000, 4, 0), 0)/'TOP SCORES'!C$3,0)</f>
        <v>0</v>
      </c>
      <c r="F174" s="30">
        <f>IFERROR(100*_xlfn.IFNA(VLOOKUP($B174,KviZDarije3!$A$1:$K$1000, 4, 0), 0)/'TOP SCORES'!D$3,0)</f>
        <v>0</v>
      </c>
      <c r="G174" s="30">
        <f>IFERROR(100*_xlfn.IFNA(VLOOKUP($B174,KviZDarije4!$A$1:$K$1000, 4, 0), 0)/'TOP SCORES'!E$3,0)</f>
        <v>0</v>
      </c>
      <c r="H174" s="30">
        <f>IFERROR(100*_xlfn.IFNA(VLOOKUP($B174,KviZDarije5!$A$1:$K$1000, 4, 0), 0)/'TOP SCORES'!F$3,0)</f>
        <v>6.666666666666667</v>
      </c>
      <c r="I174" s="30">
        <f>IFERROR(100*_xlfn.IFNA(VLOOKUP($B174,KviZDarije6!$A$1:$K$1000, 4, 0), 0)/'TOP SCORES'!G$3,0)</f>
        <v>0</v>
      </c>
      <c r="J174" s="30">
        <f>IFERROR(100*_xlfn.IFNA(VLOOKUP($B174,KviZDarije7!$A$1:$K$1000, 4, 0), 0)/'TOP SCORES'!H$3,0)</f>
        <v>0</v>
      </c>
      <c r="K174" s="30">
        <f>IFERROR(100*_xlfn.IFNA(VLOOKUP($B174,KviZDarije8!$A$1:$K$1000, 4, 0), 0)/'TOP SCORES'!I$3,0)</f>
        <v>0</v>
      </c>
      <c r="L174" s="30">
        <f>IFERROR(100*_xlfn.IFNA(VLOOKUP($B174,[1]KviZDarije9!$A$1:$K$1000, 4, 0), 0)/'TOP SCORES'!J$3,0)</f>
        <v>0</v>
      </c>
      <c r="M174" s="30">
        <f>IFERROR(100*_xlfn.IFNA(VLOOKUP($B174,[2]KviZDarije10!$A$1:$K$1000,4, 0), 0)/'TOP SCORES'!K$3,0)</f>
        <v>0</v>
      </c>
    </row>
    <row r="175" spans="1:13">
      <c r="A175" s="33">
        <f t="shared" ca="1" si="2"/>
        <v>174</v>
      </c>
      <c r="B175" s="68" t="s">
        <v>225</v>
      </c>
      <c r="C175" s="31" cm="1">
        <f t="array" aca="1" ref="C175" ca="1">SUM(LARGE(D175:M175,ROW(INDIRECT("1:6"))))</f>
        <v>6.666666666666667</v>
      </c>
      <c r="D175" s="30">
        <f>IFERROR(100*_xlfn.IFNA(VLOOKUP($B175,KviZDarije1!$A$1:$K$1000, 4, 0), 0)/'TOP SCORES'!B$3,0)</f>
        <v>0</v>
      </c>
      <c r="E175" s="30">
        <f>IFERROR(100*_xlfn.IFNA(VLOOKUP($B175,KviZDarije2!$A$1:$K$1000, 4, 0), 0)/'TOP SCORES'!C$3,0)</f>
        <v>0</v>
      </c>
      <c r="F175" s="30">
        <f>IFERROR(100*_xlfn.IFNA(VLOOKUP($B175,KviZDarije3!$A$1:$K$1000, 4, 0), 0)/'TOP SCORES'!D$3,0)</f>
        <v>0</v>
      </c>
      <c r="G175" s="30">
        <f>IFERROR(100*_xlfn.IFNA(VLOOKUP($B175,KviZDarije4!$A$1:$K$1000, 4, 0), 0)/'TOP SCORES'!E$3,0)</f>
        <v>6.666666666666667</v>
      </c>
      <c r="H175" s="30">
        <f>IFERROR(100*_xlfn.IFNA(VLOOKUP($B175,KviZDarije5!$A$1:$K$1000, 4, 0), 0)/'TOP SCORES'!F$3,0)</f>
        <v>0</v>
      </c>
      <c r="I175" s="30">
        <f>IFERROR(100*_xlfn.IFNA(VLOOKUP($B175,KviZDarije6!$A$1:$K$1000, 4, 0), 0)/'TOP SCORES'!G$3,0)</f>
        <v>0</v>
      </c>
      <c r="J175" s="30">
        <f>IFERROR(100*_xlfn.IFNA(VLOOKUP($B175,KviZDarije7!$A$1:$K$1000, 4, 0), 0)/'TOP SCORES'!H$3,0)</f>
        <v>0</v>
      </c>
      <c r="K175" s="30">
        <f>IFERROR(100*_xlfn.IFNA(VLOOKUP($B175,KviZDarije8!$A$1:$K$1000, 4, 0), 0)/'TOP SCORES'!I$3,0)</f>
        <v>0</v>
      </c>
      <c r="L175" s="30">
        <f>IFERROR(100*_xlfn.IFNA(VLOOKUP($B175,[1]KviZDarije9!$A$1:$K$1000, 4, 0), 0)/'TOP SCORES'!J$3,0)</f>
        <v>0</v>
      </c>
      <c r="M175" s="30">
        <f>IFERROR(100*_xlfn.IFNA(VLOOKUP($B175,[2]KviZDarije10!$A$1:$K$1000,4, 0), 0)/'TOP SCORES'!K$3,0)</f>
        <v>0</v>
      </c>
    </row>
    <row r="176" spans="1:13">
      <c r="A176" s="33">
        <f t="shared" ca="1" si="2"/>
        <v>176</v>
      </c>
      <c r="C176" s="31" cm="1">
        <f t="array" aca="1" ref="C176" ca="1">SUM(LARGE(D176:M176,ROW(INDIRECT("1:6"))))</f>
        <v>0</v>
      </c>
      <c r="D176" s="30">
        <f>IFERROR(100*_xlfn.IFNA(VLOOKUP($B176,KviZDarije1!$A$1:$K$1000, 4, 0), 0)/'TOP SCORES'!B$3,0)</f>
        <v>0</v>
      </c>
      <c r="E176" s="30">
        <f>IFERROR(100*_xlfn.IFNA(VLOOKUP($B176,KviZDarije2!$A$1:$K$1000, 4, 0), 0)/'TOP SCORES'!C$3,0)</f>
        <v>0</v>
      </c>
      <c r="F176" s="30">
        <f>IFERROR(100*_xlfn.IFNA(VLOOKUP($B176,KviZDarije3!$A$1:$K$1000, 4, 0), 0)/'TOP SCORES'!D$3,0)</f>
        <v>0</v>
      </c>
      <c r="G176" s="30">
        <f>IFERROR(100*_xlfn.IFNA(VLOOKUP($B176,KviZDarije4!$A$1:$K$1000, 4, 0), 0)/'TOP SCORES'!E$3,0)</f>
        <v>0</v>
      </c>
      <c r="H176" s="30">
        <f>IFERROR(100*_xlfn.IFNA(VLOOKUP($B176,KviZDarije5!$A$1:$K$1000, 4, 0), 0)/'TOP SCORES'!F$3,0)</f>
        <v>0</v>
      </c>
      <c r="I176" s="30">
        <f>IFERROR(100*_xlfn.IFNA(VLOOKUP($B176,KviZDarije6!$A$1:$K$1000, 4, 0), 0)/'TOP SCORES'!G$3,0)</f>
        <v>0</v>
      </c>
      <c r="J176" s="30">
        <f>IFERROR(100*_xlfn.IFNA(VLOOKUP($B176,KviZDarije7!$A$1:$K$1000, 4, 0), 0)/'TOP SCORES'!H$3,0)</f>
        <v>0</v>
      </c>
      <c r="K176" s="30">
        <f>IFERROR(100*_xlfn.IFNA(VLOOKUP($B176,KviZDarije8!$A$1:$K$1000, 4, 0), 0)/'TOP SCORES'!I$3,0)</f>
        <v>0</v>
      </c>
      <c r="L176" s="30">
        <f>IFERROR(100*_xlfn.IFNA(VLOOKUP($B176,[1]KviZDarije9!$A$1:$K$1000, 4, 0), 0)/'TOP SCORES'!J$3,0)</f>
        <v>0</v>
      </c>
      <c r="M176" s="30">
        <f>IFERROR(100*_xlfn.IFNA(VLOOKUP($B176,[2]KviZDarije10!$A$1:$K$1000,4, 0), 0)/'TOP SCORES'!K$3,0)</f>
        <v>0</v>
      </c>
    </row>
    <row r="177" spans="1:13">
      <c r="A177" s="33">
        <f t="shared" ca="1" si="2"/>
        <v>176</v>
      </c>
      <c r="C177" s="31" cm="1">
        <f t="array" aca="1" ref="C177" ca="1">SUM(LARGE(D177:M177,ROW(INDIRECT("1:6"))))</f>
        <v>0</v>
      </c>
      <c r="D177" s="30">
        <f>IFERROR(100*_xlfn.IFNA(VLOOKUP($B177,KviZDarije1!$A$1:$K$1000, 4, 0), 0)/'TOP SCORES'!B$3,0)</f>
        <v>0</v>
      </c>
      <c r="E177" s="30">
        <f>IFERROR(100*_xlfn.IFNA(VLOOKUP($B177,KviZDarije2!$A$1:$K$1000, 4, 0), 0)/'TOP SCORES'!C$3,0)</f>
        <v>0</v>
      </c>
      <c r="F177" s="30">
        <f>IFERROR(100*_xlfn.IFNA(VLOOKUP($B177,KviZDarije3!$A$1:$K$1000, 4, 0), 0)/'TOP SCORES'!D$3,0)</f>
        <v>0</v>
      </c>
      <c r="G177" s="30">
        <f>IFERROR(100*_xlfn.IFNA(VLOOKUP($B177,KviZDarije4!$A$1:$K$1000, 4, 0), 0)/'TOP SCORES'!E$3,0)</f>
        <v>0</v>
      </c>
      <c r="H177" s="30">
        <f>IFERROR(100*_xlfn.IFNA(VLOOKUP($B177,KviZDarije5!$A$1:$K$1000, 4, 0), 0)/'TOP SCORES'!F$3,0)</f>
        <v>0</v>
      </c>
      <c r="I177" s="30">
        <f>IFERROR(100*_xlfn.IFNA(VLOOKUP($B177,KviZDarije6!$A$1:$K$1000, 4, 0), 0)/'TOP SCORES'!G$3,0)</f>
        <v>0</v>
      </c>
      <c r="J177" s="30">
        <f>IFERROR(100*_xlfn.IFNA(VLOOKUP($B177,KviZDarije7!$A$1:$K$1000, 4, 0), 0)/'TOP SCORES'!H$3,0)</f>
        <v>0</v>
      </c>
      <c r="K177" s="30">
        <f>IFERROR(100*_xlfn.IFNA(VLOOKUP($B177,KviZDarije8!$A$1:$K$1000, 4, 0), 0)/'TOP SCORES'!I$3,0)</f>
        <v>0</v>
      </c>
      <c r="L177" s="30">
        <f>IFERROR(100*_xlfn.IFNA(VLOOKUP($B177,[1]KviZDarije9!$A$1:$K$1000, 4, 0), 0)/'TOP SCORES'!J$3,0)</f>
        <v>0</v>
      </c>
      <c r="M177" s="30">
        <f>IFERROR(100*_xlfn.IFNA(VLOOKUP($B177,[2]KviZDarije10!$A$1:$K$1000,4, 0), 0)/'TOP SCORES'!K$3,0)</f>
        <v>0</v>
      </c>
    </row>
    <row r="178" spans="1:13">
      <c r="A178" s="33">
        <f t="shared" ca="1" si="2"/>
        <v>176</v>
      </c>
      <c r="C178" s="31" cm="1">
        <f t="array" aca="1" ref="C178" ca="1">SUM(LARGE(D178:M178,ROW(INDIRECT("1:6"))))</f>
        <v>0</v>
      </c>
      <c r="D178" s="30">
        <f>IFERROR(100*_xlfn.IFNA(VLOOKUP($B178,KviZDarije1!$A$1:$K$1000, 4, 0), 0)/'TOP SCORES'!B$3,0)</f>
        <v>0</v>
      </c>
      <c r="E178" s="30">
        <f>IFERROR(100*_xlfn.IFNA(VLOOKUP($B178,KviZDarije2!$A$1:$K$1000, 4, 0), 0)/'TOP SCORES'!C$3,0)</f>
        <v>0</v>
      </c>
      <c r="F178" s="30">
        <f>IFERROR(100*_xlfn.IFNA(VLOOKUP($B178,KviZDarije3!$A$1:$K$1000, 4, 0), 0)/'TOP SCORES'!D$3,0)</f>
        <v>0</v>
      </c>
      <c r="G178" s="30">
        <f>IFERROR(100*_xlfn.IFNA(VLOOKUP($B178,KviZDarije4!$A$1:$K$1000, 4, 0), 0)/'TOP SCORES'!E$3,0)</f>
        <v>0</v>
      </c>
      <c r="H178" s="30">
        <f>IFERROR(100*_xlfn.IFNA(VLOOKUP($B178,KviZDarije5!$A$1:$K$1000, 4, 0), 0)/'TOP SCORES'!F$3,0)</f>
        <v>0</v>
      </c>
      <c r="I178" s="30">
        <f>IFERROR(100*_xlfn.IFNA(VLOOKUP($B178,KviZDarije6!$A$1:$K$1000, 4, 0), 0)/'TOP SCORES'!G$3,0)</f>
        <v>0</v>
      </c>
      <c r="J178" s="30">
        <f>IFERROR(100*_xlfn.IFNA(VLOOKUP($B178,KviZDarije7!$A$1:$K$1000, 4, 0), 0)/'TOP SCORES'!H$3,0)</f>
        <v>0</v>
      </c>
      <c r="K178" s="30">
        <f>IFERROR(100*_xlfn.IFNA(VLOOKUP($B178,KviZDarije8!$A$1:$K$1000, 4, 0), 0)/'TOP SCORES'!I$3,0)</f>
        <v>0</v>
      </c>
      <c r="L178" s="30">
        <f>IFERROR(100*_xlfn.IFNA(VLOOKUP($B178,[1]KviZDarije9!$A$1:$K$1000, 4, 0), 0)/'TOP SCORES'!J$3,0)</f>
        <v>0</v>
      </c>
      <c r="M178" s="30">
        <f>IFERROR(100*_xlfn.IFNA(VLOOKUP($B178,[2]KviZDarije10!$A$1:$K$1000,4, 0), 0)/'TOP SCORES'!K$3,0)</f>
        <v>0</v>
      </c>
    </row>
    <row r="179" spans="1:13">
      <c r="A179" s="33">
        <f t="shared" ca="1" si="2"/>
        <v>176</v>
      </c>
      <c r="C179" s="31" cm="1">
        <f t="array" aca="1" ref="C179" ca="1">SUM(LARGE(D179:M179,ROW(INDIRECT("1:6"))))</f>
        <v>0</v>
      </c>
      <c r="D179" s="30">
        <f>IFERROR(100*_xlfn.IFNA(VLOOKUP($B179,KviZDarije1!$A$1:$K$1000, 4, 0), 0)/'TOP SCORES'!B$3,0)</f>
        <v>0</v>
      </c>
      <c r="E179" s="30">
        <f>IFERROR(100*_xlfn.IFNA(VLOOKUP($B179,KviZDarije2!$A$1:$K$1000, 4, 0), 0)/'TOP SCORES'!C$3,0)</f>
        <v>0</v>
      </c>
      <c r="F179" s="30">
        <f>IFERROR(100*_xlfn.IFNA(VLOOKUP($B179,KviZDarije3!$A$1:$K$1000, 4, 0), 0)/'TOP SCORES'!D$3,0)</f>
        <v>0</v>
      </c>
      <c r="G179" s="30">
        <f>IFERROR(100*_xlfn.IFNA(VLOOKUP($B179,KviZDarije4!$A$1:$K$1000, 4, 0), 0)/'TOP SCORES'!E$3,0)</f>
        <v>0</v>
      </c>
      <c r="H179" s="30">
        <f>IFERROR(100*_xlfn.IFNA(VLOOKUP($B179,KviZDarije5!$A$1:$K$1000, 4, 0), 0)/'TOP SCORES'!F$3,0)</f>
        <v>0</v>
      </c>
      <c r="I179" s="30">
        <f>IFERROR(100*_xlfn.IFNA(VLOOKUP($B179,KviZDarije6!$A$1:$K$1000, 4, 0), 0)/'TOP SCORES'!G$3,0)</f>
        <v>0</v>
      </c>
      <c r="J179" s="30">
        <f>IFERROR(100*_xlfn.IFNA(VLOOKUP($B179,KviZDarije7!$A$1:$K$1000, 4, 0), 0)/'TOP SCORES'!H$3,0)</f>
        <v>0</v>
      </c>
      <c r="K179" s="30">
        <f>IFERROR(100*_xlfn.IFNA(VLOOKUP($B179,KviZDarije8!$A$1:$K$1000, 4, 0), 0)/'TOP SCORES'!I$3,0)</f>
        <v>0</v>
      </c>
      <c r="L179" s="30">
        <f>IFERROR(100*_xlfn.IFNA(VLOOKUP($B179,[1]KviZDarije9!$A$1:$K$1000, 4, 0), 0)/'TOP SCORES'!J$3,0)</f>
        <v>0</v>
      </c>
      <c r="M179" s="30">
        <f>IFERROR(100*_xlfn.IFNA(VLOOKUP($B179,[2]KviZDarije10!$A$1:$K$1000,4, 0), 0)/'TOP SCORES'!K$3,0)</f>
        <v>0</v>
      </c>
    </row>
    <row r="180" spans="1:13">
      <c r="A180" s="33">
        <f t="shared" ca="1" si="2"/>
        <v>176</v>
      </c>
      <c r="C180" s="31" cm="1">
        <f t="array" aca="1" ref="C180" ca="1">SUM(LARGE(D180:M180,ROW(INDIRECT("1:6"))))</f>
        <v>0</v>
      </c>
      <c r="D180" s="30">
        <f>IFERROR(100*_xlfn.IFNA(VLOOKUP($B180,KviZDarije1!$A$1:$K$1000, 4, 0), 0)/'TOP SCORES'!B$3,0)</f>
        <v>0</v>
      </c>
      <c r="E180" s="30">
        <f>IFERROR(100*_xlfn.IFNA(VLOOKUP($B180,KviZDarije2!$A$1:$K$1000, 4, 0), 0)/'TOP SCORES'!C$3,0)</f>
        <v>0</v>
      </c>
      <c r="F180" s="30">
        <f>IFERROR(100*_xlfn.IFNA(VLOOKUP($B180,KviZDarije3!$A$1:$K$1000, 4, 0), 0)/'TOP SCORES'!D$3,0)</f>
        <v>0</v>
      </c>
      <c r="G180" s="30">
        <f>IFERROR(100*_xlfn.IFNA(VLOOKUP($B180,KviZDarije4!$A$1:$K$1000, 4, 0), 0)/'TOP SCORES'!E$3,0)</f>
        <v>0</v>
      </c>
      <c r="H180" s="30">
        <f>IFERROR(100*_xlfn.IFNA(VLOOKUP($B180,KviZDarije5!$A$1:$K$1000, 4, 0), 0)/'TOP SCORES'!F$3,0)</f>
        <v>0</v>
      </c>
      <c r="I180" s="30">
        <f>IFERROR(100*_xlfn.IFNA(VLOOKUP($B180,KviZDarije6!$A$1:$K$1000, 4, 0), 0)/'TOP SCORES'!G$3,0)</f>
        <v>0</v>
      </c>
      <c r="J180" s="30">
        <f>IFERROR(100*_xlfn.IFNA(VLOOKUP($B180,KviZDarije7!$A$1:$K$1000, 4, 0), 0)/'TOP SCORES'!H$3,0)</f>
        <v>0</v>
      </c>
      <c r="K180" s="30">
        <f>IFERROR(100*_xlfn.IFNA(VLOOKUP($B180,KviZDarije8!$A$1:$K$1000, 4, 0), 0)/'TOP SCORES'!I$3,0)</f>
        <v>0</v>
      </c>
      <c r="L180" s="30">
        <f>IFERROR(100*_xlfn.IFNA(VLOOKUP($B180,[1]KviZDarije9!$A$1:$K$1000, 4, 0), 0)/'TOP SCORES'!J$3,0)</f>
        <v>0</v>
      </c>
      <c r="M180" s="30">
        <f>IFERROR(100*_xlfn.IFNA(VLOOKUP($B180,[2]KviZDarije10!$A$1:$K$1000,4, 0), 0)/'TOP SCORES'!K$3,0)</f>
        <v>0</v>
      </c>
    </row>
    <row r="181" spans="1:13">
      <c r="A181" s="33">
        <f t="shared" ca="1" si="2"/>
        <v>176</v>
      </c>
      <c r="C181" s="31" cm="1">
        <f t="array" aca="1" ref="C181" ca="1">SUM(LARGE(D181:M181,ROW(INDIRECT("1:6"))))</f>
        <v>0</v>
      </c>
      <c r="D181" s="30">
        <f>IFERROR(100*_xlfn.IFNA(VLOOKUP($B181,KviZDarije1!$A$1:$K$1000, 4, 0), 0)/'TOP SCORES'!B$3,0)</f>
        <v>0</v>
      </c>
      <c r="E181" s="30">
        <f>IFERROR(100*_xlfn.IFNA(VLOOKUP($B181,KviZDarije2!$A$1:$K$1000, 4, 0), 0)/'TOP SCORES'!C$3,0)</f>
        <v>0</v>
      </c>
      <c r="F181" s="30">
        <f>IFERROR(100*_xlfn.IFNA(VLOOKUP($B181,KviZDarije3!$A$1:$K$1000, 4, 0), 0)/'TOP SCORES'!D$3,0)</f>
        <v>0</v>
      </c>
      <c r="G181" s="30">
        <f>IFERROR(100*_xlfn.IFNA(VLOOKUP($B181,KviZDarije4!$A$1:$K$1000, 4, 0), 0)/'TOP SCORES'!E$3,0)</f>
        <v>0</v>
      </c>
      <c r="H181" s="30">
        <f>IFERROR(100*_xlfn.IFNA(VLOOKUP($B181,KviZDarije5!$A$1:$K$1000, 4, 0), 0)/'TOP SCORES'!F$3,0)</f>
        <v>0</v>
      </c>
      <c r="I181" s="30">
        <f>IFERROR(100*_xlfn.IFNA(VLOOKUP($B181,KviZDarije6!$A$1:$K$1000, 4, 0), 0)/'TOP SCORES'!G$3,0)</f>
        <v>0</v>
      </c>
      <c r="J181" s="30">
        <f>IFERROR(100*_xlfn.IFNA(VLOOKUP($B181,KviZDarije7!$A$1:$K$1000, 4, 0), 0)/'TOP SCORES'!H$3,0)</f>
        <v>0</v>
      </c>
      <c r="K181" s="30">
        <f>IFERROR(100*_xlfn.IFNA(VLOOKUP($B181,KviZDarije8!$A$1:$K$1000, 4, 0), 0)/'TOP SCORES'!I$3,0)</f>
        <v>0</v>
      </c>
      <c r="L181" s="30">
        <f>IFERROR(100*_xlfn.IFNA(VLOOKUP($B181,[1]KviZDarije9!$A$1:$K$1000, 4, 0), 0)/'TOP SCORES'!J$3,0)</f>
        <v>0</v>
      </c>
      <c r="M181" s="30">
        <f>IFERROR(100*_xlfn.IFNA(VLOOKUP($B181,[2]KviZDarije10!$A$1:$K$1000,4, 0), 0)/'TOP SCORES'!K$3,0)</f>
        <v>0</v>
      </c>
    </row>
    <row r="182" spans="1:13">
      <c r="A182" s="33">
        <f t="shared" ca="1" si="2"/>
        <v>176</v>
      </c>
      <c r="C182" s="31" cm="1">
        <f t="array" aca="1" ref="C182" ca="1">SUM(LARGE(D182:M182,ROW(INDIRECT("1:6"))))</f>
        <v>0</v>
      </c>
      <c r="D182" s="30">
        <f>IFERROR(100*_xlfn.IFNA(VLOOKUP($B182,KviZDarije1!$A$1:$K$1000, 4, 0), 0)/'TOP SCORES'!B$3,0)</f>
        <v>0</v>
      </c>
      <c r="E182" s="30">
        <f>IFERROR(100*_xlfn.IFNA(VLOOKUP($B182,KviZDarije2!$A$1:$K$1000, 4, 0), 0)/'TOP SCORES'!C$3,0)</f>
        <v>0</v>
      </c>
      <c r="F182" s="30">
        <f>IFERROR(100*_xlfn.IFNA(VLOOKUP($B182,KviZDarije3!$A$1:$K$1000, 4, 0), 0)/'TOP SCORES'!D$3,0)</f>
        <v>0</v>
      </c>
      <c r="G182" s="30">
        <f>IFERROR(100*_xlfn.IFNA(VLOOKUP($B182,KviZDarije4!$A$1:$K$1000, 4, 0), 0)/'TOP SCORES'!E$3,0)</f>
        <v>0</v>
      </c>
      <c r="H182" s="30">
        <f>IFERROR(100*_xlfn.IFNA(VLOOKUP($B182,KviZDarije5!$A$1:$K$1000, 4, 0), 0)/'TOP SCORES'!F$3,0)</f>
        <v>0</v>
      </c>
      <c r="I182" s="30">
        <f>IFERROR(100*_xlfn.IFNA(VLOOKUP($B182,KviZDarije6!$A$1:$K$1000, 4, 0), 0)/'TOP SCORES'!G$3,0)</f>
        <v>0</v>
      </c>
      <c r="J182" s="30">
        <f>IFERROR(100*_xlfn.IFNA(VLOOKUP($B182,KviZDarije7!$A$1:$K$1000, 4, 0), 0)/'TOP SCORES'!H$3,0)</f>
        <v>0</v>
      </c>
      <c r="K182" s="30">
        <f>IFERROR(100*_xlfn.IFNA(VLOOKUP($B182,KviZDarije8!$A$1:$K$1000, 4, 0), 0)/'TOP SCORES'!I$3,0)</f>
        <v>0</v>
      </c>
      <c r="L182" s="30">
        <f>IFERROR(100*_xlfn.IFNA(VLOOKUP($B182,[1]KviZDarije9!$A$1:$K$1000, 4, 0), 0)/'TOP SCORES'!J$3,0)</f>
        <v>0</v>
      </c>
      <c r="M182" s="30">
        <f>IFERROR(100*_xlfn.IFNA(VLOOKUP($B182,[2]KviZDarije10!$A$1:$K$1000,4, 0), 0)/'TOP SCORES'!K$3,0)</f>
        <v>0</v>
      </c>
    </row>
    <row r="183" spans="1:13">
      <c r="A183" s="33">
        <f t="shared" ca="1" si="2"/>
        <v>176</v>
      </c>
      <c r="C183" s="31" cm="1">
        <f t="array" aca="1" ref="C183" ca="1">SUM(LARGE(D183:M183,ROW(INDIRECT("1:6"))))</f>
        <v>0</v>
      </c>
      <c r="D183" s="30">
        <f>IFERROR(100*_xlfn.IFNA(VLOOKUP($B183,KviZDarije1!$A$1:$K$1000, 4, 0), 0)/'TOP SCORES'!B$3,0)</f>
        <v>0</v>
      </c>
      <c r="E183" s="30">
        <f>IFERROR(100*_xlfn.IFNA(VLOOKUP($B183,KviZDarije2!$A$1:$K$1000, 4, 0), 0)/'TOP SCORES'!C$3,0)</f>
        <v>0</v>
      </c>
      <c r="F183" s="30">
        <f>IFERROR(100*_xlfn.IFNA(VLOOKUP($B183,KviZDarije3!$A$1:$K$1000, 4, 0), 0)/'TOP SCORES'!D$3,0)</f>
        <v>0</v>
      </c>
      <c r="G183" s="30">
        <f>IFERROR(100*_xlfn.IFNA(VLOOKUP($B183,KviZDarije4!$A$1:$K$1000, 4, 0), 0)/'TOP SCORES'!E$3,0)</f>
        <v>0</v>
      </c>
      <c r="H183" s="30">
        <f>IFERROR(100*_xlfn.IFNA(VLOOKUP($B183,KviZDarije5!$A$1:$K$1000, 4, 0), 0)/'TOP SCORES'!F$3,0)</f>
        <v>0</v>
      </c>
      <c r="I183" s="30">
        <f>IFERROR(100*_xlfn.IFNA(VLOOKUP($B183,KviZDarije6!$A$1:$K$1000, 4, 0), 0)/'TOP SCORES'!G$3,0)</f>
        <v>0</v>
      </c>
      <c r="J183" s="30">
        <f>IFERROR(100*_xlfn.IFNA(VLOOKUP($B183,KviZDarije7!$A$1:$K$1000, 4, 0), 0)/'TOP SCORES'!H$3,0)</f>
        <v>0</v>
      </c>
      <c r="K183" s="30">
        <f>IFERROR(100*_xlfn.IFNA(VLOOKUP($B183,KviZDarije8!$A$1:$K$1000, 4, 0), 0)/'TOP SCORES'!I$3,0)</f>
        <v>0</v>
      </c>
      <c r="L183" s="30">
        <f>IFERROR(100*_xlfn.IFNA(VLOOKUP($B183,[1]KviZDarije9!$A$1:$K$1000, 4, 0), 0)/'TOP SCORES'!J$3,0)</f>
        <v>0</v>
      </c>
      <c r="M183" s="30">
        <f>IFERROR(100*_xlfn.IFNA(VLOOKUP($B183,[2]KviZDarije10!$A$1:$K$1000,4, 0), 0)/'TOP SCORES'!K$3,0)</f>
        <v>0</v>
      </c>
    </row>
    <row r="184" spans="1:13">
      <c r="A184" s="33">
        <f t="shared" ca="1" si="2"/>
        <v>176</v>
      </c>
      <c r="C184" s="31" cm="1">
        <f t="array" aca="1" ref="C184" ca="1">SUM(LARGE(D184:M184,ROW(INDIRECT("1:6"))))</f>
        <v>0</v>
      </c>
      <c r="D184" s="30">
        <f>IFERROR(100*_xlfn.IFNA(VLOOKUP($B184,KviZDarije1!$A$1:$K$1000, 4, 0), 0)/'TOP SCORES'!B$3,0)</f>
        <v>0</v>
      </c>
      <c r="E184" s="30">
        <f>IFERROR(100*_xlfn.IFNA(VLOOKUP($B184,KviZDarije2!$A$1:$K$1000, 4, 0), 0)/'TOP SCORES'!C$3,0)</f>
        <v>0</v>
      </c>
      <c r="F184" s="30">
        <f>IFERROR(100*_xlfn.IFNA(VLOOKUP($B184,KviZDarije3!$A$1:$K$1000, 4, 0), 0)/'TOP SCORES'!D$3,0)</f>
        <v>0</v>
      </c>
      <c r="G184" s="30">
        <f>IFERROR(100*_xlfn.IFNA(VLOOKUP($B184,KviZDarije4!$A$1:$K$1000, 4, 0), 0)/'TOP SCORES'!E$3,0)</f>
        <v>0</v>
      </c>
      <c r="H184" s="30">
        <f>IFERROR(100*_xlfn.IFNA(VLOOKUP($B184,KviZDarije5!$A$1:$K$1000, 4, 0), 0)/'TOP SCORES'!F$3,0)</f>
        <v>0</v>
      </c>
      <c r="I184" s="30">
        <f>IFERROR(100*_xlfn.IFNA(VLOOKUP($B184,KviZDarije6!$A$1:$K$1000, 4, 0), 0)/'TOP SCORES'!G$3,0)</f>
        <v>0</v>
      </c>
      <c r="J184" s="30">
        <f>IFERROR(100*_xlfn.IFNA(VLOOKUP($B184,KviZDarije7!$A$1:$K$1000, 4, 0), 0)/'TOP SCORES'!H$3,0)</f>
        <v>0</v>
      </c>
      <c r="K184" s="30">
        <f>IFERROR(100*_xlfn.IFNA(VLOOKUP($B184,KviZDarije8!$A$1:$K$1000, 4, 0), 0)/'TOP SCORES'!I$3,0)</f>
        <v>0</v>
      </c>
      <c r="L184" s="30">
        <f>IFERROR(100*_xlfn.IFNA(VLOOKUP($B184,[1]KviZDarije9!$A$1:$K$1000, 4, 0), 0)/'TOP SCORES'!J$3,0)</f>
        <v>0</v>
      </c>
      <c r="M184" s="30">
        <f>IFERROR(100*_xlfn.IFNA(VLOOKUP($B184,[2]KviZDarije10!$A$1:$K$1000,4, 0), 0)/'TOP SCORES'!K$3,0)</f>
        <v>0</v>
      </c>
    </row>
    <row r="185" spans="1:13">
      <c r="A185" s="33">
        <f t="shared" ca="1" si="2"/>
        <v>176</v>
      </c>
      <c r="B185" s="67"/>
      <c r="C185" s="31" cm="1">
        <f t="array" aca="1" ref="C185" ca="1">SUM(LARGE(D185:M185,ROW(INDIRECT("1:6"))))</f>
        <v>0</v>
      </c>
      <c r="D185" s="30">
        <f>IFERROR(100*_xlfn.IFNA(VLOOKUP($B185,KviZDarije1!$A$1:$K$1000, 4, 0), 0)/'TOP SCORES'!B$3,0)</f>
        <v>0</v>
      </c>
      <c r="E185" s="30">
        <f>IFERROR(100*_xlfn.IFNA(VLOOKUP($B185,KviZDarije2!$A$1:$K$1000, 4, 0), 0)/'TOP SCORES'!C$3,0)</f>
        <v>0</v>
      </c>
      <c r="F185" s="30">
        <f>IFERROR(100*_xlfn.IFNA(VLOOKUP($B185,KviZDarije3!$A$1:$K$1000, 4, 0), 0)/'TOP SCORES'!D$3,0)</f>
        <v>0</v>
      </c>
      <c r="G185" s="30">
        <f>IFERROR(100*_xlfn.IFNA(VLOOKUP($B185,KviZDarije4!$A$1:$K$1000, 4, 0), 0)/'TOP SCORES'!E$3,0)</f>
        <v>0</v>
      </c>
      <c r="H185" s="30">
        <f>IFERROR(100*_xlfn.IFNA(VLOOKUP($B185,KviZDarije5!$A$1:$K$1000, 4, 0), 0)/'TOP SCORES'!F$3,0)</f>
        <v>0</v>
      </c>
      <c r="I185" s="30">
        <f>IFERROR(100*_xlfn.IFNA(VLOOKUP($B185,KviZDarije6!$A$1:$K$1000, 4, 0), 0)/'TOP SCORES'!G$3,0)</f>
        <v>0</v>
      </c>
      <c r="J185" s="30">
        <f>IFERROR(100*_xlfn.IFNA(VLOOKUP($B185,KviZDarije7!$A$1:$K$1000, 4, 0), 0)/'TOP SCORES'!H$3,0)</f>
        <v>0</v>
      </c>
      <c r="K185" s="30">
        <f>IFERROR(100*_xlfn.IFNA(VLOOKUP($B185,KviZDarije8!$A$1:$K$1000, 4, 0), 0)/'TOP SCORES'!I$3,0)</f>
        <v>0</v>
      </c>
      <c r="L185" s="30">
        <f>IFERROR(100*_xlfn.IFNA(VLOOKUP($B185,[1]KviZDarije9!$A$1:$K$1000, 4, 0), 0)/'TOP SCORES'!J$3,0)</f>
        <v>0</v>
      </c>
      <c r="M185" s="30">
        <f>IFERROR(100*_xlfn.IFNA(VLOOKUP($B185,[2]KviZDarije10!$A$1:$K$1000,4, 0), 0)/'TOP SCORES'!K$3,0)</f>
        <v>0</v>
      </c>
    </row>
    <row r="186" spans="1:13">
      <c r="A186" s="33">
        <f t="shared" ca="1" si="2"/>
        <v>176</v>
      </c>
      <c r="B186" s="67"/>
      <c r="C186" s="31" cm="1">
        <f t="array" aca="1" ref="C186" ca="1">SUM(LARGE(D186:M186,ROW(INDIRECT("1:6"))))</f>
        <v>0</v>
      </c>
      <c r="D186" s="30">
        <f>IFERROR(100*_xlfn.IFNA(VLOOKUP($B186,KviZDarije1!$A$1:$K$1000, 4, 0), 0)/'TOP SCORES'!B$3,0)</f>
        <v>0</v>
      </c>
      <c r="E186" s="30">
        <f>IFERROR(100*_xlfn.IFNA(VLOOKUP($B186,KviZDarije2!$A$1:$K$1000, 4, 0), 0)/'TOP SCORES'!C$3,0)</f>
        <v>0</v>
      </c>
      <c r="F186" s="30">
        <f>IFERROR(100*_xlfn.IFNA(VLOOKUP($B186,KviZDarije3!$A$1:$K$1000, 4, 0), 0)/'TOP SCORES'!D$3,0)</f>
        <v>0</v>
      </c>
      <c r="G186" s="30">
        <f>IFERROR(100*_xlfn.IFNA(VLOOKUP($B186,KviZDarije4!$A$1:$K$1000, 4, 0), 0)/'TOP SCORES'!E$3,0)</f>
        <v>0</v>
      </c>
      <c r="H186" s="30">
        <f>IFERROR(100*_xlfn.IFNA(VLOOKUP($B186,KviZDarije5!$A$1:$K$1000, 4, 0), 0)/'TOP SCORES'!F$3,0)</f>
        <v>0</v>
      </c>
      <c r="I186" s="30">
        <f>IFERROR(100*_xlfn.IFNA(VLOOKUP($B186,KviZDarije6!$A$1:$K$1000, 4, 0), 0)/'TOP SCORES'!G$3,0)</f>
        <v>0</v>
      </c>
      <c r="J186" s="30">
        <f>IFERROR(100*_xlfn.IFNA(VLOOKUP($B186,KviZDarije7!$A$1:$K$1000, 4, 0), 0)/'TOP SCORES'!H$3,0)</f>
        <v>0</v>
      </c>
      <c r="K186" s="30">
        <f>IFERROR(100*_xlfn.IFNA(VLOOKUP($B186,KviZDarije8!$A$1:$K$1000, 4, 0), 0)/'TOP SCORES'!I$3,0)</f>
        <v>0</v>
      </c>
      <c r="L186" s="30">
        <f>IFERROR(100*_xlfn.IFNA(VLOOKUP($B186,[1]KviZDarije9!$A$1:$K$1000, 4, 0), 0)/'TOP SCORES'!J$3,0)</f>
        <v>0</v>
      </c>
      <c r="M186" s="30">
        <f>IFERROR(100*_xlfn.IFNA(VLOOKUP($B186,[2]KviZDarije10!$A$1:$K$1000,4, 0), 0)/'TOP SCORES'!K$3,0)</f>
        <v>0</v>
      </c>
    </row>
    <row r="187" spans="1:13">
      <c r="A187" s="33">
        <f t="shared" ca="1" si="2"/>
        <v>176</v>
      </c>
      <c r="B187" s="67"/>
      <c r="C187" s="31" cm="1">
        <f t="array" aca="1" ref="C187" ca="1">SUM(LARGE(D187:M187,ROW(INDIRECT("1:6"))))</f>
        <v>0</v>
      </c>
      <c r="D187" s="30">
        <f>IFERROR(100*_xlfn.IFNA(VLOOKUP($B187,KviZDarije1!$A$1:$K$1000, 4, 0), 0)/'TOP SCORES'!B$3,0)</f>
        <v>0</v>
      </c>
      <c r="E187" s="30">
        <f>IFERROR(100*_xlfn.IFNA(VLOOKUP($B187,KviZDarije2!$A$1:$K$1000, 4, 0), 0)/'TOP SCORES'!C$3,0)</f>
        <v>0</v>
      </c>
      <c r="F187" s="30">
        <f>IFERROR(100*_xlfn.IFNA(VLOOKUP($B187,KviZDarije3!$A$1:$K$1000, 4, 0), 0)/'TOP SCORES'!D$3,0)</f>
        <v>0</v>
      </c>
      <c r="G187" s="30">
        <f>IFERROR(100*_xlfn.IFNA(VLOOKUP($B187,KviZDarije4!$A$1:$K$1000, 4, 0), 0)/'TOP SCORES'!E$3,0)</f>
        <v>0</v>
      </c>
      <c r="H187" s="30">
        <f>IFERROR(100*_xlfn.IFNA(VLOOKUP($B187,KviZDarije5!$A$1:$K$1000, 4, 0), 0)/'TOP SCORES'!F$3,0)</f>
        <v>0</v>
      </c>
      <c r="I187" s="30">
        <f>IFERROR(100*_xlfn.IFNA(VLOOKUP($B187,KviZDarije6!$A$1:$K$1000, 4, 0), 0)/'TOP SCORES'!G$3,0)</f>
        <v>0</v>
      </c>
      <c r="J187" s="30">
        <f>IFERROR(100*_xlfn.IFNA(VLOOKUP($B187,KviZDarije7!$A$1:$K$1000, 4, 0), 0)/'TOP SCORES'!H$3,0)</f>
        <v>0</v>
      </c>
      <c r="K187" s="30">
        <f>IFERROR(100*_xlfn.IFNA(VLOOKUP($B187,KviZDarije8!$A$1:$K$1000, 4, 0), 0)/'TOP SCORES'!I$3,0)</f>
        <v>0</v>
      </c>
      <c r="L187" s="30">
        <f>IFERROR(100*_xlfn.IFNA(VLOOKUP($B187,[1]KviZDarije9!$A$1:$K$1000, 4, 0), 0)/'TOP SCORES'!J$3,0)</f>
        <v>0</v>
      </c>
      <c r="M187" s="30">
        <f>IFERROR(100*_xlfn.IFNA(VLOOKUP($B187,[2]KviZDarije10!$A$1:$K$1000,4, 0), 0)/'TOP SCORES'!K$3,0)</f>
        <v>0</v>
      </c>
    </row>
    <row r="188" spans="1:13">
      <c r="A188" s="33">
        <f t="shared" ca="1" si="2"/>
        <v>176</v>
      </c>
      <c r="B188" s="67"/>
      <c r="C188" s="31" cm="1">
        <f t="array" aca="1" ref="C188" ca="1">SUM(LARGE(D188:M188,ROW(INDIRECT("1:6"))))</f>
        <v>0</v>
      </c>
      <c r="D188" s="30">
        <f>IFERROR(100*_xlfn.IFNA(VLOOKUP($B188,KviZDarije1!$A$1:$K$1000, 4, 0), 0)/'TOP SCORES'!B$3,0)</f>
        <v>0</v>
      </c>
      <c r="E188" s="30">
        <f>IFERROR(100*_xlfn.IFNA(VLOOKUP($B188,KviZDarije2!$A$1:$K$1000, 4, 0), 0)/'TOP SCORES'!C$3,0)</f>
        <v>0</v>
      </c>
      <c r="F188" s="30">
        <f>IFERROR(100*_xlfn.IFNA(VLOOKUP($B188,KviZDarije3!$A$1:$K$1000, 4, 0), 0)/'TOP SCORES'!D$3,0)</f>
        <v>0</v>
      </c>
      <c r="G188" s="30">
        <f>IFERROR(100*_xlfn.IFNA(VLOOKUP($B188,KviZDarije4!$A$1:$K$1000, 4, 0), 0)/'TOP SCORES'!E$3,0)</f>
        <v>0</v>
      </c>
      <c r="H188" s="30">
        <f>IFERROR(100*_xlfn.IFNA(VLOOKUP($B188,KviZDarije5!$A$1:$K$1000, 4, 0), 0)/'TOP SCORES'!F$3,0)</f>
        <v>0</v>
      </c>
      <c r="I188" s="30">
        <f>IFERROR(100*_xlfn.IFNA(VLOOKUP($B188,KviZDarije6!$A$1:$K$1000, 4, 0), 0)/'TOP SCORES'!G$3,0)</f>
        <v>0</v>
      </c>
      <c r="J188" s="30">
        <f>IFERROR(100*_xlfn.IFNA(VLOOKUP($B188,KviZDarije7!$A$1:$K$1000, 4, 0), 0)/'TOP SCORES'!H$3,0)</f>
        <v>0</v>
      </c>
      <c r="K188" s="30">
        <f>IFERROR(100*_xlfn.IFNA(VLOOKUP($B188,KviZDarije8!$A$1:$K$1000, 4, 0), 0)/'TOP SCORES'!I$3,0)</f>
        <v>0</v>
      </c>
      <c r="L188" s="30">
        <f>IFERROR(100*_xlfn.IFNA(VLOOKUP($B188,[1]KviZDarije9!$A$1:$K$1000, 4, 0), 0)/'TOP SCORES'!J$3,0)</f>
        <v>0</v>
      </c>
      <c r="M188" s="30">
        <f>IFERROR(100*_xlfn.IFNA(VLOOKUP($B188,[2]KviZDarije10!$A$1:$K$1000,4, 0), 0)/'TOP SCORES'!K$3,0)</f>
        <v>0</v>
      </c>
    </row>
    <row r="189" spans="1:13">
      <c r="A189" s="33">
        <f t="shared" ca="1" si="2"/>
        <v>176</v>
      </c>
      <c r="B189" s="67"/>
      <c r="C189" s="31" cm="1">
        <f t="array" aca="1" ref="C189" ca="1">SUM(LARGE(D189:M189,ROW(INDIRECT("1:6"))))</f>
        <v>0</v>
      </c>
      <c r="D189" s="30">
        <f>IFERROR(100*_xlfn.IFNA(VLOOKUP($B189,KviZDarije1!$A$1:$K$1000, 4, 0), 0)/'TOP SCORES'!B$3,0)</f>
        <v>0</v>
      </c>
      <c r="E189" s="30">
        <f>IFERROR(100*_xlfn.IFNA(VLOOKUP($B189,KviZDarije2!$A$1:$K$1000, 4, 0), 0)/'TOP SCORES'!C$3,0)</f>
        <v>0</v>
      </c>
      <c r="F189" s="30">
        <f>IFERROR(100*_xlfn.IFNA(VLOOKUP($B189,KviZDarije3!$A$1:$K$1000, 4, 0), 0)/'TOP SCORES'!D$3,0)</f>
        <v>0</v>
      </c>
      <c r="G189" s="30">
        <f>IFERROR(100*_xlfn.IFNA(VLOOKUP($B189,KviZDarije4!$A$1:$K$1000, 4, 0), 0)/'TOP SCORES'!E$3,0)</f>
        <v>0</v>
      </c>
      <c r="H189" s="30">
        <f>IFERROR(100*_xlfn.IFNA(VLOOKUP($B189,KviZDarije5!$A$1:$K$1000, 4, 0), 0)/'TOP SCORES'!F$3,0)</f>
        <v>0</v>
      </c>
      <c r="I189" s="30">
        <f>IFERROR(100*_xlfn.IFNA(VLOOKUP($B189,KviZDarije6!$A$1:$K$1000, 4, 0), 0)/'TOP SCORES'!G$3,0)</f>
        <v>0</v>
      </c>
      <c r="J189" s="30">
        <f>IFERROR(100*_xlfn.IFNA(VLOOKUP($B189,KviZDarije7!$A$1:$K$1000, 4, 0), 0)/'TOP SCORES'!H$3,0)</f>
        <v>0</v>
      </c>
      <c r="K189" s="30">
        <f>IFERROR(100*_xlfn.IFNA(VLOOKUP($B189,KviZDarije8!$A$1:$K$1000, 4, 0), 0)/'TOP SCORES'!I$3,0)</f>
        <v>0</v>
      </c>
      <c r="L189" s="30">
        <f>IFERROR(100*_xlfn.IFNA(VLOOKUP($B189,[1]KviZDarije9!$A$1:$K$1000, 4, 0), 0)/'TOP SCORES'!J$3,0)</f>
        <v>0</v>
      </c>
      <c r="M189" s="30">
        <f>IFERROR(100*_xlfn.IFNA(VLOOKUP($B189,[2]KviZDarije10!$A$1:$K$1000,4, 0), 0)/'TOP SCORES'!K$3,0)</f>
        <v>0</v>
      </c>
    </row>
    <row r="190" spans="1:13">
      <c r="A190" s="33">
        <f t="shared" ca="1" si="2"/>
        <v>176</v>
      </c>
      <c r="B190" s="67"/>
      <c r="C190" s="31" cm="1">
        <f t="array" aca="1" ref="C190" ca="1">SUM(LARGE(D190:M190,ROW(INDIRECT("1:6"))))</f>
        <v>0</v>
      </c>
      <c r="D190" s="30">
        <f>IFERROR(100*_xlfn.IFNA(VLOOKUP($B190,KviZDarije1!$A$1:$K$1000, 4, 0), 0)/'TOP SCORES'!B$3,0)</f>
        <v>0</v>
      </c>
      <c r="E190" s="30">
        <f>IFERROR(100*_xlfn.IFNA(VLOOKUP($B190,KviZDarije2!$A$1:$K$1000, 4, 0), 0)/'TOP SCORES'!C$3,0)</f>
        <v>0</v>
      </c>
      <c r="F190" s="30">
        <f>IFERROR(100*_xlfn.IFNA(VLOOKUP($B190,KviZDarije3!$A$1:$K$1000, 4, 0), 0)/'TOP SCORES'!D$3,0)</f>
        <v>0</v>
      </c>
      <c r="G190" s="30">
        <f>IFERROR(100*_xlfn.IFNA(VLOOKUP($B190,KviZDarije4!$A$1:$K$1000, 4, 0), 0)/'TOP SCORES'!E$3,0)</f>
        <v>0</v>
      </c>
      <c r="H190" s="30">
        <f>IFERROR(100*_xlfn.IFNA(VLOOKUP($B190,KviZDarije5!$A$1:$K$1000, 4, 0), 0)/'TOP SCORES'!F$3,0)</f>
        <v>0</v>
      </c>
      <c r="I190" s="30">
        <f>IFERROR(100*_xlfn.IFNA(VLOOKUP($B190,KviZDarije6!$A$1:$K$1000, 4, 0), 0)/'TOP SCORES'!G$3,0)</f>
        <v>0</v>
      </c>
      <c r="J190" s="30">
        <f>IFERROR(100*_xlfn.IFNA(VLOOKUP($B190,KviZDarije7!$A$1:$K$1000, 4, 0), 0)/'TOP SCORES'!H$3,0)</f>
        <v>0</v>
      </c>
      <c r="K190" s="30">
        <f>IFERROR(100*_xlfn.IFNA(VLOOKUP($B190,KviZDarije8!$A$1:$K$1000, 4, 0), 0)/'TOP SCORES'!I$3,0)</f>
        <v>0</v>
      </c>
      <c r="L190" s="30">
        <f>IFERROR(100*_xlfn.IFNA(VLOOKUP($B190,[1]KviZDarije9!$A$1:$K$1000, 4, 0), 0)/'TOP SCORES'!J$3,0)</f>
        <v>0</v>
      </c>
      <c r="M190" s="30">
        <f>IFERROR(100*_xlfn.IFNA(VLOOKUP($B190,[2]KviZDarije10!$A$1:$K$1000,4, 0), 0)/'TOP SCORES'!K$3,0)</f>
        <v>0</v>
      </c>
    </row>
    <row r="191" spans="1:13">
      <c r="A191" s="33">
        <f t="shared" ca="1" si="2"/>
        <v>176</v>
      </c>
      <c r="B191" s="67"/>
      <c r="C191" s="31" cm="1">
        <f t="array" aca="1" ref="C191" ca="1">SUM(LARGE(D191:M191,ROW(INDIRECT("1:6"))))</f>
        <v>0</v>
      </c>
      <c r="D191" s="30">
        <f>IFERROR(100*_xlfn.IFNA(VLOOKUP($B191,KviZDarije1!$A$1:$K$1000, 4, 0), 0)/'TOP SCORES'!B$3,0)</f>
        <v>0</v>
      </c>
      <c r="E191" s="30">
        <f>IFERROR(100*_xlfn.IFNA(VLOOKUP($B191,KviZDarije2!$A$1:$K$1000, 4, 0), 0)/'TOP SCORES'!C$3,0)</f>
        <v>0</v>
      </c>
      <c r="F191" s="30">
        <f>IFERROR(100*_xlfn.IFNA(VLOOKUP($B191,KviZDarije3!$A$1:$K$1000, 4, 0), 0)/'TOP SCORES'!D$3,0)</f>
        <v>0</v>
      </c>
      <c r="G191" s="30">
        <f>IFERROR(100*_xlfn.IFNA(VLOOKUP($B191,KviZDarije4!$A$1:$K$1000, 4, 0), 0)/'TOP SCORES'!E$3,0)</f>
        <v>0</v>
      </c>
      <c r="H191" s="30">
        <f>IFERROR(100*_xlfn.IFNA(VLOOKUP($B191,KviZDarije5!$A$1:$K$1000, 4, 0), 0)/'TOP SCORES'!F$3,0)</f>
        <v>0</v>
      </c>
      <c r="I191" s="30">
        <f>IFERROR(100*_xlfn.IFNA(VLOOKUP($B191,KviZDarije6!$A$1:$K$1000, 4, 0), 0)/'TOP SCORES'!G$3,0)</f>
        <v>0</v>
      </c>
      <c r="J191" s="30">
        <f>IFERROR(100*_xlfn.IFNA(VLOOKUP($B191,KviZDarije7!$A$1:$K$1000, 4, 0), 0)/'TOP SCORES'!H$3,0)</f>
        <v>0</v>
      </c>
      <c r="K191" s="30">
        <f>IFERROR(100*_xlfn.IFNA(VLOOKUP($B191,KviZDarije8!$A$1:$K$1000, 4, 0), 0)/'TOP SCORES'!I$3,0)</f>
        <v>0</v>
      </c>
      <c r="L191" s="30">
        <f>IFERROR(100*_xlfn.IFNA(VLOOKUP($B191,[1]KviZDarije9!$A$1:$K$1000, 4, 0), 0)/'TOP SCORES'!J$3,0)</f>
        <v>0</v>
      </c>
      <c r="M191" s="30">
        <f>IFERROR(100*_xlfn.IFNA(VLOOKUP($B191,[2]KviZDarije10!$A$1:$K$1000,4, 0), 0)/'TOP SCORES'!K$3,0)</f>
        <v>0</v>
      </c>
    </row>
    <row r="192" spans="1:13">
      <c r="A192" s="33">
        <f t="shared" ca="1" si="2"/>
        <v>176</v>
      </c>
      <c r="B192" s="67"/>
      <c r="C192" s="31" cm="1">
        <f t="array" aca="1" ref="C192" ca="1">SUM(LARGE(D192:M192,ROW(INDIRECT("1:6"))))</f>
        <v>0</v>
      </c>
      <c r="D192" s="30">
        <f>IFERROR(100*_xlfn.IFNA(VLOOKUP($B192,KviZDarije1!$A$1:$K$1000, 4, 0), 0)/'TOP SCORES'!B$3,0)</f>
        <v>0</v>
      </c>
      <c r="E192" s="30">
        <f>IFERROR(100*_xlfn.IFNA(VLOOKUP($B192,KviZDarije2!$A$1:$K$1000, 4, 0), 0)/'TOP SCORES'!C$3,0)</f>
        <v>0</v>
      </c>
      <c r="F192" s="30">
        <f>IFERROR(100*_xlfn.IFNA(VLOOKUP($B192,KviZDarije3!$A$1:$K$1000, 4, 0), 0)/'TOP SCORES'!D$3,0)</f>
        <v>0</v>
      </c>
      <c r="G192" s="30">
        <f>IFERROR(100*_xlfn.IFNA(VLOOKUP($B192,KviZDarije4!$A$1:$K$1000, 4, 0), 0)/'TOP SCORES'!E$3,0)</f>
        <v>0</v>
      </c>
      <c r="H192" s="30">
        <f>IFERROR(100*_xlfn.IFNA(VLOOKUP($B192,KviZDarije5!$A$1:$K$1000, 4, 0), 0)/'TOP SCORES'!F$3,0)</f>
        <v>0</v>
      </c>
      <c r="I192" s="30">
        <f>IFERROR(100*_xlfn.IFNA(VLOOKUP($B192,KviZDarije6!$A$1:$K$1000, 4, 0), 0)/'TOP SCORES'!G$3,0)</f>
        <v>0</v>
      </c>
      <c r="J192" s="30">
        <f>IFERROR(100*_xlfn.IFNA(VLOOKUP($B192,KviZDarije7!$A$1:$K$1000, 4, 0), 0)/'TOP SCORES'!H$3,0)</f>
        <v>0</v>
      </c>
      <c r="K192" s="30">
        <f>IFERROR(100*_xlfn.IFNA(VLOOKUP($B192,KviZDarije8!$A$1:$K$1000, 4, 0), 0)/'TOP SCORES'!I$3,0)</f>
        <v>0</v>
      </c>
      <c r="L192" s="30">
        <f>IFERROR(100*_xlfn.IFNA(VLOOKUP($B192,[1]KviZDarije9!$A$1:$K$1000, 4, 0), 0)/'TOP SCORES'!J$3,0)</f>
        <v>0</v>
      </c>
      <c r="M192" s="30">
        <f>IFERROR(100*_xlfn.IFNA(VLOOKUP($B192,[2]KviZDarije10!$A$1:$K$1000,4, 0), 0)/'TOP SCORES'!K$3,0)</f>
        <v>0</v>
      </c>
    </row>
    <row r="193" spans="1:13">
      <c r="A193" s="33">
        <f t="shared" ca="1" si="2"/>
        <v>176</v>
      </c>
      <c r="B193" s="67"/>
      <c r="C193" s="31" cm="1">
        <f t="array" aca="1" ref="C193" ca="1">SUM(LARGE(D193:M193,ROW(INDIRECT("1:6"))))</f>
        <v>0</v>
      </c>
      <c r="D193" s="30">
        <f>IFERROR(100*_xlfn.IFNA(VLOOKUP($B193,KviZDarije1!$A$1:$K$1000, 4, 0), 0)/'TOP SCORES'!B$3,0)</f>
        <v>0</v>
      </c>
      <c r="E193" s="30">
        <f>IFERROR(100*_xlfn.IFNA(VLOOKUP($B193,KviZDarije2!$A$1:$K$1000, 4, 0), 0)/'TOP SCORES'!C$3,0)</f>
        <v>0</v>
      </c>
      <c r="F193" s="30">
        <f>IFERROR(100*_xlfn.IFNA(VLOOKUP($B193,KviZDarije3!$A$1:$K$1000, 4, 0), 0)/'TOP SCORES'!D$3,0)</f>
        <v>0</v>
      </c>
      <c r="G193" s="30">
        <f>IFERROR(100*_xlfn.IFNA(VLOOKUP($B193,KviZDarije4!$A$1:$K$1000, 4, 0), 0)/'TOP SCORES'!E$3,0)</f>
        <v>0</v>
      </c>
      <c r="H193" s="30">
        <f>IFERROR(100*_xlfn.IFNA(VLOOKUP($B193,KviZDarije5!$A$1:$K$1000, 4, 0), 0)/'TOP SCORES'!F$3,0)</f>
        <v>0</v>
      </c>
      <c r="I193" s="30">
        <f>IFERROR(100*_xlfn.IFNA(VLOOKUP($B193,KviZDarije6!$A$1:$K$1000, 4, 0), 0)/'TOP SCORES'!G$3,0)</f>
        <v>0</v>
      </c>
      <c r="J193" s="30">
        <f>IFERROR(100*_xlfn.IFNA(VLOOKUP($B193,KviZDarije7!$A$1:$K$1000, 4, 0), 0)/'TOP SCORES'!H$3,0)</f>
        <v>0</v>
      </c>
      <c r="K193" s="30">
        <f>IFERROR(100*_xlfn.IFNA(VLOOKUP($B193,KviZDarije8!$A$1:$K$1000, 4, 0), 0)/'TOP SCORES'!I$3,0)</f>
        <v>0</v>
      </c>
      <c r="L193" s="30">
        <f>IFERROR(100*_xlfn.IFNA(VLOOKUP($B193,[1]KviZDarije9!$A$1:$K$1000, 4, 0), 0)/'TOP SCORES'!J$3,0)</f>
        <v>0</v>
      </c>
      <c r="M193" s="30">
        <f>IFERROR(100*_xlfn.IFNA(VLOOKUP($B193,[2]KviZDarije10!$A$1:$K$1000,4, 0), 0)/'TOP SCORES'!K$3,0)</f>
        <v>0</v>
      </c>
    </row>
    <row r="194" spans="1:13">
      <c r="A194" s="33">
        <f t="shared" ref="A194:A214" ca="1" si="3">RANK(C194,C$2:C$998)</f>
        <v>176</v>
      </c>
      <c r="C194" s="31" cm="1">
        <f t="array" aca="1" ref="C194" ca="1">SUM(LARGE(D194:M194,ROW(INDIRECT("1:6"))))</f>
        <v>0</v>
      </c>
      <c r="D194" s="30">
        <f>IFERROR(100*_xlfn.IFNA(VLOOKUP($B194,KviZDarije1!$A$1:$K$1000, 4, 0), 0)/'TOP SCORES'!B$3,0)</f>
        <v>0</v>
      </c>
      <c r="E194" s="30">
        <f>IFERROR(100*_xlfn.IFNA(VLOOKUP($B194,KviZDarije2!$A$1:$K$1000, 4, 0), 0)/'TOP SCORES'!C$3,0)</f>
        <v>0</v>
      </c>
      <c r="F194" s="30">
        <f>IFERROR(100*_xlfn.IFNA(VLOOKUP($B194,KviZDarije3!$A$1:$K$1000, 4, 0), 0)/'TOP SCORES'!D$3,0)</f>
        <v>0</v>
      </c>
      <c r="G194" s="30">
        <f>IFERROR(100*_xlfn.IFNA(VLOOKUP($B194,KviZDarije4!$A$1:$K$1000, 4, 0), 0)/'TOP SCORES'!E$3,0)</f>
        <v>0</v>
      </c>
      <c r="H194" s="30">
        <f>IFERROR(100*_xlfn.IFNA(VLOOKUP($B194,KviZDarije5!$A$1:$K$1000, 4, 0), 0)/'TOP SCORES'!F$3,0)</f>
        <v>0</v>
      </c>
      <c r="I194" s="30">
        <f>IFERROR(100*_xlfn.IFNA(VLOOKUP($B194,KviZDarije6!$A$1:$K$1000, 4, 0), 0)/'TOP SCORES'!G$3,0)</f>
        <v>0</v>
      </c>
      <c r="J194" s="30">
        <f>IFERROR(100*_xlfn.IFNA(VLOOKUP($B194,KviZDarije7!$A$1:$K$1000, 4, 0), 0)/'TOP SCORES'!H$3,0)</f>
        <v>0</v>
      </c>
      <c r="K194" s="30">
        <f>IFERROR(100*_xlfn.IFNA(VLOOKUP($B194,KviZDarije8!$A$1:$K$1000, 4, 0), 0)/'TOP SCORES'!I$3,0)</f>
        <v>0</v>
      </c>
      <c r="L194" s="30">
        <f>IFERROR(100*_xlfn.IFNA(VLOOKUP($B194,[1]KviZDarije9!$A$1:$K$1000, 4, 0), 0)/'TOP SCORES'!J$3,0)</f>
        <v>0</v>
      </c>
      <c r="M194" s="30">
        <f>IFERROR(100*_xlfn.IFNA(VLOOKUP($B194,[2]KviZDarije10!$A$1:$K$1000,4, 0), 0)/'TOP SCORES'!K$3,0)</f>
        <v>0</v>
      </c>
    </row>
    <row r="195" spans="1:13">
      <c r="A195" s="33">
        <f t="shared" ca="1" si="3"/>
        <v>176</v>
      </c>
      <c r="B195" s="67"/>
      <c r="C195" s="31" cm="1">
        <f t="array" aca="1" ref="C195" ca="1">SUM(LARGE(D195:M195,ROW(INDIRECT("1:6"))))</f>
        <v>0</v>
      </c>
      <c r="D195" s="30">
        <f>IFERROR(100*_xlfn.IFNA(VLOOKUP($B195,KviZDarije1!$A$1:$K$1000, 4, 0), 0)/'TOP SCORES'!B$3,0)</f>
        <v>0</v>
      </c>
      <c r="E195" s="30">
        <f>IFERROR(100*_xlfn.IFNA(VLOOKUP($B195,KviZDarije2!$A$1:$K$1000, 4, 0), 0)/'TOP SCORES'!C$3,0)</f>
        <v>0</v>
      </c>
      <c r="F195" s="30">
        <f>IFERROR(100*_xlfn.IFNA(VLOOKUP($B195,KviZDarije3!$A$1:$K$1000, 4, 0), 0)/'TOP SCORES'!D$3,0)</f>
        <v>0</v>
      </c>
      <c r="G195" s="30">
        <f>IFERROR(100*_xlfn.IFNA(VLOOKUP($B195,KviZDarije4!$A$1:$K$1000, 4, 0), 0)/'TOP SCORES'!E$3,0)</f>
        <v>0</v>
      </c>
      <c r="H195" s="30">
        <f>IFERROR(100*_xlfn.IFNA(VLOOKUP($B195,KviZDarije5!$A$1:$K$1000, 4, 0), 0)/'TOP SCORES'!F$3,0)</f>
        <v>0</v>
      </c>
      <c r="I195" s="30">
        <f>IFERROR(100*_xlfn.IFNA(VLOOKUP($B195,KviZDarije6!$A$1:$K$1000, 4, 0), 0)/'TOP SCORES'!G$3,0)</f>
        <v>0</v>
      </c>
      <c r="J195" s="30">
        <f>IFERROR(100*_xlfn.IFNA(VLOOKUP($B195,KviZDarije7!$A$1:$K$1000, 4, 0), 0)/'TOP SCORES'!H$3,0)</f>
        <v>0</v>
      </c>
      <c r="K195" s="30">
        <f>IFERROR(100*_xlfn.IFNA(VLOOKUP($B195,KviZDarije8!$A$1:$K$1000, 4, 0), 0)/'TOP SCORES'!I$3,0)</f>
        <v>0</v>
      </c>
      <c r="L195" s="30">
        <f>IFERROR(100*_xlfn.IFNA(VLOOKUP($B195,[1]KviZDarije9!$A$1:$K$1000, 4, 0), 0)/'TOP SCORES'!J$3,0)</f>
        <v>0</v>
      </c>
      <c r="M195" s="30">
        <f>IFERROR(100*_xlfn.IFNA(VLOOKUP($B195,[2]KviZDarije10!$A$1:$K$1000,4, 0), 0)/'TOP SCORES'!K$3,0)</f>
        <v>0</v>
      </c>
    </row>
    <row r="196" spans="1:13">
      <c r="A196" s="33">
        <f t="shared" ca="1" si="3"/>
        <v>176</v>
      </c>
      <c r="B196" s="67"/>
      <c r="C196" s="31" cm="1">
        <f t="array" aca="1" ref="C196" ca="1">SUM(LARGE(D196:M196,ROW(INDIRECT("1:6"))))</f>
        <v>0</v>
      </c>
      <c r="D196" s="30">
        <f>IFERROR(100*_xlfn.IFNA(VLOOKUP($B196,KviZDarije1!$A$1:$K$1000, 4, 0), 0)/'TOP SCORES'!B$3,0)</f>
        <v>0</v>
      </c>
      <c r="E196" s="30">
        <f>IFERROR(100*_xlfn.IFNA(VLOOKUP($B196,KviZDarije2!$A$1:$K$1000, 4, 0), 0)/'TOP SCORES'!C$3,0)</f>
        <v>0</v>
      </c>
      <c r="F196" s="30">
        <f>IFERROR(100*_xlfn.IFNA(VLOOKUP($B196,KviZDarije3!$A$1:$K$1000, 4, 0), 0)/'TOP SCORES'!D$3,0)</f>
        <v>0</v>
      </c>
      <c r="G196" s="30">
        <f>IFERROR(100*_xlfn.IFNA(VLOOKUP($B196,KviZDarije4!$A$1:$K$1000, 4, 0), 0)/'TOP SCORES'!E$3,0)</f>
        <v>0</v>
      </c>
      <c r="H196" s="30">
        <f>IFERROR(100*_xlfn.IFNA(VLOOKUP($B196,KviZDarije5!$A$1:$K$1000, 4, 0), 0)/'TOP SCORES'!F$3,0)</f>
        <v>0</v>
      </c>
      <c r="I196" s="30">
        <f>IFERROR(100*_xlfn.IFNA(VLOOKUP($B196,KviZDarije6!$A$1:$K$1000, 4, 0), 0)/'TOP SCORES'!G$3,0)</f>
        <v>0</v>
      </c>
      <c r="J196" s="30">
        <f>IFERROR(100*_xlfn.IFNA(VLOOKUP($B196,KviZDarije7!$A$1:$K$1000, 4, 0), 0)/'TOP SCORES'!H$3,0)</f>
        <v>0</v>
      </c>
      <c r="K196" s="30">
        <f>IFERROR(100*_xlfn.IFNA(VLOOKUP($B196,KviZDarije8!$A$1:$K$1000, 4, 0), 0)/'TOP SCORES'!I$3,0)</f>
        <v>0</v>
      </c>
      <c r="L196" s="30">
        <f>IFERROR(100*_xlfn.IFNA(VLOOKUP($B196,[1]KviZDarije9!$A$1:$K$1000, 4, 0), 0)/'TOP SCORES'!J$3,0)</f>
        <v>0</v>
      </c>
      <c r="M196" s="30">
        <f>IFERROR(100*_xlfn.IFNA(VLOOKUP($B196,[2]KviZDarije10!$A$1:$K$1000,4, 0), 0)/'TOP SCORES'!K$3,0)</f>
        <v>0</v>
      </c>
    </row>
    <row r="197" spans="1:13">
      <c r="A197" s="33">
        <f t="shared" ca="1" si="3"/>
        <v>176</v>
      </c>
      <c r="B197" s="67"/>
      <c r="C197" s="31" cm="1">
        <f t="array" aca="1" ref="C197" ca="1">SUM(LARGE(D197:M197,ROW(INDIRECT("1:6"))))</f>
        <v>0</v>
      </c>
      <c r="D197" s="30">
        <f>IFERROR(100*_xlfn.IFNA(VLOOKUP($B197,KviZDarije1!$A$1:$K$1000, 4, 0), 0)/'TOP SCORES'!B$3,0)</f>
        <v>0</v>
      </c>
      <c r="E197" s="30">
        <f>IFERROR(100*_xlfn.IFNA(VLOOKUP($B197,KviZDarije2!$A$1:$K$1000, 4, 0), 0)/'TOP SCORES'!C$3,0)</f>
        <v>0</v>
      </c>
      <c r="F197" s="30">
        <f>IFERROR(100*_xlfn.IFNA(VLOOKUP($B197,KviZDarije3!$A$1:$K$1000, 4, 0), 0)/'TOP SCORES'!D$3,0)</f>
        <v>0</v>
      </c>
      <c r="G197" s="30">
        <f>IFERROR(100*_xlfn.IFNA(VLOOKUP($B197,KviZDarije4!$A$1:$K$1000, 4, 0), 0)/'TOP SCORES'!E$3,0)</f>
        <v>0</v>
      </c>
      <c r="H197" s="30">
        <f>IFERROR(100*_xlfn.IFNA(VLOOKUP($B197,KviZDarije5!$A$1:$K$1000, 4, 0), 0)/'TOP SCORES'!F$3,0)</f>
        <v>0</v>
      </c>
      <c r="I197" s="30">
        <f>IFERROR(100*_xlfn.IFNA(VLOOKUP($B197,KviZDarije6!$A$1:$K$1000, 4, 0), 0)/'TOP SCORES'!G$3,0)</f>
        <v>0</v>
      </c>
      <c r="J197" s="30">
        <f>IFERROR(100*_xlfn.IFNA(VLOOKUP($B197,KviZDarije7!$A$1:$K$1000, 4, 0), 0)/'TOP SCORES'!H$3,0)</f>
        <v>0</v>
      </c>
      <c r="K197" s="30">
        <f>IFERROR(100*_xlfn.IFNA(VLOOKUP($B197,KviZDarije8!$A$1:$K$1000, 4, 0), 0)/'TOP SCORES'!I$3,0)</f>
        <v>0</v>
      </c>
      <c r="L197" s="30">
        <f>IFERROR(100*_xlfn.IFNA(VLOOKUP($B197,[1]KviZDarije9!$A$1:$K$1000, 4, 0), 0)/'TOP SCORES'!J$3,0)</f>
        <v>0</v>
      </c>
      <c r="M197" s="30">
        <f>IFERROR(100*_xlfn.IFNA(VLOOKUP($B197,[2]KviZDarije10!$A$1:$K$1000,4, 0), 0)/'TOP SCORES'!K$3,0)</f>
        <v>0</v>
      </c>
    </row>
    <row r="198" spans="1:13">
      <c r="A198" s="33">
        <f t="shared" ca="1" si="3"/>
        <v>176</v>
      </c>
      <c r="B198" s="67"/>
      <c r="C198" s="31" cm="1">
        <f t="array" aca="1" ref="C198" ca="1">SUM(LARGE(D198:M198,ROW(INDIRECT("1:6"))))</f>
        <v>0</v>
      </c>
      <c r="D198" s="30">
        <f>IFERROR(100*_xlfn.IFNA(VLOOKUP($B198,KviZDarije1!$A$1:$K$1000, 4, 0), 0)/'TOP SCORES'!B$3,0)</f>
        <v>0</v>
      </c>
      <c r="E198" s="30">
        <f>IFERROR(100*_xlfn.IFNA(VLOOKUP($B198,KviZDarije2!$A$1:$K$1000, 4, 0), 0)/'TOP SCORES'!C$3,0)</f>
        <v>0</v>
      </c>
      <c r="F198" s="30">
        <f>IFERROR(100*_xlfn.IFNA(VLOOKUP($B198,KviZDarije3!$A$1:$K$1000, 4, 0), 0)/'TOP SCORES'!D$3,0)</f>
        <v>0</v>
      </c>
      <c r="G198" s="30">
        <f>IFERROR(100*_xlfn.IFNA(VLOOKUP($B198,KviZDarije4!$A$1:$K$1000, 4, 0), 0)/'TOP SCORES'!E$3,0)</f>
        <v>0</v>
      </c>
      <c r="H198" s="30">
        <f>IFERROR(100*_xlfn.IFNA(VLOOKUP($B198,KviZDarije5!$A$1:$K$1000, 4, 0), 0)/'TOP SCORES'!F$3,0)</f>
        <v>0</v>
      </c>
      <c r="I198" s="30">
        <f>IFERROR(100*_xlfn.IFNA(VLOOKUP($B198,KviZDarije6!$A$1:$K$1000, 4, 0), 0)/'TOP SCORES'!G$3,0)</f>
        <v>0</v>
      </c>
      <c r="J198" s="30">
        <f>IFERROR(100*_xlfn.IFNA(VLOOKUP($B198,KviZDarije7!$A$1:$K$1000, 4, 0), 0)/'TOP SCORES'!H$3,0)</f>
        <v>0</v>
      </c>
      <c r="K198" s="30">
        <f>IFERROR(100*_xlfn.IFNA(VLOOKUP($B198,KviZDarije8!$A$1:$K$1000, 4, 0), 0)/'TOP SCORES'!I$3,0)</f>
        <v>0</v>
      </c>
      <c r="L198" s="30">
        <f>IFERROR(100*_xlfn.IFNA(VLOOKUP($B198,[1]KviZDarije9!$A$1:$K$1000, 4, 0), 0)/'TOP SCORES'!J$3,0)</f>
        <v>0</v>
      </c>
      <c r="M198" s="30">
        <f>IFERROR(100*_xlfn.IFNA(VLOOKUP($B198,[2]KviZDarije10!$A$1:$K$1000,4, 0), 0)/'TOP SCORES'!K$3,0)</f>
        <v>0</v>
      </c>
    </row>
    <row r="199" spans="1:13">
      <c r="A199" s="33">
        <f t="shared" ca="1" si="3"/>
        <v>176</v>
      </c>
      <c r="B199" s="67"/>
      <c r="C199" s="31" cm="1">
        <f t="array" aca="1" ref="C199" ca="1">SUM(LARGE(D199:M199,ROW(INDIRECT("1:6"))))</f>
        <v>0</v>
      </c>
      <c r="D199" s="30">
        <f>IFERROR(100*_xlfn.IFNA(VLOOKUP($B199,KviZDarije1!$A$1:$K$1000, 4, 0), 0)/'TOP SCORES'!B$3,0)</f>
        <v>0</v>
      </c>
      <c r="E199" s="30">
        <f>IFERROR(100*_xlfn.IFNA(VLOOKUP($B199,KviZDarije2!$A$1:$K$1000, 4, 0), 0)/'TOP SCORES'!C$3,0)</f>
        <v>0</v>
      </c>
      <c r="F199" s="30">
        <f>IFERROR(100*_xlfn.IFNA(VLOOKUP($B199,KviZDarije3!$A$1:$K$1000, 4, 0), 0)/'TOP SCORES'!D$3,0)</f>
        <v>0</v>
      </c>
      <c r="G199" s="30">
        <f>IFERROR(100*_xlfn.IFNA(VLOOKUP($B199,KviZDarije4!$A$1:$K$1000, 4, 0), 0)/'TOP SCORES'!E$3,0)</f>
        <v>0</v>
      </c>
      <c r="H199" s="30">
        <f>IFERROR(100*_xlfn.IFNA(VLOOKUP($B199,KviZDarije5!$A$1:$K$1000, 4, 0), 0)/'TOP SCORES'!F$3,0)</f>
        <v>0</v>
      </c>
      <c r="I199" s="30">
        <f>IFERROR(100*_xlfn.IFNA(VLOOKUP($B199,KviZDarije6!$A$1:$K$1000, 4, 0), 0)/'TOP SCORES'!G$3,0)</f>
        <v>0</v>
      </c>
      <c r="J199" s="30">
        <f>IFERROR(100*_xlfn.IFNA(VLOOKUP($B199,KviZDarije7!$A$1:$K$1000, 4, 0), 0)/'TOP SCORES'!H$3,0)</f>
        <v>0</v>
      </c>
      <c r="K199" s="30">
        <f>IFERROR(100*_xlfn.IFNA(VLOOKUP($B199,KviZDarije8!$A$1:$K$1000, 4, 0), 0)/'TOP SCORES'!I$3,0)</f>
        <v>0</v>
      </c>
      <c r="L199" s="30">
        <f>IFERROR(100*_xlfn.IFNA(VLOOKUP($B199,[1]KviZDarije9!$A$1:$K$1000, 4, 0), 0)/'TOP SCORES'!J$3,0)</f>
        <v>0</v>
      </c>
      <c r="M199" s="30">
        <f>IFERROR(100*_xlfn.IFNA(VLOOKUP($B199,[2]KviZDarije10!$A$1:$K$1000,4, 0), 0)/'TOP SCORES'!K$3,0)</f>
        <v>0</v>
      </c>
    </row>
    <row r="200" spans="1:13">
      <c r="A200" s="33">
        <f t="shared" ca="1" si="3"/>
        <v>176</v>
      </c>
      <c r="B200" s="67"/>
      <c r="C200" s="31" cm="1">
        <f t="array" aca="1" ref="C200" ca="1">SUM(LARGE(D200:M200,ROW(INDIRECT("1:6"))))</f>
        <v>0</v>
      </c>
      <c r="D200" s="30">
        <f>IFERROR(100*_xlfn.IFNA(VLOOKUP($B200,KviZDarije1!$A$1:$K$1000, 4, 0), 0)/'TOP SCORES'!B$3,0)</f>
        <v>0</v>
      </c>
      <c r="E200" s="30">
        <f>IFERROR(100*_xlfn.IFNA(VLOOKUP($B200,KviZDarije2!$A$1:$K$1000, 4, 0), 0)/'TOP SCORES'!C$3,0)</f>
        <v>0</v>
      </c>
      <c r="F200" s="30">
        <f>IFERROR(100*_xlfn.IFNA(VLOOKUP($B200,KviZDarije3!$A$1:$K$1000, 4, 0), 0)/'TOP SCORES'!D$3,0)</f>
        <v>0</v>
      </c>
      <c r="G200" s="30">
        <f>IFERROR(100*_xlfn.IFNA(VLOOKUP($B200,KviZDarije4!$A$1:$K$1000, 4, 0), 0)/'TOP SCORES'!E$3,0)</f>
        <v>0</v>
      </c>
      <c r="H200" s="30">
        <f>IFERROR(100*_xlfn.IFNA(VLOOKUP($B200,KviZDarije5!$A$1:$K$1000, 4, 0), 0)/'TOP SCORES'!F$3,0)</f>
        <v>0</v>
      </c>
      <c r="I200" s="30">
        <f>IFERROR(100*_xlfn.IFNA(VLOOKUP($B200,KviZDarije6!$A$1:$K$1000, 4, 0), 0)/'TOP SCORES'!G$3,0)</f>
        <v>0</v>
      </c>
      <c r="J200" s="30">
        <f>IFERROR(100*_xlfn.IFNA(VLOOKUP($B200,KviZDarije7!$A$1:$K$1000, 4, 0), 0)/'TOP SCORES'!H$3,0)</f>
        <v>0</v>
      </c>
      <c r="K200" s="30">
        <f>IFERROR(100*_xlfn.IFNA(VLOOKUP($B200,KviZDarije8!$A$1:$K$1000, 4, 0), 0)/'TOP SCORES'!I$3,0)</f>
        <v>0</v>
      </c>
      <c r="L200" s="30">
        <f>IFERROR(100*_xlfn.IFNA(VLOOKUP($B200,[1]KviZDarije9!$A$1:$K$1000, 4, 0), 0)/'TOP SCORES'!J$3,0)</f>
        <v>0</v>
      </c>
      <c r="M200" s="30">
        <f>IFERROR(100*_xlfn.IFNA(VLOOKUP($B200,[2]KviZDarije10!$A$1:$K$1000,4, 0), 0)/'TOP SCORES'!K$3,0)</f>
        <v>0</v>
      </c>
    </row>
    <row r="201" spans="1:13">
      <c r="A201" s="33">
        <f t="shared" ca="1" si="3"/>
        <v>176</v>
      </c>
      <c r="B201" s="67"/>
      <c r="C201" s="31" cm="1">
        <f t="array" aca="1" ref="C201" ca="1">SUM(LARGE(D201:M201,ROW(INDIRECT("1:6"))))</f>
        <v>0</v>
      </c>
      <c r="D201" s="30">
        <f>IFERROR(100*_xlfn.IFNA(VLOOKUP($B201,KviZDarije1!$A$1:$K$1000, 4, 0), 0)/'TOP SCORES'!B$3,0)</f>
        <v>0</v>
      </c>
      <c r="E201" s="30">
        <f>IFERROR(100*_xlfn.IFNA(VLOOKUP($B201,KviZDarije2!$A$1:$K$1000, 4, 0), 0)/'TOP SCORES'!C$3,0)</f>
        <v>0</v>
      </c>
      <c r="F201" s="30">
        <f>IFERROR(100*_xlfn.IFNA(VLOOKUP($B201,KviZDarije3!$A$1:$K$1000, 4, 0), 0)/'TOP SCORES'!D$3,0)</f>
        <v>0</v>
      </c>
      <c r="G201" s="30">
        <f>IFERROR(100*_xlfn.IFNA(VLOOKUP($B201,KviZDarije4!$A$1:$K$1000, 4, 0), 0)/'TOP SCORES'!E$3,0)</f>
        <v>0</v>
      </c>
      <c r="H201" s="30">
        <f>IFERROR(100*_xlfn.IFNA(VLOOKUP($B201,KviZDarije5!$A$1:$K$1000, 4, 0), 0)/'TOP SCORES'!F$3,0)</f>
        <v>0</v>
      </c>
      <c r="I201" s="30">
        <f>IFERROR(100*_xlfn.IFNA(VLOOKUP($B201,KviZDarije6!$A$1:$K$1000, 4, 0), 0)/'TOP SCORES'!G$3,0)</f>
        <v>0</v>
      </c>
      <c r="J201" s="30">
        <f>IFERROR(100*_xlfn.IFNA(VLOOKUP($B201,KviZDarije7!$A$1:$K$1000, 4, 0), 0)/'TOP SCORES'!H$3,0)</f>
        <v>0</v>
      </c>
      <c r="K201" s="30">
        <f>IFERROR(100*_xlfn.IFNA(VLOOKUP($B201,KviZDarije8!$A$1:$K$1000, 4, 0), 0)/'TOP SCORES'!I$3,0)</f>
        <v>0</v>
      </c>
      <c r="L201" s="30">
        <f>IFERROR(100*_xlfn.IFNA(VLOOKUP($B201,[1]KviZDarije9!$A$1:$K$1000, 4, 0), 0)/'TOP SCORES'!J$3,0)</f>
        <v>0</v>
      </c>
      <c r="M201" s="30">
        <f>IFERROR(100*_xlfn.IFNA(VLOOKUP($B201,[2]KviZDarije10!$A$1:$K$1000,4, 0), 0)/'TOP SCORES'!K$3,0)</f>
        <v>0</v>
      </c>
    </row>
    <row r="202" spans="1:13">
      <c r="A202" s="33">
        <f t="shared" ca="1" si="3"/>
        <v>176</v>
      </c>
      <c r="B202" s="67"/>
      <c r="C202" s="31" cm="1">
        <f t="array" aca="1" ref="C202" ca="1">SUM(LARGE(D202:M202,ROW(INDIRECT("1:6"))))</f>
        <v>0</v>
      </c>
      <c r="D202" s="30">
        <f>IFERROR(100*_xlfn.IFNA(VLOOKUP($B202,KviZDarije1!$A$1:$K$1000, 4, 0), 0)/'TOP SCORES'!B$3,0)</f>
        <v>0</v>
      </c>
      <c r="E202" s="30">
        <f>IFERROR(100*_xlfn.IFNA(VLOOKUP($B202,KviZDarije2!$A$1:$K$1000, 4, 0), 0)/'TOP SCORES'!C$3,0)</f>
        <v>0</v>
      </c>
      <c r="F202" s="30">
        <f>IFERROR(100*_xlfn.IFNA(VLOOKUP($B202,KviZDarije3!$A$1:$K$1000, 4, 0), 0)/'TOP SCORES'!D$3,0)</f>
        <v>0</v>
      </c>
      <c r="G202" s="30">
        <f>IFERROR(100*_xlfn.IFNA(VLOOKUP($B202,KviZDarije4!$A$1:$K$1000, 4, 0), 0)/'TOP SCORES'!E$3,0)</f>
        <v>0</v>
      </c>
      <c r="H202" s="30">
        <f>IFERROR(100*_xlfn.IFNA(VLOOKUP($B202,KviZDarije5!$A$1:$K$1000, 4, 0), 0)/'TOP SCORES'!F$3,0)</f>
        <v>0</v>
      </c>
      <c r="I202" s="30">
        <f>IFERROR(100*_xlfn.IFNA(VLOOKUP($B202,KviZDarije6!$A$1:$K$1000, 4, 0), 0)/'TOP SCORES'!G$3,0)</f>
        <v>0</v>
      </c>
      <c r="J202" s="30">
        <f>IFERROR(100*_xlfn.IFNA(VLOOKUP($B202,KviZDarije7!$A$1:$K$1000, 4, 0), 0)/'TOP SCORES'!H$3,0)</f>
        <v>0</v>
      </c>
      <c r="K202" s="30">
        <f>IFERROR(100*_xlfn.IFNA(VLOOKUP($B202,KviZDarije8!$A$1:$K$1000, 4, 0), 0)/'TOP SCORES'!I$3,0)</f>
        <v>0</v>
      </c>
      <c r="L202" s="30">
        <f>IFERROR(100*_xlfn.IFNA(VLOOKUP($B202,[1]KviZDarije9!$A$1:$K$1000, 4, 0), 0)/'TOP SCORES'!J$3,0)</f>
        <v>0</v>
      </c>
      <c r="M202" s="30">
        <f>IFERROR(100*_xlfn.IFNA(VLOOKUP($B202,[2]KviZDarije10!$A$1:$K$1000,4, 0), 0)/'TOP SCORES'!K$3,0)</f>
        <v>0</v>
      </c>
    </row>
    <row r="203" spans="1:13">
      <c r="A203" s="33">
        <f t="shared" ca="1" si="3"/>
        <v>176</v>
      </c>
      <c r="B203" s="67"/>
      <c r="C203" s="31" cm="1">
        <f t="array" aca="1" ref="C203" ca="1">SUM(LARGE(D203:M203,ROW(INDIRECT("1:6"))))</f>
        <v>0</v>
      </c>
      <c r="D203" s="30">
        <f>IFERROR(100*_xlfn.IFNA(VLOOKUP($B203,KviZDarije1!$A$1:$K$1000, 4, 0), 0)/'TOP SCORES'!B$3,0)</f>
        <v>0</v>
      </c>
      <c r="E203" s="30">
        <f>IFERROR(100*_xlfn.IFNA(VLOOKUP($B203,KviZDarije2!$A$1:$K$1000, 4, 0), 0)/'TOP SCORES'!C$3,0)</f>
        <v>0</v>
      </c>
      <c r="F203" s="30">
        <f>IFERROR(100*_xlfn.IFNA(VLOOKUP($B203,KviZDarije3!$A$1:$K$1000, 4, 0), 0)/'TOP SCORES'!D$3,0)</f>
        <v>0</v>
      </c>
      <c r="G203" s="30">
        <f>IFERROR(100*_xlfn.IFNA(VLOOKUP($B203,KviZDarije4!$A$1:$K$1000, 4, 0), 0)/'TOP SCORES'!E$3,0)</f>
        <v>0</v>
      </c>
      <c r="H203" s="30">
        <f>IFERROR(100*_xlfn.IFNA(VLOOKUP($B203,KviZDarije5!$A$1:$K$1000, 4, 0), 0)/'TOP SCORES'!F$3,0)</f>
        <v>0</v>
      </c>
      <c r="I203" s="30">
        <f>IFERROR(100*_xlfn.IFNA(VLOOKUP($B203,KviZDarije6!$A$1:$K$1000, 4, 0), 0)/'TOP SCORES'!G$3,0)</f>
        <v>0</v>
      </c>
      <c r="J203" s="30">
        <f>IFERROR(100*_xlfn.IFNA(VLOOKUP($B203,KviZDarije7!$A$1:$K$1000, 4, 0), 0)/'TOP SCORES'!H$3,0)</f>
        <v>0</v>
      </c>
      <c r="K203" s="30">
        <f>IFERROR(100*_xlfn.IFNA(VLOOKUP($B203,KviZDarije8!$A$1:$K$1000, 4, 0), 0)/'TOP SCORES'!I$3,0)</f>
        <v>0</v>
      </c>
      <c r="L203" s="30">
        <f>IFERROR(100*_xlfn.IFNA(VLOOKUP($B203,[1]KviZDarije9!$A$1:$K$1000, 4, 0), 0)/'TOP SCORES'!J$3,0)</f>
        <v>0</v>
      </c>
      <c r="M203" s="30">
        <f>IFERROR(100*_xlfn.IFNA(VLOOKUP($B203,[2]KviZDarije10!$A$1:$K$1000,4, 0), 0)/'TOP SCORES'!K$3,0)</f>
        <v>0</v>
      </c>
    </row>
    <row r="204" spans="1:13">
      <c r="A204" s="33">
        <f t="shared" ca="1" si="3"/>
        <v>176</v>
      </c>
      <c r="B204" s="67"/>
      <c r="C204" s="31" cm="1">
        <f t="array" aca="1" ref="C204" ca="1">SUM(LARGE(D204:M204,ROW(INDIRECT("1:6"))))</f>
        <v>0</v>
      </c>
      <c r="D204" s="30">
        <f>IFERROR(100*_xlfn.IFNA(VLOOKUP($B204,KviZDarije1!$A$1:$K$1000, 4, 0), 0)/'TOP SCORES'!B$3,0)</f>
        <v>0</v>
      </c>
      <c r="E204" s="30">
        <f>IFERROR(100*_xlfn.IFNA(VLOOKUP($B204,KviZDarije2!$A$1:$K$1000, 4, 0), 0)/'TOP SCORES'!C$3,0)</f>
        <v>0</v>
      </c>
      <c r="F204" s="30">
        <f>IFERROR(100*_xlfn.IFNA(VLOOKUP($B204,KviZDarije3!$A$1:$K$1000, 4, 0), 0)/'TOP SCORES'!D$3,0)</f>
        <v>0</v>
      </c>
      <c r="G204" s="30">
        <f>IFERROR(100*_xlfn.IFNA(VLOOKUP($B204,KviZDarije4!$A$1:$K$1000, 4, 0), 0)/'TOP SCORES'!E$3,0)</f>
        <v>0</v>
      </c>
      <c r="H204" s="30">
        <f>IFERROR(100*_xlfn.IFNA(VLOOKUP($B204,KviZDarije5!$A$1:$K$1000, 4, 0), 0)/'TOP SCORES'!F$3,0)</f>
        <v>0</v>
      </c>
      <c r="I204" s="30">
        <f>IFERROR(100*_xlfn.IFNA(VLOOKUP($B204,KviZDarije6!$A$1:$K$1000, 4, 0), 0)/'TOP SCORES'!G$3,0)</f>
        <v>0</v>
      </c>
      <c r="J204" s="30">
        <f>IFERROR(100*_xlfn.IFNA(VLOOKUP($B204,KviZDarije7!$A$1:$K$1000, 4, 0), 0)/'TOP SCORES'!H$3,0)</f>
        <v>0</v>
      </c>
      <c r="K204" s="30">
        <f>IFERROR(100*_xlfn.IFNA(VLOOKUP($B204,KviZDarije8!$A$1:$K$1000, 4, 0), 0)/'TOP SCORES'!I$3,0)</f>
        <v>0</v>
      </c>
      <c r="L204" s="30">
        <f>IFERROR(100*_xlfn.IFNA(VLOOKUP($B204,[1]KviZDarije9!$A$1:$K$1000, 4, 0), 0)/'TOP SCORES'!J$3,0)</f>
        <v>0</v>
      </c>
      <c r="M204" s="30">
        <f>IFERROR(100*_xlfn.IFNA(VLOOKUP($B204,[2]KviZDarije10!$A$1:$K$1000,4, 0), 0)/'TOP SCORES'!K$3,0)</f>
        <v>0</v>
      </c>
    </row>
    <row r="205" spans="1:13">
      <c r="A205" s="33">
        <f t="shared" ca="1" si="3"/>
        <v>176</v>
      </c>
      <c r="B205" s="67"/>
      <c r="C205" s="31" cm="1">
        <f t="array" aca="1" ref="C205" ca="1">SUM(LARGE(D205:M205,ROW(INDIRECT("1:6"))))</f>
        <v>0</v>
      </c>
      <c r="D205" s="30">
        <f>IFERROR(100*_xlfn.IFNA(VLOOKUP($B205,KviZDarije1!$A$1:$K$1000, 4, 0), 0)/'TOP SCORES'!B$3,0)</f>
        <v>0</v>
      </c>
      <c r="E205" s="30">
        <f>IFERROR(100*_xlfn.IFNA(VLOOKUP($B205,KviZDarije2!$A$1:$K$1000, 4, 0), 0)/'TOP SCORES'!C$3,0)</f>
        <v>0</v>
      </c>
      <c r="F205" s="30">
        <f>IFERROR(100*_xlfn.IFNA(VLOOKUP($B205,KviZDarije3!$A$1:$K$1000, 4, 0), 0)/'TOP SCORES'!D$3,0)</f>
        <v>0</v>
      </c>
      <c r="G205" s="30">
        <f>IFERROR(100*_xlfn.IFNA(VLOOKUP($B205,KviZDarije4!$A$1:$K$1000, 4, 0), 0)/'TOP SCORES'!E$3,0)</f>
        <v>0</v>
      </c>
      <c r="H205" s="30">
        <f>IFERROR(100*_xlfn.IFNA(VLOOKUP($B205,KviZDarije5!$A$1:$K$1000, 4, 0), 0)/'TOP SCORES'!F$3,0)</f>
        <v>0</v>
      </c>
      <c r="I205" s="30">
        <f>IFERROR(100*_xlfn.IFNA(VLOOKUP($B205,KviZDarije6!$A$1:$K$1000, 4, 0), 0)/'TOP SCORES'!G$3,0)</f>
        <v>0</v>
      </c>
      <c r="J205" s="30">
        <f>IFERROR(100*_xlfn.IFNA(VLOOKUP($B205,KviZDarije7!$A$1:$K$1000, 4, 0), 0)/'TOP SCORES'!H$3,0)</f>
        <v>0</v>
      </c>
      <c r="K205" s="30">
        <f>IFERROR(100*_xlfn.IFNA(VLOOKUP($B205,KviZDarije8!$A$1:$K$1000, 4, 0), 0)/'TOP SCORES'!I$3,0)</f>
        <v>0</v>
      </c>
      <c r="L205" s="30">
        <f>IFERROR(100*_xlfn.IFNA(VLOOKUP($B205,[1]KviZDarije9!$A$1:$K$1000, 4, 0), 0)/'TOP SCORES'!J$3,0)</f>
        <v>0</v>
      </c>
      <c r="M205" s="30">
        <f>IFERROR(100*_xlfn.IFNA(VLOOKUP($B205,[2]KviZDarije10!$A$1:$K$1000,4, 0), 0)/'TOP SCORES'!K$3,0)</f>
        <v>0</v>
      </c>
    </row>
    <row r="206" spans="1:13">
      <c r="A206" s="33">
        <f t="shared" ca="1" si="3"/>
        <v>176</v>
      </c>
      <c r="B206" s="67"/>
      <c r="C206" s="31" cm="1">
        <f t="array" aca="1" ref="C206" ca="1">SUM(LARGE(D206:M206,ROW(INDIRECT("1:6"))))</f>
        <v>0</v>
      </c>
      <c r="D206" s="30">
        <f>IFERROR(100*_xlfn.IFNA(VLOOKUP($B206,KviZDarije1!$A$1:$K$1000, 4, 0), 0)/'TOP SCORES'!B$3,0)</f>
        <v>0</v>
      </c>
      <c r="E206" s="30">
        <f>IFERROR(100*_xlfn.IFNA(VLOOKUP($B206,KviZDarije2!$A$1:$K$1000, 4, 0), 0)/'TOP SCORES'!C$3,0)</f>
        <v>0</v>
      </c>
      <c r="F206" s="30">
        <f>IFERROR(100*_xlfn.IFNA(VLOOKUP($B206,KviZDarije3!$A$1:$K$1000, 4, 0), 0)/'TOP SCORES'!D$3,0)</f>
        <v>0</v>
      </c>
      <c r="G206" s="30">
        <f>IFERROR(100*_xlfn.IFNA(VLOOKUP($B206,KviZDarije4!$A$1:$K$1000, 4, 0), 0)/'TOP SCORES'!E$3,0)</f>
        <v>0</v>
      </c>
      <c r="H206" s="30">
        <f>IFERROR(100*_xlfn.IFNA(VLOOKUP($B206,KviZDarije5!$A$1:$K$1000, 4, 0), 0)/'TOP SCORES'!F$3,0)</f>
        <v>0</v>
      </c>
      <c r="I206" s="30">
        <f>IFERROR(100*_xlfn.IFNA(VLOOKUP($B206,KviZDarije6!$A$1:$K$1000, 4, 0), 0)/'TOP SCORES'!G$3,0)</f>
        <v>0</v>
      </c>
      <c r="J206" s="30">
        <f>IFERROR(100*_xlfn.IFNA(VLOOKUP($B206,KviZDarije7!$A$1:$K$1000, 4, 0), 0)/'TOP SCORES'!H$3,0)</f>
        <v>0</v>
      </c>
      <c r="K206" s="30">
        <f>IFERROR(100*_xlfn.IFNA(VLOOKUP($B206,KviZDarije8!$A$1:$K$1000, 4, 0), 0)/'TOP SCORES'!I$3,0)</f>
        <v>0</v>
      </c>
      <c r="L206" s="30">
        <f>IFERROR(100*_xlfn.IFNA(VLOOKUP($B206,[1]KviZDarije9!$A$1:$K$1000, 4, 0), 0)/'TOP SCORES'!J$3,0)</f>
        <v>0</v>
      </c>
      <c r="M206" s="30">
        <f>IFERROR(100*_xlfn.IFNA(VLOOKUP($B206,[2]KviZDarije10!$A$1:$K$1000,4, 0), 0)/'TOP SCORES'!K$3,0)</f>
        <v>0</v>
      </c>
    </row>
    <row r="207" spans="1:13">
      <c r="A207" s="33">
        <f t="shared" ca="1" si="3"/>
        <v>176</v>
      </c>
      <c r="B207" s="67"/>
      <c r="C207" s="31" cm="1">
        <f t="array" aca="1" ref="C207" ca="1">SUM(LARGE(D207:M207,ROW(INDIRECT("1:6"))))</f>
        <v>0</v>
      </c>
      <c r="D207" s="30">
        <f>IFERROR(100*_xlfn.IFNA(VLOOKUP($B207,KviZDarije1!$A$1:$K$1000, 4, 0), 0)/'TOP SCORES'!B$3,0)</f>
        <v>0</v>
      </c>
      <c r="E207" s="30">
        <f>IFERROR(100*_xlfn.IFNA(VLOOKUP($B207,KviZDarije2!$A$1:$K$1000, 4, 0), 0)/'TOP SCORES'!C$3,0)</f>
        <v>0</v>
      </c>
      <c r="F207" s="30">
        <f>IFERROR(100*_xlfn.IFNA(VLOOKUP($B207,KviZDarije3!$A$1:$K$1000, 4, 0), 0)/'TOP SCORES'!D$3,0)</f>
        <v>0</v>
      </c>
      <c r="G207" s="30">
        <f>IFERROR(100*_xlfn.IFNA(VLOOKUP($B207,KviZDarije4!$A$1:$K$1000, 4, 0), 0)/'TOP SCORES'!E$3,0)</f>
        <v>0</v>
      </c>
      <c r="H207" s="30">
        <f>IFERROR(100*_xlfn.IFNA(VLOOKUP($B207,KviZDarije5!$A$1:$K$1000, 4, 0), 0)/'TOP SCORES'!F$3,0)</f>
        <v>0</v>
      </c>
      <c r="I207" s="30">
        <f>IFERROR(100*_xlfn.IFNA(VLOOKUP($B207,KviZDarije6!$A$1:$K$1000, 4, 0), 0)/'TOP SCORES'!G$3,0)</f>
        <v>0</v>
      </c>
      <c r="J207" s="30">
        <f>IFERROR(100*_xlfn.IFNA(VLOOKUP($B207,KviZDarije7!$A$1:$K$1000, 4, 0), 0)/'TOP SCORES'!H$3,0)</f>
        <v>0</v>
      </c>
      <c r="K207" s="30">
        <f>IFERROR(100*_xlfn.IFNA(VLOOKUP($B207,KviZDarije8!$A$1:$K$1000, 4, 0), 0)/'TOP SCORES'!I$3,0)</f>
        <v>0</v>
      </c>
      <c r="L207" s="30">
        <f>IFERROR(100*_xlfn.IFNA(VLOOKUP($B207,[1]KviZDarije9!$A$1:$K$1000, 4, 0), 0)/'TOP SCORES'!J$3,0)</f>
        <v>0</v>
      </c>
      <c r="M207" s="30">
        <f>IFERROR(100*_xlfn.IFNA(VLOOKUP($B207,[2]KviZDarije10!$A$1:$K$1000,4, 0), 0)/'TOP SCORES'!K$3,0)</f>
        <v>0</v>
      </c>
    </row>
    <row r="208" spans="1:13">
      <c r="A208" s="33">
        <f t="shared" ca="1" si="3"/>
        <v>176</v>
      </c>
      <c r="B208" s="67"/>
      <c r="C208" s="31" cm="1">
        <f t="array" aca="1" ref="C208" ca="1">SUM(LARGE(D208:M208,ROW(INDIRECT("1:6"))))</f>
        <v>0</v>
      </c>
      <c r="D208" s="30">
        <f>IFERROR(100*_xlfn.IFNA(VLOOKUP($B208,KviZDarije1!$A$1:$K$1000, 4, 0), 0)/'TOP SCORES'!B$3,0)</f>
        <v>0</v>
      </c>
      <c r="E208" s="30">
        <f>IFERROR(100*_xlfn.IFNA(VLOOKUP($B208,KviZDarije2!$A$1:$K$1000, 4, 0), 0)/'TOP SCORES'!C$3,0)</f>
        <v>0</v>
      </c>
      <c r="F208" s="30">
        <f>IFERROR(100*_xlfn.IFNA(VLOOKUP($B208,KviZDarije3!$A$1:$K$1000, 4, 0), 0)/'TOP SCORES'!D$3,0)</f>
        <v>0</v>
      </c>
      <c r="G208" s="30">
        <f>IFERROR(100*_xlfn.IFNA(VLOOKUP($B208,KviZDarije4!$A$1:$K$1000, 4, 0), 0)/'TOP SCORES'!E$3,0)</f>
        <v>0</v>
      </c>
      <c r="H208" s="30">
        <f>IFERROR(100*_xlfn.IFNA(VLOOKUP($B208,KviZDarije5!$A$1:$K$1000, 4, 0), 0)/'TOP SCORES'!F$3,0)</f>
        <v>0</v>
      </c>
      <c r="I208" s="30">
        <f>IFERROR(100*_xlfn.IFNA(VLOOKUP($B208,KviZDarije6!$A$1:$K$1000, 4, 0), 0)/'TOP SCORES'!G$3,0)</f>
        <v>0</v>
      </c>
      <c r="J208" s="30">
        <f>IFERROR(100*_xlfn.IFNA(VLOOKUP($B208,KviZDarije7!$A$1:$K$1000, 4, 0), 0)/'TOP SCORES'!H$3,0)</f>
        <v>0</v>
      </c>
      <c r="K208" s="30">
        <f>IFERROR(100*_xlfn.IFNA(VLOOKUP($B208,KviZDarije8!$A$1:$K$1000, 4, 0), 0)/'TOP SCORES'!I$3,0)</f>
        <v>0</v>
      </c>
      <c r="L208" s="30">
        <f>IFERROR(100*_xlfn.IFNA(VLOOKUP($B208,[1]KviZDarije9!$A$1:$K$1000, 4, 0), 0)/'TOP SCORES'!J$3,0)</f>
        <v>0</v>
      </c>
      <c r="M208" s="30">
        <f>IFERROR(100*_xlfn.IFNA(VLOOKUP($B208,[2]KviZDarije10!$A$1:$K$1000,4, 0), 0)/'TOP SCORES'!K$3,0)</f>
        <v>0</v>
      </c>
    </row>
    <row r="209" spans="1:13">
      <c r="A209" s="33">
        <f t="shared" ca="1" si="3"/>
        <v>176</v>
      </c>
      <c r="B209" s="67"/>
      <c r="C209" s="31" cm="1">
        <f t="array" aca="1" ref="C209" ca="1">SUM(LARGE(D209:M209,ROW(INDIRECT("1:6"))))</f>
        <v>0</v>
      </c>
      <c r="D209" s="30">
        <f>IFERROR(100*_xlfn.IFNA(VLOOKUP($B209,KviZDarije1!$A$1:$K$1000, 4, 0), 0)/'TOP SCORES'!B$3,0)</f>
        <v>0</v>
      </c>
      <c r="E209" s="30">
        <f>IFERROR(100*_xlfn.IFNA(VLOOKUP($B209,KviZDarije2!$A$1:$K$1000, 4, 0), 0)/'TOP SCORES'!C$3,0)</f>
        <v>0</v>
      </c>
      <c r="F209" s="30">
        <f>IFERROR(100*_xlfn.IFNA(VLOOKUP($B209,KviZDarije3!$A$1:$K$1000, 4, 0), 0)/'TOP SCORES'!D$3,0)</f>
        <v>0</v>
      </c>
      <c r="G209" s="30">
        <f>IFERROR(100*_xlfn.IFNA(VLOOKUP($B209,KviZDarije4!$A$1:$K$1000, 4, 0), 0)/'TOP SCORES'!E$3,0)</f>
        <v>0</v>
      </c>
      <c r="H209" s="30">
        <f>IFERROR(100*_xlfn.IFNA(VLOOKUP($B209,KviZDarije5!$A$1:$K$1000, 4, 0), 0)/'TOP SCORES'!F$3,0)</f>
        <v>0</v>
      </c>
      <c r="I209" s="30">
        <f>IFERROR(100*_xlfn.IFNA(VLOOKUP($B209,KviZDarije6!$A$1:$K$1000, 4, 0), 0)/'TOP SCORES'!G$3,0)</f>
        <v>0</v>
      </c>
      <c r="J209" s="30">
        <f>IFERROR(100*_xlfn.IFNA(VLOOKUP($B209,KviZDarije7!$A$1:$K$1000, 4, 0), 0)/'TOP SCORES'!H$3,0)</f>
        <v>0</v>
      </c>
      <c r="K209" s="30">
        <f>IFERROR(100*_xlfn.IFNA(VLOOKUP($B209,KviZDarije8!$A$1:$K$1000, 4, 0), 0)/'TOP SCORES'!I$3,0)</f>
        <v>0</v>
      </c>
      <c r="L209" s="30">
        <f>IFERROR(100*_xlfn.IFNA(VLOOKUP($B209,[1]KviZDarije9!$A$1:$K$1000, 4, 0), 0)/'TOP SCORES'!J$3,0)</f>
        <v>0</v>
      </c>
      <c r="M209" s="30">
        <f>IFERROR(100*_xlfn.IFNA(VLOOKUP($B209,[2]KviZDarije10!$A$1:$K$1000,4, 0), 0)/'TOP SCORES'!K$3,0)</f>
        <v>0</v>
      </c>
    </row>
    <row r="210" spans="1:13">
      <c r="A210" s="33">
        <f t="shared" ca="1" si="3"/>
        <v>176</v>
      </c>
      <c r="C210" s="31" cm="1">
        <f t="array" aca="1" ref="C210" ca="1">SUM(LARGE(D210:M210,ROW(INDIRECT("1:6"))))</f>
        <v>0</v>
      </c>
      <c r="D210" s="30">
        <f>IFERROR(100*_xlfn.IFNA(VLOOKUP($B210,KviZDarije1!$A$1:$K$1000, 4, 0), 0)/'TOP SCORES'!B$3,0)</f>
        <v>0</v>
      </c>
      <c r="E210" s="30">
        <f>IFERROR(100*_xlfn.IFNA(VLOOKUP($B210,KviZDarije2!$A$1:$K$1000, 4, 0), 0)/'TOP SCORES'!C$3,0)</f>
        <v>0</v>
      </c>
      <c r="F210" s="30">
        <f>IFERROR(100*_xlfn.IFNA(VLOOKUP($B210,KviZDarije3!$A$1:$K$1000, 4, 0), 0)/'TOP SCORES'!D$3,0)</f>
        <v>0</v>
      </c>
      <c r="G210" s="30">
        <f>IFERROR(100*_xlfn.IFNA(VLOOKUP($B210,KviZDarije4!$A$1:$K$1000, 4, 0), 0)/'TOP SCORES'!E$3,0)</f>
        <v>0</v>
      </c>
      <c r="H210" s="30">
        <f>IFERROR(100*_xlfn.IFNA(VLOOKUP($B210,KviZDarije5!$A$1:$K$1000, 4, 0), 0)/'TOP SCORES'!F$3,0)</f>
        <v>0</v>
      </c>
      <c r="I210" s="30">
        <f>IFERROR(100*_xlfn.IFNA(VLOOKUP($B210,KviZDarije6!$A$1:$K$1000, 4, 0), 0)/'TOP SCORES'!G$3,0)</f>
        <v>0</v>
      </c>
      <c r="J210" s="30">
        <f>IFERROR(100*_xlfn.IFNA(VLOOKUP($B210,KviZDarije7!$A$1:$K$1000, 4, 0), 0)/'TOP SCORES'!H$3,0)</f>
        <v>0</v>
      </c>
      <c r="K210" s="30">
        <f>IFERROR(100*_xlfn.IFNA(VLOOKUP($B210,KviZDarije8!$A$1:$K$1000, 4, 0), 0)/'TOP SCORES'!I$3,0)</f>
        <v>0</v>
      </c>
      <c r="L210" s="30">
        <f>IFERROR(100*_xlfn.IFNA(VLOOKUP($B210,[1]KviZDarije9!$A$1:$K$1000, 4, 0), 0)/'TOP SCORES'!J$3,0)</f>
        <v>0</v>
      </c>
      <c r="M210" s="30">
        <f>IFERROR(100*_xlfn.IFNA(VLOOKUP($B210,[2]KviZDarije10!$A$1:$K$1000,4, 0), 0)/'TOP SCORES'!K$3,0)</f>
        <v>0</v>
      </c>
    </row>
    <row r="211" spans="1:13">
      <c r="A211" s="33">
        <f t="shared" ca="1" si="3"/>
        <v>176</v>
      </c>
      <c r="C211" s="31" cm="1">
        <f t="array" aca="1" ref="C211" ca="1">SUM(LARGE(D211:M211,ROW(INDIRECT("1:6"))))</f>
        <v>0</v>
      </c>
      <c r="D211" s="30">
        <f>IFERROR(100*_xlfn.IFNA(VLOOKUP($B211,KviZDarije1!$A$1:$K$1000, 4, 0), 0)/'TOP SCORES'!B$3,0)</f>
        <v>0</v>
      </c>
      <c r="E211" s="30">
        <f>IFERROR(100*_xlfn.IFNA(VLOOKUP($B211,KviZDarije2!$A$1:$K$1000, 4, 0), 0)/'TOP SCORES'!C$3,0)</f>
        <v>0</v>
      </c>
      <c r="F211" s="30">
        <f>IFERROR(100*_xlfn.IFNA(VLOOKUP($B211,KviZDarije3!$A$1:$K$1000, 4, 0), 0)/'TOP SCORES'!D$3,0)</f>
        <v>0</v>
      </c>
      <c r="G211" s="30">
        <f>IFERROR(100*_xlfn.IFNA(VLOOKUP($B211,KviZDarije4!$A$1:$K$1000, 4, 0), 0)/'TOP SCORES'!E$3,0)</f>
        <v>0</v>
      </c>
      <c r="H211" s="30">
        <f>IFERROR(100*_xlfn.IFNA(VLOOKUP($B211,KviZDarije5!$A$1:$K$1000, 4, 0), 0)/'TOP SCORES'!F$3,0)</f>
        <v>0</v>
      </c>
      <c r="I211" s="30">
        <f>IFERROR(100*_xlfn.IFNA(VLOOKUP($B211,KviZDarije6!$A$1:$K$1000, 4, 0), 0)/'TOP SCORES'!G$3,0)</f>
        <v>0</v>
      </c>
      <c r="J211" s="30">
        <f>IFERROR(100*_xlfn.IFNA(VLOOKUP($B211,KviZDarije7!$A$1:$K$1000, 4, 0), 0)/'TOP SCORES'!H$3,0)</f>
        <v>0</v>
      </c>
      <c r="K211" s="30">
        <f>IFERROR(100*_xlfn.IFNA(VLOOKUP($B211,KviZDarije8!$A$1:$K$1000, 4, 0), 0)/'TOP SCORES'!I$3,0)</f>
        <v>0</v>
      </c>
      <c r="L211" s="30">
        <f>IFERROR(100*_xlfn.IFNA(VLOOKUP($B211,[1]KviZDarije9!$A$1:$K$1000, 4, 0), 0)/'TOP SCORES'!J$3,0)</f>
        <v>0</v>
      </c>
      <c r="M211" s="30">
        <f>IFERROR(100*_xlfn.IFNA(VLOOKUP($B211,[2]KviZDarije10!$A$1:$K$1000,4, 0), 0)/'TOP SCORES'!K$3,0)</f>
        <v>0</v>
      </c>
    </row>
    <row r="212" spans="1:13">
      <c r="A212" s="33">
        <f t="shared" ca="1" si="3"/>
        <v>176</v>
      </c>
      <c r="B212" s="67"/>
      <c r="C212" s="31" cm="1">
        <f t="array" aca="1" ref="C212" ca="1">SUM(LARGE(D212:M212,ROW(INDIRECT("1:6"))))</f>
        <v>0</v>
      </c>
      <c r="D212" s="30">
        <f>IFERROR(100*_xlfn.IFNA(VLOOKUP($B212,KviZDarije1!$A$1:$K$1000, 4, 0), 0)/'TOP SCORES'!B$3,0)</f>
        <v>0</v>
      </c>
      <c r="E212" s="30">
        <f>IFERROR(100*_xlfn.IFNA(VLOOKUP($B212,KviZDarije2!$A$1:$K$1000, 4, 0), 0)/'TOP SCORES'!C$3,0)</f>
        <v>0</v>
      </c>
      <c r="F212" s="30">
        <f>IFERROR(100*_xlfn.IFNA(VLOOKUP($B212,KviZDarije3!$A$1:$K$1000, 4, 0), 0)/'TOP SCORES'!D$3,0)</f>
        <v>0</v>
      </c>
      <c r="G212" s="30">
        <f>IFERROR(100*_xlfn.IFNA(VLOOKUP($B212,KviZDarije4!$A$1:$K$1000, 4, 0), 0)/'TOP SCORES'!E$3,0)</f>
        <v>0</v>
      </c>
      <c r="H212" s="30">
        <f>IFERROR(100*_xlfn.IFNA(VLOOKUP($B212,KviZDarije5!$A$1:$K$1000, 4, 0), 0)/'TOP SCORES'!F$3,0)</f>
        <v>0</v>
      </c>
      <c r="I212" s="30">
        <f>IFERROR(100*_xlfn.IFNA(VLOOKUP($B212,KviZDarije6!$A$1:$K$1000, 4, 0), 0)/'TOP SCORES'!G$3,0)</f>
        <v>0</v>
      </c>
      <c r="J212" s="30">
        <f>IFERROR(100*_xlfn.IFNA(VLOOKUP($B212,KviZDarije7!$A$1:$K$1000, 4, 0), 0)/'TOP SCORES'!H$3,0)</f>
        <v>0</v>
      </c>
      <c r="K212" s="30">
        <f>IFERROR(100*_xlfn.IFNA(VLOOKUP($B212,KviZDarije8!$A$1:$K$1000, 4, 0), 0)/'TOP SCORES'!I$3,0)</f>
        <v>0</v>
      </c>
      <c r="L212" s="30">
        <f>IFERROR(100*_xlfn.IFNA(VLOOKUP($B212,[1]KviZDarije9!$A$1:$K$1000, 4, 0), 0)/'TOP SCORES'!J$3,0)</f>
        <v>0</v>
      </c>
      <c r="M212" s="30">
        <f>IFERROR(100*_xlfn.IFNA(VLOOKUP($B212,[2]KviZDarije10!$A$1:$K$1000,4, 0), 0)/'TOP SCORES'!K$3,0)</f>
        <v>0</v>
      </c>
    </row>
    <row r="213" spans="1:13">
      <c r="A213" s="33">
        <f t="shared" ca="1" si="3"/>
        <v>176</v>
      </c>
      <c r="B213" s="67"/>
      <c r="C213" s="31" cm="1">
        <f t="array" aca="1" ref="C213" ca="1">SUM(LARGE(D213:M213,ROW(INDIRECT("1:6"))))</f>
        <v>0</v>
      </c>
      <c r="D213" s="30">
        <f>IFERROR(100*_xlfn.IFNA(VLOOKUP($B213,KviZDarije1!$A$1:$K$1000, 4, 0), 0)/'TOP SCORES'!B$3,0)</f>
        <v>0</v>
      </c>
      <c r="E213" s="30">
        <f>IFERROR(100*_xlfn.IFNA(VLOOKUP($B213,KviZDarije2!$A$1:$K$1000, 4, 0), 0)/'TOP SCORES'!C$3,0)</f>
        <v>0</v>
      </c>
      <c r="F213" s="30">
        <f>IFERROR(100*_xlfn.IFNA(VLOOKUP($B213,KviZDarije3!$A$1:$K$1000, 4, 0), 0)/'TOP SCORES'!D$3,0)</f>
        <v>0</v>
      </c>
      <c r="G213" s="30">
        <f>IFERROR(100*_xlfn.IFNA(VLOOKUP($B213,KviZDarije4!$A$1:$K$1000, 4, 0), 0)/'TOP SCORES'!E$3,0)</f>
        <v>0</v>
      </c>
      <c r="H213" s="30">
        <f>IFERROR(100*_xlfn.IFNA(VLOOKUP($B213,KviZDarije5!$A$1:$K$1000, 4, 0), 0)/'TOP SCORES'!F$3,0)</f>
        <v>0</v>
      </c>
      <c r="I213" s="30">
        <f>IFERROR(100*_xlfn.IFNA(VLOOKUP($B213,KviZDarije6!$A$1:$K$1000, 4, 0), 0)/'TOP SCORES'!G$3,0)</f>
        <v>0</v>
      </c>
      <c r="J213" s="30">
        <f>IFERROR(100*_xlfn.IFNA(VLOOKUP($B213,KviZDarije7!$A$1:$K$1000, 4, 0), 0)/'TOP SCORES'!H$3,0)</f>
        <v>0</v>
      </c>
      <c r="K213" s="30">
        <f>IFERROR(100*_xlfn.IFNA(VLOOKUP($B213,KviZDarije8!$A$1:$K$1000, 4, 0), 0)/'TOP SCORES'!I$3,0)</f>
        <v>0</v>
      </c>
      <c r="L213" s="30">
        <f>IFERROR(100*_xlfn.IFNA(VLOOKUP($B213,[1]KviZDarije9!$A$1:$K$1000, 4, 0), 0)/'TOP SCORES'!J$3,0)</f>
        <v>0</v>
      </c>
      <c r="M213" s="30">
        <f>IFERROR(100*_xlfn.IFNA(VLOOKUP($B213,[2]KviZDarije10!$A$1:$K$1000,4, 0), 0)/'TOP SCORES'!K$3,0)</f>
        <v>0</v>
      </c>
    </row>
    <row r="214" spans="1:13">
      <c r="A214" s="33">
        <f t="shared" ca="1" si="3"/>
        <v>176</v>
      </c>
      <c r="B214" s="67"/>
      <c r="C214" s="31" cm="1">
        <f t="array" aca="1" ref="C214" ca="1">SUM(LARGE(D214:M214,ROW(INDIRECT("1:6"))))</f>
        <v>0</v>
      </c>
      <c r="D214" s="30">
        <f>IFERROR(100*_xlfn.IFNA(VLOOKUP($B214,KviZDarije1!$A$1:$K$1000, 4, 0), 0)/'TOP SCORES'!B$3,0)</f>
        <v>0</v>
      </c>
      <c r="E214" s="30">
        <f>IFERROR(100*_xlfn.IFNA(VLOOKUP($B214,KviZDarije2!$A$1:$K$1000, 4, 0), 0)/'TOP SCORES'!C$3,0)</f>
        <v>0</v>
      </c>
      <c r="F214" s="30">
        <f>IFERROR(100*_xlfn.IFNA(VLOOKUP($B214,KviZDarije3!$A$1:$K$1000, 4, 0), 0)/'TOP SCORES'!D$3,0)</f>
        <v>0</v>
      </c>
      <c r="G214" s="30">
        <f>IFERROR(100*_xlfn.IFNA(VLOOKUP($B214,KviZDarije4!$A$1:$K$1000, 4, 0), 0)/'TOP SCORES'!E$3,0)</f>
        <v>0</v>
      </c>
      <c r="H214" s="30">
        <f>IFERROR(100*_xlfn.IFNA(VLOOKUP($B214,KviZDarije5!$A$1:$K$1000, 4, 0), 0)/'TOP SCORES'!F$3,0)</f>
        <v>0</v>
      </c>
      <c r="I214" s="30">
        <f>IFERROR(100*_xlfn.IFNA(VLOOKUP($B214,KviZDarije6!$A$1:$K$1000, 4, 0), 0)/'TOP SCORES'!G$3,0)</f>
        <v>0</v>
      </c>
      <c r="J214" s="30">
        <f>IFERROR(100*_xlfn.IFNA(VLOOKUP($B214,KviZDarije7!$A$1:$K$1000, 4, 0), 0)/'TOP SCORES'!H$3,0)</f>
        <v>0</v>
      </c>
      <c r="K214" s="30">
        <f>IFERROR(100*_xlfn.IFNA(VLOOKUP($B214,KviZDarije8!$A$1:$K$1000, 4, 0), 0)/'TOP SCORES'!I$3,0)</f>
        <v>0</v>
      </c>
      <c r="L214" s="30">
        <f>IFERROR(100*_xlfn.IFNA(VLOOKUP($B214,[1]KviZDarije9!$A$1:$K$1000, 4, 0), 0)/'TOP SCORES'!J$3,0)</f>
        <v>0</v>
      </c>
      <c r="M214" s="30">
        <f>IFERROR(100*_xlfn.IFNA(VLOOKUP($B214,[2]KviZDarije10!$A$1:$K$1000,4, 0), 0)/'TOP SCORES'!K$3,0)</f>
        <v>0</v>
      </c>
    </row>
    <row r="215" spans="1:13">
      <c r="B215" s="67"/>
      <c r="C215" s="31"/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 spans="1:13">
      <c r="B216" s="67"/>
      <c r="C216" s="31"/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 spans="1:13">
      <c r="B217" s="67"/>
      <c r="C217" s="31"/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 spans="1:13">
      <c r="B218" s="67"/>
      <c r="C218" s="31"/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 spans="1:13">
      <c r="B219" s="67"/>
      <c r="C219" s="31"/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 spans="1:13">
      <c r="B220" s="67"/>
      <c r="C220" s="31"/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 spans="1:13">
      <c r="B221" s="67"/>
      <c r="C221" s="31"/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 spans="1:13">
      <c r="C222" s="31"/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 spans="1:13">
      <c r="B223" s="67"/>
      <c r="C223" s="31"/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 spans="1:13">
      <c r="C224" s="31"/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 spans="2:13">
      <c r="B225" s="67"/>
      <c r="C225" s="31"/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 spans="2:13">
      <c r="B226" s="67"/>
      <c r="C226" s="31"/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 spans="2:13">
      <c r="C227" s="31"/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 spans="2:13">
      <c r="C228" s="31"/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 spans="2:13">
      <c r="C229" s="31"/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 spans="2:13">
      <c r="B230" s="67"/>
      <c r="C230" s="31"/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 spans="2:13">
      <c r="B231" s="67"/>
      <c r="C231" s="31"/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 spans="2:13">
      <c r="B232" s="67"/>
      <c r="C232" s="31"/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 spans="2:13">
      <c r="C233" s="31"/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 spans="2:13">
      <c r="B234" s="67"/>
      <c r="C234" s="31"/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 spans="2:13">
      <c r="B235" s="67"/>
      <c r="C235" s="31"/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 spans="2:13">
      <c r="B236" s="67"/>
      <c r="C236" s="31"/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 spans="2:13">
      <c r="C237" s="31"/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 spans="2:13">
      <c r="C238" s="31"/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 spans="2:13">
      <c r="B239" s="67"/>
      <c r="C239" s="31"/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 spans="2:13">
      <c r="B240" s="67"/>
      <c r="C240" s="31"/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 spans="2:13">
      <c r="C241" s="31"/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 spans="2:13">
      <c r="B242" s="67"/>
      <c r="C242" s="31"/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 spans="2:13">
      <c r="C243" s="31"/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 spans="2:13">
      <c r="B244" s="67"/>
      <c r="C244" s="31"/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 spans="2:13">
      <c r="B245" s="67"/>
      <c r="C245" s="31"/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 spans="2:13">
      <c r="B246" s="67"/>
      <c r="C246" s="31"/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 spans="2:13">
      <c r="B247" s="67"/>
      <c r="C247" s="31"/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 spans="2:13">
      <c r="C248" s="31"/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 spans="2:13">
      <c r="B249" s="67"/>
      <c r="C249" s="31"/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 spans="2:13">
      <c r="C250" s="31"/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 spans="2:13">
      <c r="B251" s="67"/>
      <c r="C251" s="31"/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 spans="2:13">
      <c r="B252" s="67"/>
      <c r="C252" s="31"/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 spans="2:13">
      <c r="B253" s="67"/>
      <c r="C253" s="31"/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 spans="2:13">
      <c r="C254" s="31"/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 spans="2:13">
      <c r="C255" s="31"/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 spans="2:13">
      <c r="C256" s="31"/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 spans="2:13">
      <c r="C257" s="31"/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 spans="2:13">
      <c r="C258" s="31"/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 spans="2:13">
      <c r="C259" s="31"/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 spans="2:13">
      <c r="B260" s="67"/>
      <c r="C260" s="31"/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 spans="2:13">
      <c r="C261" s="31"/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 spans="2:13">
      <c r="B262" s="67"/>
      <c r="C262" s="31"/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 spans="2:13">
      <c r="B263" s="67"/>
      <c r="C263" s="31"/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 spans="2:13">
      <c r="B264" s="67"/>
      <c r="C264" s="31"/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 spans="2:13">
      <c r="C265" s="31"/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 spans="2:13">
      <c r="C266" s="31"/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 spans="2:13">
      <c r="C267" s="31"/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 spans="2:13">
      <c r="C268" s="31"/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 spans="2:13">
      <c r="B269" s="67"/>
      <c r="C269" s="31"/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 spans="2:13">
      <c r="B270" s="67"/>
      <c r="C270" s="31"/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 spans="2:13">
      <c r="B271" s="67"/>
      <c r="C271" s="31"/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 spans="2:13">
      <c r="C272" s="31"/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 spans="2:13">
      <c r="B273" s="67"/>
      <c r="C273" s="31"/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 spans="2:13">
      <c r="C274" s="31"/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 spans="2:13">
      <c r="B275" s="67"/>
      <c r="C275" s="31"/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 spans="2:13">
      <c r="C276" s="31"/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 spans="2:13">
      <c r="B277" s="69"/>
      <c r="C277"/>
      <c r="D277"/>
      <c r="E277"/>
      <c r="F277"/>
      <c r="G277"/>
      <c r="H277"/>
      <c r="I277"/>
      <c r="J277"/>
      <c r="K277"/>
      <c r="L277"/>
      <c r="M277"/>
    </row>
    <row r="278" spans="2:13">
      <c r="B278" s="69"/>
      <c r="C278"/>
      <c r="D278"/>
      <c r="E278"/>
      <c r="F278"/>
      <c r="G278"/>
      <c r="H278"/>
      <c r="I278"/>
      <c r="J278"/>
      <c r="K278"/>
      <c r="L278"/>
      <c r="M278"/>
    </row>
    <row r="279" spans="2:13">
      <c r="B279" s="69"/>
      <c r="C279"/>
      <c r="D279"/>
      <c r="E279"/>
      <c r="F279"/>
      <c r="G279"/>
      <c r="H279"/>
      <c r="I279"/>
      <c r="J279"/>
      <c r="K279"/>
      <c r="L279"/>
      <c r="M279"/>
    </row>
    <row r="280" spans="2:13">
      <c r="B280" s="69"/>
      <c r="C280"/>
      <c r="D280"/>
      <c r="E280"/>
      <c r="F280"/>
      <c r="G280"/>
      <c r="H280"/>
      <c r="I280"/>
      <c r="J280"/>
      <c r="K280"/>
      <c r="L280"/>
      <c r="M280"/>
    </row>
    <row r="281" spans="2:13">
      <c r="B281" s="69"/>
      <c r="C281"/>
      <c r="D281"/>
      <c r="E281"/>
      <c r="F281"/>
      <c r="G281"/>
      <c r="H281"/>
      <c r="I281"/>
      <c r="J281"/>
      <c r="K281"/>
      <c r="L281"/>
      <c r="M281"/>
    </row>
    <row r="282" spans="2:13">
      <c r="B282" s="69"/>
      <c r="C282"/>
      <c r="D282"/>
      <c r="E282"/>
      <c r="F282"/>
      <c r="G282"/>
      <c r="H282"/>
      <c r="I282"/>
      <c r="J282"/>
      <c r="K282"/>
      <c r="L282"/>
      <c r="M282"/>
    </row>
    <row r="283" spans="2:13">
      <c r="B283" s="69"/>
      <c r="C283"/>
      <c r="D283"/>
      <c r="E283"/>
      <c r="F283"/>
      <c r="G283"/>
      <c r="H283"/>
      <c r="I283"/>
      <c r="J283"/>
      <c r="K283"/>
      <c r="L283"/>
      <c r="M283"/>
    </row>
    <row r="284" spans="2:13">
      <c r="B284" s="69"/>
      <c r="C284"/>
      <c r="D284"/>
      <c r="E284"/>
      <c r="F284"/>
      <c r="G284"/>
      <c r="H284"/>
      <c r="I284"/>
      <c r="J284"/>
      <c r="K284"/>
      <c r="L284"/>
      <c r="M284"/>
    </row>
    <row r="285" spans="2:13">
      <c r="B285" s="69"/>
      <c r="C285"/>
      <c r="D285"/>
      <c r="E285"/>
      <c r="F285"/>
      <c r="G285"/>
      <c r="H285"/>
      <c r="I285"/>
      <c r="J285"/>
      <c r="K285"/>
      <c r="L285"/>
      <c r="M285"/>
    </row>
    <row r="286" spans="2:13">
      <c r="B286" s="69"/>
      <c r="C286"/>
      <c r="D286"/>
      <c r="E286"/>
      <c r="F286"/>
      <c r="G286"/>
      <c r="H286"/>
      <c r="I286"/>
      <c r="J286"/>
      <c r="K286"/>
      <c r="L286"/>
      <c r="M286"/>
    </row>
    <row r="287" spans="2:13">
      <c r="B287" s="69"/>
      <c r="C287"/>
      <c r="D287"/>
      <c r="E287"/>
      <c r="F287"/>
      <c r="G287"/>
      <c r="H287"/>
      <c r="I287"/>
      <c r="J287"/>
      <c r="K287"/>
      <c r="L287"/>
      <c r="M287"/>
    </row>
    <row r="288" spans="2:13">
      <c r="B288" s="69"/>
      <c r="C288"/>
      <c r="D288"/>
      <c r="E288"/>
      <c r="F288"/>
      <c r="G288"/>
      <c r="H288"/>
      <c r="I288"/>
      <c r="J288"/>
      <c r="K288"/>
      <c r="L288"/>
      <c r="M288"/>
    </row>
    <row r="289" spans="1:13">
      <c r="B289" s="69"/>
      <c r="C289"/>
      <c r="D289"/>
      <c r="E289"/>
      <c r="F289"/>
      <c r="G289"/>
      <c r="H289"/>
      <c r="I289"/>
      <c r="J289"/>
      <c r="K289"/>
      <c r="L289"/>
      <c r="M289"/>
    </row>
    <row r="290" spans="1:13">
      <c r="B290" s="69"/>
      <c r="C290"/>
      <c r="D290"/>
      <c r="E290"/>
      <c r="F290"/>
      <c r="G290"/>
      <c r="H290"/>
      <c r="I290"/>
      <c r="J290"/>
      <c r="K290"/>
      <c r="L290"/>
      <c r="M290"/>
    </row>
    <row r="291" spans="1:13">
      <c r="B291" s="69"/>
      <c r="C291"/>
      <c r="D291"/>
      <c r="E291"/>
      <c r="F291"/>
      <c r="G291"/>
      <c r="H291"/>
      <c r="I291"/>
      <c r="J291"/>
      <c r="K291"/>
      <c r="L291"/>
      <c r="M291"/>
    </row>
    <row r="292" spans="1:13" ht="15">
      <c r="A292"/>
      <c r="B292" s="69"/>
      <c r="C292"/>
      <c r="D292"/>
      <c r="E292"/>
      <c r="F292"/>
      <c r="G292"/>
      <c r="H292"/>
      <c r="I292"/>
      <c r="J292"/>
      <c r="K292"/>
      <c r="L292"/>
      <c r="M292"/>
    </row>
    <row r="293" spans="1:13" ht="15">
      <c r="A293"/>
      <c r="B293" s="69"/>
      <c r="C293"/>
      <c r="D293"/>
      <c r="E293"/>
      <c r="F293"/>
      <c r="G293"/>
      <c r="H293"/>
      <c r="I293"/>
      <c r="J293"/>
      <c r="K293"/>
      <c r="L293"/>
      <c r="M293"/>
    </row>
    <row r="294" spans="1:13" ht="15">
      <c r="A294"/>
      <c r="B294" s="69"/>
      <c r="C294"/>
      <c r="D294"/>
      <c r="E294"/>
      <c r="F294"/>
      <c r="G294"/>
      <c r="H294"/>
      <c r="I294"/>
      <c r="J294"/>
      <c r="K294"/>
      <c r="L294"/>
      <c r="M294"/>
    </row>
    <row r="295" spans="1:13" ht="15">
      <c r="A295"/>
      <c r="B295" s="69"/>
      <c r="C295"/>
      <c r="D295"/>
      <c r="E295"/>
      <c r="F295"/>
      <c r="G295"/>
      <c r="H295"/>
      <c r="I295"/>
      <c r="J295"/>
      <c r="K295"/>
      <c r="L295"/>
      <c r="M295"/>
    </row>
    <row r="296" spans="1:13" ht="15">
      <c r="A296"/>
      <c r="B296" s="69"/>
      <c r="C296"/>
      <c r="D296"/>
      <c r="E296"/>
      <c r="F296"/>
      <c r="G296"/>
      <c r="H296"/>
      <c r="I296"/>
      <c r="J296"/>
      <c r="K296"/>
      <c r="L296"/>
      <c r="M296"/>
    </row>
    <row r="297" spans="1:13" ht="15">
      <c r="A297"/>
      <c r="B297" s="69"/>
      <c r="C297"/>
      <c r="D297"/>
      <c r="E297"/>
      <c r="F297"/>
      <c r="G297"/>
      <c r="H297"/>
      <c r="I297"/>
      <c r="J297"/>
      <c r="K297"/>
      <c r="L297"/>
      <c r="M297"/>
    </row>
    <row r="298" spans="1:13" ht="15">
      <c r="A298"/>
      <c r="B298" s="69"/>
      <c r="C298"/>
      <c r="D298"/>
      <c r="E298"/>
      <c r="F298"/>
      <c r="G298"/>
      <c r="H298"/>
      <c r="I298"/>
      <c r="J298"/>
      <c r="K298"/>
      <c r="L298"/>
      <c r="M298"/>
    </row>
    <row r="299" spans="1:13" ht="15">
      <c r="A299"/>
      <c r="B299" s="69"/>
      <c r="C299"/>
      <c r="D299"/>
      <c r="E299"/>
      <c r="F299"/>
      <c r="G299"/>
      <c r="H299"/>
      <c r="I299"/>
      <c r="J299"/>
      <c r="K299"/>
      <c r="L299"/>
      <c r="M299"/>
    </row>
    <row r="300" spans="1:13" ht="15">
      <c r="A300"/>
      <c r="B300" s="69"/>
      <c r="C300"/>
      <c r="D300"/>
      <c r="E300"/>
      <c r="F300"/>
      <c r="G300"/>
      <c r="H300"/>
      <c r="I300"/>
      <c r="J300"/>
      <c r="K300"/>
      <c r="L300"/>
      <c r="M300"/>
    </row>
    <row r="301" spans="1:13" ht="15">
      <c r="A301"/>
      <c r="B301" s="69"/>
      <c r="C301"/>
      <c r="D301"/>
      <c r="E301"/>
      <c r="F301"/>
      <c r="G301"/>
      <c r="H301"/>
      <c r="I301"/>
      <c r="J301"/>
      <c r="K301"/>
      <c r="L301"/>
      <c r="M301"/>
    </row>
    <row r="302" spans="1:13" ht="15">
      <c r="A302"/>
      <c r="B302" s="69"/>
      <c r="C302"/>
      <c r="D302"/>
      <c r="E302"/>
      <c r="F302"/>
      <c r="G302"/>
      <c r="H302"/>
      <c r="I302"/>
      <c r="J302"/>
      <c r="K302"/>
      <c r="L302"/>
      <c r="M302"/>
    </row>
    <row r="303" spans="1:13" ht="15">
      <c r="A303"/>
      <c r="B303" s="69"/>
      <c r="C303"/>
      <c r="D303"/>
      <c r="E303"/>
      <c r="F303"/>
      <c r="G303"/>
      <c r="H303"/>
      <c r="I303"/>
      <c r="J303"/>
      <c r="K303"/>
      <c r="L303"/>
      <c r="M303"/>
    </row>
    <row r="304" spans="1:13" ht="15">
      <c r="A304"/>
      <c r="B304" s="69"/>
      <c r="C304"/>
      <c r="D304"/>
      <c r="E304"/>
      <c r="F304"/>
      <c r="G304"/>
      <c r="H304"/>
      <c r="I304"/>
      <c r="J304"/>
      <c r="K304"/>
      <c r="L304"/>
      <c r="M304"/>
    </row>
    <row r="305" spans="1:13" ht="15">
      <c r="A305"/>
      <c r="B305" s="69"/>
      <c r="C305"/>
      <c r="D305"/>
      <c r="E305"/>
      <c r="F305"/>
      <c r="G305"/>
      <c r="H305"/>
      <c r="I305"/>
      <c r="J305"/>
      <c r="K305"/>
      <c r="L305"/>
      <c r="M305"/>
    </row>
    <row r="306" spans="1:13" ht="15">
      <c r="A306"/>
      <c r="B306" s="69"/>
      <c r="C306"/>
      <c r="D306"/>
      <c r="E306"/>
      <c r="F306"/>
      <c r="G306"/>
      <c r="H306"/>
      <c r="I306"/>
      <c r="J306"/>
      <c r="K306"/>
      <c r="L306"/>
      <c r="M306"/>
    </row>
    <row r="307" spans="1:13" ht="15">
      <c r="A307"/>
      <c r="B307" s="69"/>
      <c r="C307"/>
      <c r="D307"/>
      <c r="E307"/>
      <c r="F307"/>
      <c r="G307"/>
      <c r="H307"/>
      <c r="I307"/>
      <c r="J307"/>
      <c r="K307"/>
      <c r="L307"/>
      <c r="M307"/>
    </row>
    <row r="308" spans="1:13" ht="15">
      <c r="A308"/>
      <c r="B308" s="69"/>
      <c r="C308"/>
      <c r="D308"/>
      <c r="E308"/>
      <c r="F308"/>
      <c r="G308"/>
      <c r="H308"/>
      <c r="I308"/>
      <c r="J308"/>
      <c r="K308"/>
      <c r="L308"/>
      <c r="M308"/>
    </row>
    <row r="309" spans="1:13" ht="15">
      <c r="A309"/>
      <c r="B309" s="69"/>
      <c r="C309"/>
      <c r="D309"/>
      <c r="E309"/>
      <c r="F309"/>
      <c r="G309"/>
      <c r="H309"/>
      <c r="I309"/>
      <c r="J309"/>
      <c r="K309"/>
      <c r="L309"/>
      <c r="M309"/>
    </row>
    <row r="310" spans="1:13" ht="15">
      <c r="A310"/>
      <c r="B310" s="69"/>
      <c r="C310"/>
      <c r="D310"/>
      <c r="E310"/>
      <c r="F310"/>
      <c r="G310"/>
      <c r="H310"/>
      <c r="I310"/>
      <c r="J310"/>
      <c r="K310"/>
      <c r="L310"/>
      <c r="M310"/>
    </row>
    <row r="311" spans="1:13" ht="15">
      <c r="A311"/>
      <c r="B311" s="69"/>
      <c r="C311"/>
      <c r="D311"/>
      <c r="E311"/>
      <c r="F311"/>
      <c r="G311"/>
      <c r="H311"/>
      <c r="I311"/>
      <c r="J311"/>
      <c r="K311"/>
      <c r="L311"/>
      <c r="M311"/>
    </row>
    <row r="312" spans="1:13" ht="15">
      <c r="A312"/>
      <c r="B312" s="69"/>
      <c r="C312"/>
      <c r="D312"/>
      <c r="E312"/>
      <c r="F312"/>
      <c r="G312"/>
      <c r="H312"/>
      <c r="I312"/>
      <c r="J312"/>
      <c r="K312"/>
      <c r="L312"/>
      <c r="M312"/>
    </row>
    <row r="313" spans="1:13" ht="15">
      <c r="A313"/>
      <c r="B313" s="69"/>
      <c r="C313"/>
      <c r="D313"/>
      <c r="E313"/>
      <c r="F313"/>
      <c r="G313"/>
      <c r="H313"/>
      <c r="I313"/>
      <c r="J313"/>
      <c r="K313"/>
      <c r="L313"/>
      <c r="M313"/>
    </row>
    <row r="314" spans="1:13" ht="15">
      <c r="A314"/>
      <c r="B314" s="69"/>
      <c r="C314"/>
      <c r="D314"/>
      <c r="E314"/>
      <c r="F314"/>
      <c r="G314"/>
      <c r="H314"/>
      <c r="I314"/>
      <c r="J314"/>
      <c r="K314"/>
      <c r="L314"/>
      <c r="M314"/>
    </row>
    <row r="315" spans="1:13" ht="15">
      <c r="A315"/>
      <c r="B315" s="69"/>
      <c r="C315"/>
      <c r="D315"/>
      <c r="E315"/>
      <c r="F315"/>
      <c r="G315"/>
      <c r="H315"/>
      <c r="I315"/>
      <c r="J315"/>
      <c r="K315"/>
      <c r="L315"/>
      <c r="M315"/>
    </row>
    <row r="316" spans="1:13" ht="15">
      <c r="A316"/>
      <c r="B316" s="69"/>
      <c r="C316"/>
      <c r="D316"/>
      <c r="E316"/>
      <c r="F316"/>
      <c r="G316"/>
      <c r="H316"/>
      <c r="I316"/>
      <c r="J316"/>
      <c r="K316"/>
      <c r="L316"/>
      <c r="M316"/>
    </row>
    <row r="317" spans="1:13" ht="15">
      <c r="A317"/>
      <c r="B317" s="69"/>
      <c r="C317"/>
      <c r="D317"/>
      <c r="E317"/>
      <c r="F317"/>
      <c r="G317"/>
      <c r="H317"/>
      <c r="I317"/>
      <c r="J317"/>
      <c r="K317"/>
      <c r="L317"/>
      <c r="M317"/>
    </row>
    <row r="318" spans="1:13" ht="15">
      <c r="A318"/>
      <c r="B318" s="69"/>
      <c r="C318"/>
      <c r="D318"/>
      <c r="E318"/>
      <c r="F318"/>
      <c r="G318"/>
      <c r="H318"/>
      <c r="I318"/>
      <c r="J318"/>
      <c r="K318"/>
      <c r="L318"/>
      <c r="M318"/>
    </row>
    <row r="319" spans="1:13" ht="15">
      <c r="A319"/>
      <c r="B319" s="69"/>
      <c r="C319"/>
      <c r="D319"/>
      <c r="E319"/>
      <c r="F319"/>
      <c r="G319"/>
      <c r="H319"/>
      <c r="I319"/>
      <c r="J319"/>
      <c r="K319"/>
      <c r="L319"/>
      <c r="M319"/>
    </row>
    <row r="320" spans="1:13" ht="15">
      <c r="A320"/>
      <c r="B320" s="69"/>
      <c r="C320"/>
      <c r="D320"/>
      <c r="E320"/>
      <c r="F320"/>
      <c r="G320"/>
      <c r="H320"/>
      <c r="I320"/>
      <c r="J320"/>
      <c r="K320"/>
      <c r="L320"/>
      <c r="M320"/>
    </row>
    <row r="321" spans="1:13" ht="15">
      <c r="A321"/>
      <c r="B321" s="69"/>
      <c r="C321"/>
      <c r="D321"/>
      <c r="E321"/>
      <c r="F321"/>
      <c r="G321"/>
      <c r="H321"/>
      <c r="I321"/>
      <c r="J321"/>
      <c r="K321"/>
      <c r="L321"/>
      <c r="M321"/>
    </row>
    <row r="322" spans="1:13" ht="15">
      <c r="A322"/>
      <c r="B322" s="69"/>
      <c r="C322"/>
      <c r="D322"/>
      <c r="E322"/>
      <c r="F322"/>
      <c r="G322"/>
      <c r="H322"/>
      <c r="I322"/>
      <c r="J322"/>
      <c r="K322"/>
      <c r="L322"/>
      <c r="M322"/>
    </row>
    <row r="323" spans="1:13" ht="15">
      <c r="A323"/>
      <c r="B323" s="69"/>
      <c r="C323"/>
      <c r="D323"/>
      <c r="E323"/>
      <c r="F323"/>
      <c r="G323"/>
      <c r="H323"/>
      <c r="I323"/>
      <c r="J323"/>
      <c r="K323"/>
      <c r="L323"/>
      <c r="M323"/>
    </row>
    <row r="324" spans="1:13" ht="15">
      <c r="A324"/>
      <c r="B324" s="69"/>
      <c r="C324"/>
      <c r="D324"/>
      <c r="E324"/>
      <c r="F324"/>
      <c r="G324"/>
      <c r="H324"/>
      <c r="I324"/>
      <c r="J324"/>
      <c r="K324"/>
      <c r="L324"/>
      <c r="M324"/>
    </row>
    <row r="325" spans="1:13" ht="15">
      <c r="A325"/>
      <c r="B325" s="69"/>
      <c r="C325"/>
      <c r="D325"/>
      <c r="E325"/>
      <c r="F325"/>
      <c r="G325"/>
      <c r="H325"/>
      <c r="I325"/>
      <c r="J325"/>
      <c r="K325"/>
      <c r="L325"/>
      <c r="M325"/>
    </row>
    <row r="326" spans="1:13" ht="15">
      <c r="A326"/>
      <c r="B326" s="69"/>
      <c r="C326"/>
      <c r="D326"/>
      <c r="E326"/>
      <c r="F326"/>
      <c r="G326"/>
      <c r="H326"/>
      <c r="I326"/>
      <c r="J326"/>
      <c r="K326"/>
      <c r="L326"/>
      <c r="M326"/>
    </row>
    <row r="327" spans="1:13" ht="15">
      <c r="A327"/>
      <c r="B327" s="69"/>
      <c r="C327"/>
      <c r="D327"/>
      <c r="E327"/>
      <c r="F327"/>
      <c r="G327"/>
      <c r="H327"/>
      <c r="I327"/>
      <c r="J327"/>
      <c r="K327"/>
      <c r="L327"/>
      <c r="M327"/>
    </row>
    <row r="328" spans="1:13" ht="15">
      <c r="A328"/>
      <c r="B328" s="69"/>
      <c r="C328"/>
      <c r="D328"/>
      <c r="E328"/>
      <c r="F328"/>
      <c r="G328"/>
      <c r="H328"/>
      <c r="I328"/>
      <c r="J328"/>
      <c r="K328"/>
      <c r="L328"/>
      <c r="M328"/>
    </row>
    <row r="329" spans="1:13" ht="15">
      <c r="A329"/>
      <c r="B329" s="69"/>
      <c r="C329"/>
      <c r="D329"/>
      <c r="E329"/>
      <c r="F329"/>
      <c r="G329"/>
      <c r="H329"/>
      <c r="I329"/>
      <c r="J329"/>
      <c r="K329"/>
      <c r="L329"/>
      <c r="M329"/>
    </row>
    <row r="330" spans="1:13" ht="15">
      <c r="A330"/>
      <c r="B330" s="69"/>
      <c r="C330"/>
      <c r="D330"/>
      <c r="E330"/>
      <c r="F330"/>
      <c r="G330"/>
      <c r="H330"/>
      <c r="I330"/>
      <c r="J330"/>
      <c r="K330"/>
      <c r="L330"/>
      <c r="M330"/>
    </row>
    <row r="331" spans="1:13" ht="15">
      <c r="A331"/>
      <c r="B331" s="69"/>
      <c r="C331"/>
      <c r="D331"/>
      <c r="E331"/>
      <c r="F331"/>
      <c r="G331"/>
      <c r="H331"/>
      <c r="I331"/>
      <c r="J331"/>
      <c r="K331"/>
      <c r="L331"/>
      <c r="M331"/>
    </row>
    <row r="332" spans="1:13" ht="15">
      <c r="A332"/>
      <c r="B332" s="69"/>
      <c r="C332"/>
      <c r="D332"/>
      <c r="E332"/>
      <c r="F332"/>
      <c r="G332"/>
      <c r="H332"/>
      <c r="I332"/>
      <c r="J332"/>
      <c r="K332"/>
      <c r="L332"/>
      <c r="M332"/>
    </row>
    <row r="333" spans="1:13" ht="15">
      <c r="A333"/>
      <c r="B333" s="69"/>
      <c r="C333"/>
      <c r="D333"/>
      <c r="E333"/>
      <c r="F333"/>
      <c r="G333"/>
      <c r="H333"/>
      <c r="I333"/>
      <c r="J333"/>
      <c r="K333"/>
      <c r="L333"/>
      <c r="M333"/>
    </row>
    <row r="334" spans="1:13" ht="15">
      <c r="A334"/>
      <c r="B334" s="69"/>
      <c r="C334"/>
      <c r="D334"/>
      <c r="E334"/>
      <c r="F334"/>
      <c r="G334"/>
      <c r="H334"/>
      <c r="I334"/>
      <c r="J334"/>
      <c r="K334"/>
      <c r="L334"/>
      <c r="M334"/>
    </row>
    <row r="335" spans="1:13" ht="15">
      <c r="A335"/>
      <c r="B335" s="69"/>
      <c r="C335"/>
      <c r="D335"/>
      <c r="E335"/>
      <c r="F335"/>
      <c r="G335"/>
      <c r="H335"/>
      <c r="I335"/>
      <c r="J335"/>
      <c r="K335"/>
      <c r="L335"/>
      <c r="M335"/>
    </row>
    <row r="336" spans="1:13" ht="15">
      <c r="A336"/>
      <c r="B336" s="69"/>
      <c r="C336"/>
      <c r="D336"/>
      <c r="E336"/>
      <c r="F336"/>
      <c r="G336"/>
      <c r="H336"/>
      <c r="I336"/>
      <c r="J336"/>
      <c r="K336"/>
      <c r="L336"/>
      <c r="M336"/>
    </row>
    <row r="337" spans="1:13" ht="15">
      <c r="A337"/>
      <c r="B337" s="69"/>
      <c r="C337"/>
      <c r="D337"/>
      <c r="E337"/>
      <c r="F337"/>
      <c r="G337"/>
      <c r="H337"/>
      <c r="I337"/>
      <c r="J337"/>
      <c r="K337"/>
      <c r="L337"/>
      <c r="M337"/>
    </row>
    <row r="338" spans="1:13" ht="15">
      <c r="A338"/>
      <c r="B338" s="69"/>
      <c r="C338"/>
      <c r="D338"/>
      <c r="E338"/>
      <c r="F338"/>
      <c r="G338"/>
      <c r="H338"/>
      <c r="I338"/>
      <c r="J338"/>
      <c r="K338"/>
      <c r="L338"/>
      <c r="M338"/>
    </row>
    <row r="339" spans="1:13" ht="15">
      <c r="A339"/>
      <c r="B339" s="69"/>
      <c r="C339"/>
      <c r="D339"/>
      <c r="E339"/>
      <c r="F339"/>
      <c r="G339"/>
      <c r="H339"/>
      <c r="I339"/>
      <c r="J339"/>
      <c r="K339"/>
      <c r="L339"/>
      <c r="M339"/>
    </row>
    <row r="340" spans="1:13" ht="15">
      <c r="A340"/>
      <c r="B340" s="69"/>
      <c r="C340"/>
      <c r="D340"/>
      <c r="E340"/>
      <c r="F340"/>
      <c r="G340"/>
      <c r="H340"/>
      <c r="I340"/>
      <c r="J340"/>
      <c r="K340"/>
      <c r="L340"/>
      <c r="M340"/>
    </row>
    <row r="341" spans="1:13" ht="15">
      <c r="A341"/>
      <c r="B341" s="69"/>
      <c r="C341"/>
      <c r="D341"/>
      <c r="E341"/>
      <c r="F341"/>
      <c r="G341"/>
      <c r="H341"/>
      <c r="I341"/>
      <c r="J341"/>
      <c r="K341"/>
      <c r="L341"/>
      <c r="M341"/>
    </row>
    <row r="342" spans="1:13" ht="15">
      <c r="A342"/>
      <c r="B342" s="69"/>
      <c r="C342"/>
      <c r="D342"/>
      <c r="E342"/>
      <c r="F342"/>
      <c r="G342"/>
      <c r="H342"/>
      <c r="I342"/>
      <c r="J342"/>
      <c r="K342"/>
      <c r="L342"/>
      <c r="M342"/>
    </row>
    <row r="343" spans="1:13" ht="15">
      <c r="A343"/>
      <c r="B343" s="69"/>
      <c r="C343"/>
      <c r="D343"/>
      <c r="E343"/>
      <c r="F343"/>
      <c r="G343"/>
      <c r="H343"/>
      <c r="I343"/>
      <c r="J343"/>
      <c r="K343"/>
      <c r="L343"/>
      <c r="M343"/>
    </row>
    <row r="344" spans="1:13" ht="15">
      <c r="A344"/>
      <c r="B344" s="69"/>
      <c r="C344"/>
      <c r="D344"/>
      <c r="E344"/>
      <c r="F344"/>
      <c r="G344"/>
      <c r="H344"/>
      <c r="I344"/>
      <c r="J344"/>
      <c r="K344"/>
      <c r="L344"/>
      <c r="M344"/>
    </row>
    <row r="345" spans="1:13" ht="15">
      <c r="A345"/>
      <c r="B345" s="69"/>
      <c r="C345"/>
      <c r="D345"/>
      <c r="E345"/>
      <c r="F345"/>
      <c r="G345"/>
      <c r="H345"/>
      <c r="I345"/>
      <c r="J345"/>
      <c r="K345"/>
      <c r="L345"/>
      <c r="M345"/>
    </row>
    <row r="346" spans="1:13" ht="15">
      <c r="A346"/>
      <c r="B346" s="69"/>
      <c r="C346"/>
      <c r="D346"/>
      <c r="E346"/>
      <c r="F346"/>
      <c r="G346"/>
      <c r="H346"/>
      <c r="I346"/>
      <c r="J346"/>
      <c r="K346"/>
      <c r="L346"/>
      <c r="M346"/>
    </row>
    <row r="347" spans="1:13" ht="15">
      <c r="A347"/>
      <c r="B347" s="69"/>
      <c r="C347"/>
      <c r="D347"/>
      <c r="E347"/>
      <c r="F347"/>
      <c r="G347"/>
      <c r="H347"/>
      <c r="I347"/>
      <c r="J347"/>
      <c r="K347"/>
      <c r="L347"/>
      <c r="M347"/>
    </row>
    <row r="348" spans="1:13" ht="15">
      <c r="A348"/>
      <c r="B348" s="69"/>
      <c r="C348"/>
      <c r="D348"/>
      <c r="E348"/>
      <c r="F348"/>
      <c r="G348"/>
      <c r="H348"/>
      <c r="I348"/>
      <c r="J348"/>
      <c r="K348"/>
      <c r="L348"/>
      <c r="M348"/>
    </row>
    <row r="349" spans="1:13" ht="15">
      <c r="A349"/>
      <c r="B349" s="69"/>
      <c r="C349"/>
      <c r="D349"/>
      <c r="E349"/>
      <c r="F349"/>
      <c r="G349"/>
      <c r="H349"/>
      <c r="I349"/>
      <c r="J349"/>
      <c r="K349"/>
      <c r="L349"/>
      <c r="M349"/>
    </row>
    <row r="350" spans="1:13" ht="15">
      <c r="A350"/>
      <c r="B350" s="69"/>
      <c r="C350"/>
      <c r="D350"/>
      <c r="E350"/>
      <c r="F350"/>
      <c r="G350"/>
      <c r="H350"/>
      <c r="I350"/>
      <c r="J350"/>
      <c r="K350"/>
      <c r="L350"/>
      <c r="M350"/>
    </row>
    <row r="351" spans="1:13" ht="15">
      <c r="A351"/>
      <c r="B351" s="69"/>
      <c r="C351"/>
      <c r="D351"/>
      <c r="E351"/>
      <c r="F351"/>
      <c r="G351"/>
      <c r="H351"/>
      <c r="I351"/>
      <c r="J351"/>
      <c r="K351"/>
      <c r="L351"/>
      <c r="M351"/>
    </row>
    <row r="352" spans="1:13" ht="15">
      <c r="A352"/>
      <c r="B352" s="69"/>
      <c r="C352"/>
      <c r="D352"/>
      <c r="E352"/>
      <c r="F352"/>
      <c r="G352"/>
      <c r="H352"/>
      <c r="I352"/>
      <c r="J352"/>
      <c r="K352"/>
      <c r="L352"/>
      <c r="M352"/>
    </row>
    <row r="353" spans="1:13" ht="15">
      <c r="A353"/>
      <c r="B353" s="69"/>
      <c r="C353"/>
      <c r="D353"/>
      <c r="E353"/>
      <c r="F353"/>
      <c r="G353"/>
      <c r="H353"/>
      <c r="I353"/>
      <c r="J353"/>
      <c r="K353"/>
      <c r="L353"/>
      <c r="M353"/>
    </row>
    <row r="354" spans="1:13" ht="15">
      <c r="A354"/>
      <c r="B354" s="69"/>
      <c r="C354"/>
      <c r="D354"/>
      <c r="E354"/>
      <c r="F354"/>
      <c r="G354"/>
      <c r="H354"/>
      <c r="I354"/>
      <c r="J354"/>
      <c r="K354"/>
      <c r="L354"/>
      <c r="M354"/>
    </row>
    <row r="355" spans="1:13" ht="15">
      <c r="A355"/>
      <c r="B355" s="69"/>
      <c r="C355"/>
      <c r="D355"/>
      <c r="E355"/>
      <c r="F355"/>
      <c r="G355"/>
      <c r="H355"/>
      <c r="I355"/>
      <c r="J355"/>
      <c r="K355"/>
      <c r="L355"/>
      <c r="M355"/>
    </row>
    <row r="356" spans="1:13" ht="15">
      <c r="A356"/>
      <c r="B356" s="69"/>
      <c r="C356"/>
      <c r="D356"/>
      <c r="E356"/>
      <c r="F356"/>
      <c r="G356"/>
      <c r="H356"/>
      <c r="I356"/>
      <c r="J356"/>
      <c r="K356"/>
      <c r="L356"/>
      <c r="M356"/>
    </row>
    <row r="357" spans="1:13" ht="15">
      <c r="A357"/>
      <c r="B357" s="69"/>
      <c r="C357"/>
      <c r="D357"/>
      <c r="E357"/>
      <c r="F357"/>
      <c r="G357"/>
      <c r="H357"/>
      <c r="I357"/>
      <c r="J357"/>
      <c r="K357"/>
      <c r="L357"/>
      <c r="M357"/>
    </row>
    <row r="358" spans="1:13" ht="15">
      <c r="A358"/>
      <c r="B358" s="69"/>
      <c r="C358"/>
      <c r="D358"/>
      <c r="E358"/>
      <c r="F358"/>
      <c r="G358"/>
      <c r="H358"/>
      <c r="I358"/>
      <c r="J358"/>
      <c r="K358"/>
      <c r="L358"/>
      <c r="M358"/>
    </row>
    <row r="359" spans="1:13" ht="15">
      <c r="A359"/>
      <c r="B359" s="69"/>
      <c r="C359"/>
      <c r="D359"/>
      <c r="E359"/>
      <c r="F359"/>
      <c r="G359"/>
      <c r="H359"/>
      <c r="I359"/>
      <c r="J359"/>
      <c r="K359"/>
      <c r="L359"/>
      <c r="M359"/>
    </row>
    <row r="360" spans="1:13" ht="15">
      <c r="A360"/>
      <c r="B360" s="69"/>
      <c r="C360"/>
      <c r="D360"/>
      <c r="E360"/>
      <c r="F360"/>
      <c r="G360"/>
      <c r="H360"/>
      <c r="I360"/>
      <c r="J360"/>
      <c r="K360"/>
      <c r="L360"/>
      <c r="M360"/>
    </row>
    <row r="361" spans="1:13" ht="15">
      <c r="A361"/>
      <c r="B361" s="69"/>
      <c r="C361"/>
      <c r="D361"/>
      <c r="E361"/>
      <c r="F361"/>
      <c r="G361"/>
      <c r="H361"/>
      <c r="I361"/>
      <c r="J361"/>
      <c r="K361"/>
      <c r="L361"/>
      <c r="M361"/>
    </row>
    <row r="362" spans="1:13" ht="15">
      <c r="A362"/>
      <c r="B362" s="69"/>
      <c r="C362"/>
      <c r="D362"/>
      <c r="E362"/>
      <c r="F362"/>
      <c r="G362"/>
      <c r="H362"/>
      <c r="I362"/>
      <c r="J362"/>
      <c r="K362"/>
      <c r="L362"/>
      <c r="M362"/>
    </row>
    <row r="363" spans="1:13" ht="15">
      <c r="A363"/>
      <c r="B363" s="69"/>
      <c r="C363"/>
      <c r="D363"/>
      <c r="E363"/>
      <c r="F363"/>
      <c r="G363"/>
      <c r="H363"/>
      <c r="I363"/>
      <c r="J363"/>
      <c r="K363"/>
      <c r="L363"/>
      <c r="M363"/>
    </row>
    <row r="364" spans="1:13" ht="15">
      <c r="A364"/>
      <c r="B364" s="69"/>
      <c r="C364"/>
      <c r="D364"/>
      <c r="E364"/>
      <c r="F364"/>
      <c r="G364"/>
      <c r="H364"/>
      <c r="I364"/>
      <c r="J364"/>
      <c r="K364"/>
      <c r="L364"/>
      <c r="M364"/>
    </row>
    <row r="365" spans="1:13" ht="15">
      <c r="A365"/>
      <c r="B365" s="69"/>
      <c r="C365"/>
      <c r="D365"/>
      <c r="E365"/>
      <c r="F365"/>
      <c r="G365"/>
      <c r="H365"/>
      <c r="I365"/>
      <c r="J365"/>
      <c r="K365"/>
      <c r="L365"/>
      <c r="M365"/>
    </row>
    <row r="366" spans="1:13" ht="15">
      <c r="A366"/>
      <c r="B366" s="69"/>
      <c r="C366"/>
      <c r="D366"/>
      <c r="E366"/>
      <c r="F366"/>
      <c r="G366"/>
      <c r="H366"/>
      <c r="I366"/>
      <c r="J366"/>
      <c r="K366"/>
      <c r="L366"/>
      <c r="M366"/>
    </row>
    <row r="367" spans="1:13" ht="15">
      <c r="A367"/>
      <c r="B367" s="69"/>
      <c r="C367"/>
      <c r="D367"/>
      <c r="E367"/>
      <c r="F367"/>
      <c r="G367"/>
      <c r="H367"/>
      <c r="I367"/>
      <c r="J367"/>
      <c r="K367"/>
      <c r="L367"/>
      <c r="M367"/>
    </row>
    <row r="368" spans="1:13" ht="15">
      <c r="A368"/>
      <c r="B368" s="69"/>
      <c r="C368"/>
      <c r="D368"/>
      <c r="E368"/>
      <c r="F368"/>
      <c r="G368"/>
      <c r="H368"/>
      <c r="I368"/>
      <c r="J368"/>
      <c r="K368"/>
      <c r="L368"/>
      <c r="M368"/>
    </row>
    <row r="369" spans="1:13" ht="15">
      <c r="A369"/>
      <c r="B369" s="69"/>
      <c r="C369"/>
      <c r="D369"/>
      <c r="E369"/>
      <c r="F369"/>
      <c r="G369"/>
      <c r="H369"/>
      <c r="I369"/>
      <c r="J369"/>
      <c r="K369"/>
      <c r="L369"/>
      <c r="M369"/>
    </row>
    <row r="370" spans="1:13" ht="15">
      <c r="A370"/>
      <c r="B370" s="69"/>
      <c r="C370"/>
      <c r="D370"/>
      <c r="E370"/>
      <c r="F370"/>
      <c r="G370"/>
      <c r="H370"/>
      <c r="I370"/>
      <c r="J370"/>
      <c r="K370"/>
      <c r="L370"/>
      <c r="M370"/>
    </row>
    <row r="371" spans="1:13" ht="15">
      <c r="A371"/>
      <c r="B371" s="69"/>
      <c r="C371"/>
      <c r="D371"/>
      <c r="E371"/>
      <c r="F371"/>
      <c r="G371"/>
      <c r="H371"/>
      <c r="I371"/>
      <c r="J371"/>
      <c r="K371"/>
      <c r="L371"/>
      <c r="M371"/>
    </row>
    <row r="372" spans="1:13" ht="15">
      <c r="A372"/>
      <c r="B372" s="69"/>
      <c r="C372"/>
      <c r="D372"/>
      <c r="E372"/>
      <c r="F372"/>
      <c r="G372"/>
      <c r="H372"/>
      <c r="I372"/>
      <c r="J372"/>
      <c r="K372"/>
      <c r="L372"/>
      <c r="M372"/>
    </row>
    <row r="373" spans="1:13" ht="15">
      <c r="A373"/>
      <c r="B373" s="69"/>
      <c r="C373"/>
      <c r="D373"/>
      <c r="E373"/>
      <c r="F373"/>
      <c r="G373"/>
      <c r="H373"/>
      <c r="I373"/>
      <c r="J373"/>
      <c r="K373"/>
      <c r="L373"/>
      <c r="M373"/>
    </row>
    <row r="374" spans="1:13" ht="15">
      <c r="A374"/>
      <c r="B374" s="69"/>
      <c r="C374"/>
      <c r="D374"/>
      <c r="E374"/>
      <c r="F374"/>
      <c r="G374"/>
      <c r="H374"/>
      <c r="I374"/>
      <c r="J374"/>
      <c r="K374"/>
      <c r="L374"/>
      <c r="M374"/>
    </row>
    <row r="375" spans="1:13" ht="15">
      <c r="A375"/>
      <c r="B375" s="69"/>
      <c r="C375"/>
      <c r="D375"/>
      <c r="E375"/>
      <c r="F375"/>
      <c r="G375"/>
      <c r="H375"/>
      <c r="I375"/>
      <c r="J375"/>
      <c r="K375"/>
      <c r="L375"/>
      <c r="M375"/>
    </row>
    <row r="376" spans="1:13" ht="15">
      <c r="A376"/>
      <c r="B376" s="69"/>
      <c r="C376"/>
      <c r="D376"/>
      <c r="E376"/>
      <c r="F376"/>
      <c r="G376"/>
      <c r="H376"/>
      <c r="I376"/>
      <c r="J376"/>
      <c r="K376"/>
      <c r="L376"/>
      <c r="M376"/>
    </row>
    <row r="377" spans="1:13" ht="15">
      <c r="A377"/>
      <c r="B377" s="69"/>
      <c r="C377"/>
      <c r="D377"/>
      <c r="E377"/>
      <c r="F377"/>
      <c r="G377"/>
      <c r="H377"/>
      <c r="I377"/>
      <c r="J377"/>
      <c r="K377"/>
      <c r="L377"/>
      <c r="M377"/>
    </row>
    <row r="378" spans="1:13" ht="15">
      <c r="A378"/>
      <c r="B378" s="69"/>
      <c r="C378"/>
      <c r="D378"/>
      <c r="E378"/>
      <c r="F378"/>
      <c r="G378"/>
      <c r="H378"/>
      <c r="I378"/>
      <c r="J378"/>
      <c r="K378"/>
      <c r="L378"/>
      <c r="M378"/>
    </row>
    <row r="379" spans="1:13" ht="15">
      <c r="A379"/>
      <c r="B379" s="69"/>
      <c r="C379"/>
      <c r="D379"/>
      <c r="E379"/>
      <c r="F379"/>
      <c r="G379"/>
      <c r="H379"/>
      <c r="I379"/>
      <c r="J379"/>
      <c r="K379"/>
      <c r="L379"/>
      <c r="M379"/>
    </row>
    <row r="380" spans="1:13" ht="15">
      <c r="A380"/>
      <c r="B380" s="69"/>
      <c r="C380"/>
      <c r="D380"/>
      <c r="E380"/>
      <c r="F380"/>
      <c r="G380"/>
      <c r="H380"/>
      <c r="I380"/>
      <c r="J380"/>
      <c r="K380"/>
      <c r="L380"/>
      <c r="M380"/>
    </row>
    <row r="381" spans="1:13" ht="15">
      <c r="A381"/>
      <c r="B381" s="69"/>
      <c r="C381"/>
      <c r="D381"/>
      <c r="E381"/>
      <c r="F381"/>
      <c r="G381"/>
      <c r="H381"/>
      <c r="I381"/>
      <c r="J381"/>
      <c r="K381"/>
      <c r="L381"/>
      <c r="M381"/>
    </row>
    <row r="382" spans="1:13" ht="15">
      <c r="A382"/>
      <c r="B382" s="69"/>
      <c r="C382"/>
      <c r="D382"/>
      <c r="E382"/>
      <c r="F382"/>
      <c r="G382"/>
      <c r="H382"/>
      <c r="I382"/>
      <c r="J382"/>
      <c r="K382"/>
      <c r="L382"/>
      <c r="M382"/>
    </row>
    <row r="383" spans="1:13" ht="15">
      <c r="A383"/>
      <c r="B383" s="69"/>
      <c r="C383"/>
      <c r="D383"/>
      <c r="E383"/>
      <c r="F383"/>
      <c r="G383"/>
      <c r="H383"/>
      <c r="I383"/>
      <c r="J383"/>
      <c r="K383"/>
      <c r="L383"/>
      <c r="M383"/>
    </row>
    <row r="384" spans="1:13" ht="15">
      <c r="A384"/>
      <c r="B384" s="69"/>
      <c r="C384"/>
      <c r="D384"/>
      <c r="E384"/>
      <c r="F384"/>
      <c r="G384"/>
      <c r="H384"/>
      <c r="I384"/>
      <c r="J384"/>
      <c r="K384"/>
      <c r="L384"/>
      <c r="M384"/>
    </row>
    <row r="385" spans="1:13" ht="15">
      <c r="A385"/>
      <c r="B385" s="69"/>
      <c r="C385"/>
      <c r="D385"/>
      <c r="E385"/>
      <c r="F385"/>
      <c r="G385"/>
      <c r="H385"/>
      <c r="I385"/>
      <c r="J385"/>
      <c r="K385"/>
      <c r="L385"/>
      <c r="M385"/>
    </row>
    <row r="386" spans="1:13" ht="15">
      <c r="A386"/>
      <c r="B386" s="69"/>
      <c r="C386"/>
      <c r="D386"/>
      <c r="E386"/>
      <c r="F386"/>
      <c r="G386"/>
      <c r="H386"/>
      <c r="I386"/>
      <c r="J386"/>
      <c r="K386"/>
      <c r="L386"/>
      <c r="M386"/>
    </row>
    <row r="387" spans="1:13" ht="15">
      <c r="A387"/>
      <c r="B387" s="69"/>
      <c r="C387"/>
      <c r="D387"/>
      <c r="E387"/>
      <c r="F387"/>
      <c r="G387"/>
      <c r="H387"/>
      <c r="I387"/>
      <c r="J387"/>
      <c r="K387"/>
      <c r="L387"/>
      <c r="M387"/>
    </row>
    <row r="388" spans="1:13">
      <c r="A388" s="33">
        <f t="shared" ref="A388" ca="1" si="4">RANK(C388,C$2:C$998)</f>
        <v>119</v>
      </c>
      <c r="B388" s="68" t="s">
        <v>235</v>
      </c>
      <c r="C388" s="31" cm="1">
        <f t="array" aca="1" ref="C388" ca="1">SUM(LARGE(D388:M388,ROW(INDIRECT("1:7"))))</f>
        <v>83.333333333333343</v>
      </c>
      <c r="D388" s="30">
        <f>IFERROR(100*_xlfn.IFNA(VLOOKUP($B388,KviZDarije1!$A$1:$K$1000, 4, 0), 0)/'TOP SCORES'!B$3,0)</f>
        <v>0</v>
      </c>
      <c r="E388" s="30">
        <f>IFERROR(100*_xlfn.IFNA(VLOOKUP($B388,KviZDarije2!$A$1:$K$1000, 4, 0), 0)/'TOP SCORES'!C$3,0)</f>
        <v>0</v>
      </c>
      <c r="F388" s="30">
        <f>IFERROR(100*_xlfn.IFNA(VLOOKUP($B388,KviZDarije3!$A$1:$K$1000, 4, 0), 0)/'TOP SCORES'!D$3,0)</f>
        <v>0</v>
      </c>
      <c r="G388" s="30">
        <f>IFERROR(100*_xlfn.IFNA(VLOOKUP($B388,KviZDarije4!$A$1:$K$1000, 4, 0), 0)/'TOP SCORES'!E$3,0)</f>
        <v>0</v>
      </c>
      <c r="H388" s="30">
        <f>IFERROR(100*_xlfn.IFNA(VLOOKUP($B388,KviZDarije5!$A$1:$K$1000, 4, 0), 0)/'TOP SCORES'!F$3,0)</f>
        <v>33.333333333333336</v>
      </c>
      <c r="I388" s="30">
        <f>IFERROR(100*_xlfn.IFNA(VLOOKUP($B388,KviZDarije6!$A$1:$K$1000, 4, 0), 0)/'TOP SCORES'!G$3,0)</f>
        <v>50</v>
      </c>
      <c r="J388" s="30">
        <f>IFERROR(100*_xlfn.IFNA(VLOOKUP($B388,KviZDarije7!$A$1:$K$1000, 4, 0), 0)/'TOP SCORES'!H$3,0)</f>
        <v>0</v>
      </c>
      <c r="K388" s="30">
        <f>IFERROR(100*_xlfn.IFNA(VLOOKUP($B388,KviZDarije8!$A$1:$K$1000, 4, 0), 0)/'TOP SCORES'!I$3,0)</f>
        <v>0</v>
      </c>
      <c r="L388" s="30">
        <f>IFERROR(100*_xlfn.IFNA(VLOOKUP($B388,[1]KviZDarije9!$A$1:$K$1000, 4, 0), 0)/'TOP SCORES'!J$3,0)</f>
        <v>0</v>
      </c>
      <c r="M388" s="30">
        <f>IFERROR(100*_xlfn.IFNA(VLOOKUP($B388,[2]KviZDarije10!$A$1:$K$1000,4, 0), 0)/'TOP SCORES'!K$3,0)</f>
        <v>0</v>
      </c>
    </row>
  </sheetData>
  <autoFilter ref="A1:M276" xr:uid="{59A0CED6-4802-2347-A3F7-0BCD4E75C9D8}">
    <sortState xmlns:xlrd2="http://schemas.microsoft.com/office/spreadsheetml/2017/richdata2" ref="A2:M276">
      <sortCondition ref="A1:A276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1B97E-BFB5-8A4C-8A50-1E4BE8F012D0}">
  <dimension ref="A1:O388"/>
  <sheetViews>
    <sheetView workbookViewId="0">
      <selection activeCell="C4" sqref="C4"/>
    </sheetView>
  </sheetViews>
  <sheetFormatPr defaultColWidth="10.85546875" defaultRowHeight="15.75"/>
  <cols>
    <col min="1" max="1" width="10.85546875" style="33"/>
    <col min="2" max="2" width="21.42578125" style="28" bestFit="1" customWidth="1"/>
    <col min="3" max="3" width="10.85546875" style="26"/>
    <col min="4" max="12" width="14.85546875" style="32" bestFit="1" customWidth="1"/>
    <col min="13" max="13" width="15.85546875" style="32" bestFit="1" customWidth="1"/>
    <col min="14" max="14" width="10.85546875" style="32"/>
    <col min="15" max="15" width="23" style="32" bestFit="1" customWidth="1"/>
    <col min="16" max="16384" width="10.85546875" style="32"/>
  </cols>
  <sheetData>
    <row r="1" spans="1:15" s="28" customFormat="1">
      <c r="A1" s="33" t="s">
        <v>146</v>
      </c>
      <c r="B1" s="24" t="s">
        <v>0</v>
      </c>
      <c r="C1" s="26" t="s">
        <v>10</v>
      </c>
      <c r="D1" s="27" t="s">
        <v>136</v>
      </c>
      <c r="E1" s="27" t="s">
        <v>137</v>
      </c>
      <c r="F1" s="27" t="s">
        <v>138</v>
      </c>
      <c r="G1" s="27" t="s">
        <v>139</v>
      </c>
      <c r="H1" s="27" t="s">
        <v>140</v>
      </c>
      <c r="I1" s="27" t="s">
        <v>141</v>
      </c>
      <c r="J1" s="27" t="s">
        <v>142</v>
      </c>
      <c r="K1" s="27" t="s">
        <v>143</v>
      </c>
      <c r="L1" s="27" t="s">
        <v>144</v>
      </c>
      <c r="M1" s="27" t="s">
        <v>145</v>
      </c>
      <c r="O1" s="26"/>
    </row>
    <row r="2" spans="1:15">
      <c r="A2" s="33">
        <f t="shared" ref="A2:A65" ca="1" si="0">RANK(C2,C$2:C$998)</f>
        <v>1</v>
      </c>
      <c r="B2" s="24" t="s">
        <v>45</v>
      </c>
      <c r="C2" s="31" cm="1">
        <f t="array" aca="1" ref="C2" ca="1">SUM(LARGE(D2:M2,ROW(INDIRECT("1:6"))))</f>
        <v>565.2380952380953</v>
      </c>
      <c r="D2" s="30">
        <f>IFERROR(100*_xlfn.IFNA(VLOOKUP($B2,KviZDarije1!$A$1:$K$1000, 5, 0), 0)/'TOP SCORES'!B$4,0)</f>
        <v>86.666666666666671</v>
      </c>
      <c r="E2" s="30">
        <f>IFERROR(100*_xlfn.IFNA(VLOOKUP($B2,KviZDarije2!$A$1:$K$1000, 5, 0), 0)/'TOP SCORES'!C$4,0)</f>
        <v>86.666666666666671</v>
      </c>
      <c r="F2" s="30">
        <f>IFERROR(100*_xlfn.IFNA(VLOOKUP($B2,KviZDarije3!$A$1:$K$1000, 5, 0), 0)/'TOP SCORES'!D$4,0)</f>
        <v>92.857142857142861</v>
      </c>
      <c r="G2" s="30">
        <f>IFERROR(100*_xlfn.IFNA(VLOOKUP($B2,KviZDarije4!$A$1:$K$1000, 5, 0), 0)/'TOP SCORES'!E$4,0)</f>
        <v>100</v>
      </c>
      <c r="H2" s="30">
        <f>IFERROR(100*_xlfn.IFNA(VLOOKUP($B2,KviZDarije5!$A$1:$K$1000, 5, 0), 0)/'TOP SCORES'!F$4,0)</f>
        <v>92.857142857142861</v>
      </c>
      <c r="I2" s="30">
        <f>IFERROR(100*_xlfn.IFNA(VLOOKUP($B2,KviZDarije6!$A$1:$K$1000, 5, 0), 0)/'TOP SCORES'!G$4,0)</f>
        <v>100</v>
      </c>
      <c r="J2" s="30">
        <f>IFERROR(100*_xlfn.IFNA(VLOOKUP($B2,KviZDarije7!$A$1:$K$1000, 5, 0), 0)/'TOP SCORES'!H$4,0)</f>
        <v>92.857142857142861</v>
      </c>
      <c r="K2" s="30">
        <f>IFERROR(100*_xlfn.IFNA(VLOOKUP($B2,KviZDarije8!$A$1:$K$1000, 5, 0), 0)/'TOP SCORES'!I$4,0)</f>
        <v>0</v>
      </c>
      <c r="L2" s="30">
        <f>IFERROR(100*_xlfn.IFNA(VLOOKUP($B2,[1]KviZDarije9!$A$1:$K$1000, 5, 0), 0)/'TOP SCORES'!J$4,0)</f>
        <v>0</v>
      </c>
      <c r="M2" s="30">
        <f>IFERROR(100*_xlfn.IFNA(VLOOKUP($B2,[2]KviZDarije10!$A$1:$K$1000, 5, 0), 0)/'TOP SCORES'!K$4,0)</f>
        <v>0</v>
      </c>
      <c r="O2" s="34"/>
    </row>
    <row r="3" spans="1:15">
      <c r="A3" s="33">
        <f t="shared" ca="1" si="0"/>
        <v>2</v>
      </c>
      <c r="B3" s="28" t="s">
        <v>203</v>
      </c>
      <c r="C3" s="31" cm="1">
        <f t="array" aca="1" ref="C3" ca="1">SUM(LARGE(D3:M3,ROW(INDIRECT("1:6"))))</f>
        <v>564.21245421245419</v>
      </c>
      <c r="D3" s="30">
        <f>IFERROR(100*_xlfn.IFNA(VLOOKUP($B3,KviZDarije1!$A$1:$K$1000, 5, 0), 0)/'TOP SCORES'!B$4,0)</f>
        <v>0</v>
      </c>
      <c r="E3" s="30">
        <f>IFERROR(100*_xlfn.IFNA(VLOOKUP($B3,KviZDarije2!$A$1:$K$1000, 5, 0), 0)/'TOP SCORES'!C$4,0)</f>
        <v>93.333333333333329</v>
      </c>
      <c r="F3" s="30">
        <f>IFERROR(100*_xlfn.IFNA(VLOOKUP($B3,KviZDarije3!$A$1:$K$1000, 5, 0), 0)/'TOP SCORES'!D$4,0)</f>
        <v>100</v>
      </c>
      <c r="G3" s="30">
        <f>IFERROR(100*_xlfn.IFNA(VLOOKUP($B3,KviZDarije4!$A$1:$K$1000, 5, 0), 0)/'TOP SCORES'!E$4,0)</f>
        <v>92.307692307692307</v>
      </c>
      <c r="H3" s="30">
        <f>IFERROR(100*_xlfn.IFNA(VLOOKUP($B3,KviZDarije5!$A$1:$K$1000, 5, 0), 0)/'TOP SCORES'!F$4,0)</f>
        <v>92.857142857142861</v>
      </c>
      <c r="I3" s="30">
        <f>IFERROR(100*_xlfn.IFNA(VLOOKUP($B3,KviZDarije6!$A$1:$K$1000, 5, 0), 0)/'TOP SCORES'!G$4,0)</f>
        <v>92.857142857142861</v>
      </c>
      <c r="J3" s="30">
        <f>IFERROR(100*_xlfn.IFNA(VLOOKUP($B3,KviZDarije7!$A$1:$K$1000, 5, 0), 0)/'TOP SCORES'!H$4,0)</f>
        <v>92.857142857142861</v>
      </c>
      <c r="K3" s="30">
        <f>IFERROR(100*_xlfn.IFNA(VLOOKUP($B3,KviZDarije8!$A$1:$K$1000, 5, 0), 0)/'TOP SCORES'!I$4,0)</f>
        <v>0</v>
      </c>
      <c r="L3" s="30">
        <f>IFERROR(100*_xlfn.IFNA(VLOOKUP($B3,[1]KviZDarije9!$A$1:$K$1000, 5, 0), 0)/'TOP SCORES'!J$4,0)</f>
        <v>0</v>
      </c>
      <c r="M3" s="30">
        <f>IFERROR(100*_xlfn.IFNA(VLOOKUP($B3,[2]KviZDarije10!$A$1:$K$1000, 5, 0), 0)/'TOP SCORES'!K$4,0)</f>
        <v>0</v>
      </c>
    </row>
    <row r="4" spans="1:15">
      <c r="A4" s="33">
        <f t="shared" ca="1" si="0"/>
        <v>3</v>
      </c>
      <c r="B4" s="24" t="s">
        <v>70</v>
      </c>
      <c r="C4" s="31" cm="1">
        <f t="array" aca="1" ref="C4" ca="1">SUM(LARGE(D4:M4,ROW(INDIRECT("1:6"))))</f>
        <v>538.09523809523807</v>
      </c>
      <c r="D4" s="30">
        <f>IFERROR(100*_xlfn.IFNA(VLOOKUP($B4,KviZDarije1!$A$1:$K$1000, 5, 0), 0)/'TOP SCORES'!B$4,0)</f>
        <v>73.333333333333329</v>
      </c>
      <c r="E4" s="30">
        <f>IFERROR(100*_xlfn.IFNA(VLOOKUP($B4,KviZDarije2!$A$1:$K$1000, 5, 0), 0)/'TOP SCORES'!C$4,0)</f>
        <v>93.333333333333329</v>
      </c>
      <c r="F4" s="30">
        <f>IFERROR(100*_xlfn.IFNA(VLOOKUP($B4,KviZDarije3!$A$1:$K$1000, 5, 0), 0)/'TOP SCORES'!D$4,0)</f>
        <v>92.857142857142861</v>
      </c>
      <c r="G4" s="30">
        <f>IFERROR(100*_xlfn.IFNA(VLOOKUP($B4,KviZDarije4!$A$1:$K$1000, 5, 0), 0)/'TOP SCORES'!E$4,0)</f>
        <v>69.230769230769226</v>
      </c>
      <c r="H4" s="30">
        <f>IFERROR(100*_xlfn.IFNA(VLOOKUP($B4,KviZDarije5!$A$1:$K$1000, 5, 0), 0)/'TOP SCORES'!F$4,0)</f>
        <v>100</v>
      </c>
      <c r="I4" s="30">
        <f>IFERROR(100*_xlfn.IFNA(VLOOKUP($B4,KviZDarije6!$A$1:$K$1000, 5, 0), 0)/'TOP SCORES'!G$4,0)</f>
        <v>85.714285714285708</v>
      </c>
      <c r="J4" s="30">
        <f>IFERROR(100*_xlfn.IFNA(VLOOKUP($B4,KviZDarije7!$A$1:$K$1000, 5, 0), 0)/'TOP SCORES'!H$4,0)</f>
        <v>92.857142857142861</v>
      </c>
      <c r="K4" s="30">
        <f>IFERROR(100*_xlfn.IFNA(VLOOKUP($B4,KviZDarije8!$A$1:$K$1000, 5, 0), 0)/'TOP SCORES'!I$4,0)</f>
        <v>0</v>
      </c>
      <c r="L4" s="30">
        <f>IFERROR(100*_xlfn.IFNA(VLOOKUP($B4,[1]KviZDarije9!$A$1:$K$1000, 5, 0), 0)/'TOP SCORES'!J$4,0)</f>
        <v>0</v>
      </c>
      <c r="M4" s="30">
        <f>IFERROR(100*_xlfn.IFNA(VLOOKUP($B4,[2]KviZDarije10!$A$1:$K$1000, 5, 0), 0)/'TOP SCORES'!K$4,0)</f>
        <v>0</v>
      </c>
    </row>
    <row r="5" spans="1:15">
      <c r="A5" s="33">
        <f t="shared" ca="1" si="0"/>
        <v>4</v>
      </c>
      <c r="B5" s="24" t="s">
        <v>91</v>
      </c>
      <c r="C5" s="31" cm="1">
        <f t="array" aca="1" ref="C5" ca="1">SUM(LARGE(D5:M5,ROW(INDIRECT("1:6"))))</f>
        <v>516.19047619047626</v>
      </c>
      <c r="D5" s="30">
        <f>IFERROR(100*_xlfn.IFNA(VLOOKUP($B5,KviZDarije1!$A$1:$K$1000, 5, 0), 0)/'TOP SCORES'!B$4,0)</f>
        <v>86.666666666666671</v>
      </c>
      <c r="E5" s="30">
        <f>IFERROR(100*_xlfn.IFNA(VLOOKUP($B5,KviZDarije2!$A$1:$K$1000, 5, 0), 0)/'TOP SCORES'!C$4,0)</f>
        <v>86.666666666666671</v>
      </c>
      <c r="F5" s="30">
        <f>IFERROR(100*_xlfn.IFNA(VLOOKUP($B5,KviZDarije3!$A$1:$K$1000, 5, 0), 0)/'TOP SCORES'!D$4,0)</f>
        <v>92.857142857142861</v>
      </c>
      <c r="G5" s="30">
        <f>IFERROR(100*_xlfn.IFNA(VLOOKUP($B5,KviZDarije4!$A$1:$K$1000, 5, 0), 0)/'TOP SCORES'!E$4,0)</f>
        <v>61.53846153846154</v>
      </c>
      <c r="H5" s="30">
        <f>IFERROR(100*_xlfn.IFNA(VLOOKUP($B5,KviZDarije5!$A$1:$K$1000, 5, 0), 0)/'TOP SCORES'!F$4,0)</f>
        <v>71.428571428571431</v>
      </c>
      <c r="I5" s="30">
        <f>IFERROR(100*_xlfn.IFNA(VLOOKUP($B5,KviZDarije6!$A$1:$K$1000, 5, 0), 0)/'TOP SCORES'!G$4,0)</f>
        <v>85.714285714285708</v>
      </c>
      <c r="J5" s="30">
        <f>IFERROR(100*_xlfn.IFNA(VLOOKUP($B5,KviZDarije7!$A$1:$K$1000, 5, 0), 0)/'TOP SCORES'!H$4,0)</f>
        <v>92.857142857142861</v>
      </c>
      <c r="K5" s="30">
        <f>IFERROR(100*_xlfn.IFNA(VLOOKUP($B5,KviZDarije8!$A$1:$K$1000, 5, 0), 0)/'TOP SCORES'!I$4,0)</f>
        <v>0</v>
      </c>
      <c r="L5" s="30">
        <f>IFERROR(100*_xlfn.IFNA(VLOOKUP($B5,[1]KviZDarije9!$A$1:$K$1000, 5, 0), 0)/'TOP SCORES'!J$4,0)</f>
        <v>0</v>
      </c>
      <c r="M5" s="30">
        <f>IFERROR(100*_xlfn.IFNA(VLOOKUP($B5,[2]KviZDarije10!$A$1:$K$1000, 5, 0), 0)/'TOP SCORES'!K$4,0)</f>
        <v>0</v>
      </c>
    </row>
    <row r="6" spans="1:15">
      <c r="A6" s="33">
        <f t="shared" ca="1" si="0"/>
        <v>5</v>
      </c>
      <c r="B6" s="24" t="s">
        <v>95</v>
      </c>
      <c r="C6" s="31" cm="1">
        <f t="array" aca="1" ref="C6" ca="1">SUM(LARGE(D6:M6,ROW(INDIRECT("1:6"))))</f>
        <v>515.71428571428578</v>
      </c>
      <c r="D6" s="30">
        <f>IFERROR(100*_xlfn.IFNA(VLOOKUP($B6,KviZDarije1!$A$1:$K$1000, 5, 0), 0)/'TOP SCORES'!B$4,0)</f>
        <v>86.666666666666671</v>
      </c>
      <c r="E6" s="30">
        <f>IFERROR(100*_xlfn.IFNA(VLOOKUP($B6,KviZDarije2!$A$1:$K$1000, 5, 0), 0)/'TOP SCORES'!C$4,0)</f>
        <v>93.333333333333329</v>
      </c>
      <c r="F6" s="30">
        <f>IFERROR(100*_xlfn.IFNA(VLOOKUP($B6,KviZDarije3!$A$1:$K$1000, 5, 0), 0)/'TOP SCORES'!D$4,0)</f>
        <v>78.571428571428569</v>
      </c>
      <c r="G6" s="30">
        <f>IFERROR(100*_xlfn.IFNA(VLOOKUP($B6,KviZDarije4!$A$1:$K$1000, 5, 0), 0)/'TOP SCORES'!E$4,0)</f>
        <v>38.46153846153846</v>
      </c>
      <c r="H6" s="30">
        <f>IFERROR(100*_xlfn.IFNA(VLOOKUP($B6,KviZDarije5!$A$1:$K$1000, 5, 0), 0)/'TOP SCORES'!F$4,0)</f>
        <v>85.714285714285708</v>
      </c>
      <c r="I6" s="30">
        <f>IFERROR(100*_xlfn.IFNA(VLOOKUP($B6,KviZDarije6!$A$1:$K$1000, 5, 0), 0)/'TOP SCORES'!G$4,0)</f>
        <v>92.857142857142861</v>
      </c>
      <c r="J6" s="30">
        <f>IFERROR(100*_xlfn.IFNA(VLOOKUP($B6,KviZDarije7!$A$1:$K$1000, 5, 0), 0)/'TOP SCORES'!H$4,0)</f>
        <v>78.571428571428569</v>
      </c>
      <c r="K6" s="30">
        <f>IFERROR(100*_xlfn.IFNA(VLOOKUP($B6,KviZDarije8!$A$1:$K$1000, 5, 0), 0)/'TOP SCORES'!I$4,0)</f>
        <v>0</v>
      </c>
      <c r="L6" s="30">
        <f>IFERROR(100*_xlfn.IFNA(VLOOKUP($B6,[1]KviZDarije9!$A$1:$K$1000, 5, 0), 0)/'TOP SCORES'!J$4,0)</f>
        <v>0</v>
      </c>
      <c r="M6" s="30">
        <f>IFERROR(100*_xlfn.IFNA(VLOOKUP($B6,[2]KviZDarije10!$A$1:$K$1000, 5, 0), 0)/'TOP SCORES'!K$4,0)</f>
        <v>0</v>
      </c>
    </row>
    <row r="7" spans="1:15">
      <c r="A7" s="33">
        <f t="shared" ca="1" si="0"/>
        <v>6</v>
      </c>
      <c r="B7" s="24" t="s">
        <v>60</v>
      </c>
      <c r="C7" s="31" cm="1">
        <f t="array" aca="1" ref="C7" ca="1">SUM(LARGE(D7:M7,ROW(INDIRECT("1:6"))))</f>
        <v>508.57142857142856</v>
      </c>
      <c r="D7" s="30">
        <f>IFERROR(100*_xlfn.IFNA(VLOOKUP($B7,KviZDarije1!$A$1:$K$1000, 5, 0), 0)/'TOP SCORES'!B$4,0)</f>
        <v>80</v>
      </c>
      <c r="E7" s="30">
        <f>IFERROR(100*_xlfn.IFNA(VLOOKUP($B7,KviZDarije2!$A$1:$K$1000, 5, 0), 0)/'TOP SCORES'!C$4,0)</f>
        <v>100</v>
      </c>
      <c r="F7" s="30">
        <f>IFERROR(100*_xlfn.IFNA(VLOOKUP($B7,KviZDarije3!$A$1:$K$1000, 5, 0), 0)/'TOP SCORES'!D$4,0)</f>
        <v>78.571428571428569</v>
      </c>
      <c r="G7" s="30">
        <f>IFERROR(100*_xlfn.IFNA(VLOOKUP($B7,KviZDarije4!$A$1:$K$1000, 5, 0), 0)/'TOP SCORES'!E$4,0)</f>
        <v>46.153846153846153</v>
      </c>
      <c r="H7" s="30">
        <f>IFERROR(100*_xlfn.IFNA(VLOOKUP($B7,KviZDarije5!$A$1:$K$1000, 5, 0), 0)/'TOP SCORES'!F$4,0)</f>
        <v>71.428571428571431</v>
      </c>
      <c r="I7" s="30">
        <f>IFERROR(100*_xlfn.IFNA(VLOOKUP($B7,KviZDarije6!$A$1:$K$1000, 5, 0), 0)/'TOP SCORES'!G$4,0)</f>
        <v>85.714285714285708</v>
      </c>
      <c r="J7" s="30">
        <f>IFERROR(100*_xlfn.IFNA(VLOOKUP($B7,KviZDarije7!$A$1:$K$1000, 5, 0), 0)/'TOP SCORES'!H$4,0)</f>
        <v>92.857142857142861</v>
      </c>
      <c r="K7" s="30">
        <f>IFERROR(100*_xlfn.IFNA(VLOOKUP($B7,KviZDarije8!$A$1:$K$1000, 5, 0), 0)/'TOP SCORES'!I$4,0)</f>
        <v>0</v>
      </c>
      <c r="L7" s="30">
        <f>IFERROR(100*_xlfn.IFNA(VLOOKUP($B7,[1]KviZDarije9!$A$1:$K$1000, 5, 0), 0)/'TOP SCORES'!J$4,0)</f>
        <v>0</v>
      </c>
      <c r="M7" s="30">
        <f>IFERROR(100*_xlfn.IFNA(VLOOKUP($B7,[2]KviZDarije10!$A$1:$K$1000, 5, 0), 0)/'TOP SCORES'!K$4,0)</f>
        <v>0</v>
      </c>
    </row>
    <row r="8" spans="1:15">
      <c r="A8" s="33">
        <f t="shared" ca="1" si="0"/>
        <v>7</v>
      </c>
      <c r="B8" s="24" t="s">
        <v>79</v>
      </c>
      <c r="C8" s="31" cm="1">
        <f t="array" aca="1" ref="C8" ca="1">SUM(LARGE(D8:M8,ROW(INDIRECT("1:6"))))</f>
        <v>502.38095238095235</v>
      </c>
      <c r="D8" s="30">
        <f>IFERROR(100*_xlfn.IFNA(VLOOKUP($B8,KviZDarije1!$A$1:$K$1000, 5, 0), 0)/'TOP SCORES'!B$4,0)</f>
        <v>86.666666666666671</v>
      </c>
      <c r="E8" s="30">
        <f>IFERROR(100*_xlfn.IFNA(VLOOKUP($B8,KviZDarije2!$A$1:$K$1000, 5, 0), 0)/'TOP SCORES'!C$4,0)</f>
        <v>80</v>
      </c>
      <c r="F8" s="30">
        <f>IFERROR(100*_xlfn.IFNA(VLOOKUP($B8,KviZDarije3!$A$1:$K$1000, 5, 0), 0)/'TOP SCORES'!D$4,0)</f>
        <v>78.571428571428569</v>
      </c>
      <c r="G8" s="30">
        <f>IFERROR(100*_xlfn.IFNA(VLOOKUP($B8,KviZDarije4!$A$1:$K$1000, 5, 0), 0)/'TOP SCORES'!E$4,0)</f>
        <v>0</v>
      </c>
      <c r="H8" s="30">
        <f>IFERROR(100*_xlfn.IFNA(VLOOKUP($B8,KviZDarije5!$A$1:$K$1000, 5, 0), 0)/'TOP SCORES'!F$4,0)</f>
        <v>78.571428571428569</v>
      </c>
      <c r="I8" s="30">
        <f>IFERROR(100*_xlfn.IFNA(VLOOKUP($B8,KviZDarije6!$A$1:$K$1000, 5, 0), 0)/'TOP SCORES'!G$4,0)</f>
        <v>92.857142857142861</v>
      </c>
      <c r="J8" s="30">
        <f>IFERROR(100*_xlfn.IFNA(VLOOKUP($B8,KviZDarije7!$A$1:$K$1000, 5, 0), 0)/'TOP SCORES'!H$4,0)</f>
        <v>85.714285714285708</v>
      </c>
      <c r="K8" s="30">
        <f>IFERROR(100*_xlfn.IFNA(VLOOKUP($B8,KviZDarije8!$A$1:$K$1000, 5, 0), 0)/'TOP SCORES'!I$4,0)</f>
        <v>0</v>
      </c>
      <c r="L8" s="30">
        <f>IFERROR(100*_xlfn.IFNA(VLOOKUP($B8,[1]KviZDarije9!$A$1:$K$1000, 5, 0), 0)/'TOP SCORES'!J$4,0)</f>
        <v>0</v>
      </c>
      <c r="M8" s="30">
        <f>IFERROR(100*_xlfn.IFNA(VLOOKUP($B8,[2]KviZDarije10!$A$1:$K$1000, 5, 0), 0)/'TOP SCORES'!K$4,0)</f>
        <v>0</v>
      </c>
    </row>
    <row r="9" spans="1:15">
      <c r="A9" s="33">
        <f t="shared" ca="1" si="0"/>
        <v>8</v>
      </c>
      <c r="B9" s="24" t="s">
        <v>78</v>
      </c>
      <c r="C9" s="31" cm="1">
        <f t="array" aca="1" ref="C9" ca="1">SUM(LARGE(D9:M9,ROW(INDIRECT("1:6"))))</f>
        <v>492.49084249084245</v>
      </c>
      <c r="D9" s="30">
        <f>IFERROR(100*_xlfn.IFNA(VLOOKUP($B9,KviZDarije1!$A$1:$K$1000, 5, 0), 0)/'TOP SCORES'!B$4,0)</f>
        <v>73.333333333333329</v>
      </c>
      <c r="E9" s="30">
        <f>IFERROR(100*_xlfn.IFNA(VLOOKUP($B9,KviZDarije2!$A$1:$K$1000, 5, 0), 0)/'TOP SCORES'!C$4,0)</f>
        <v>93.333333333333329</v>
      </c>
      <c r="F9" s="30">
        <f>IFERROR(100*_xlfn.IFNA(VLOOKUP($B9,KviZDarije3!$A$1:$K$1000, 5, 0), 0)/'TOP SCORES'!D$4,0)</f>
        <v>78.571428571428569</v>
      </c>
      <c r="G9" s="30">
        <f>IFERROR(100*_xlfn.IFNA(VLOOKUP($B9,KviZDarije4!$A$1:$K$1000, 5, 0), 0)/'TOP SCORES'!E$4,0)</f>
        <v>61.53846153846154</v>
      </c>
      <c r="H9" s="30">
        <f>IFERROR(100*_xlfn.IFNA(VLOOKUP($B9,KviZDarije5!$A$1:$K$1000, 5, 0), 0)/'TOP SCORES'!F$4,0)</f>
        <v>92.857142857142861</v>
      </c>
      <c r="I9" s="30">
        <f>IFERROR(100*_xlfn.IFNA(VLOOKUP($B9,KviZDarije6!$A$1:$K$1000, 5, 0), 0)/'TOP SCORES'!G$4,0)</f>
        <v>0</v>
      </c>
      <c r="J9" s="30">
        <f>IFERROR(100*_xlfn.IFNA(VLOOKUP($B9,KviZDarije7!$A$1:$K$1000, 5, 0), 0)/'TOP SCORES'!H$4,0)</f>
        <v>92.857142857142861</v>
      </c>
      <c r="K9" s="30">
        <f>IFERROR(100*_xlfn.IFNA(VLOOKUP($B9,KviZDarije8!$A$1:$K$1000, 5, 0), 0)/'TOP SCORES'!I$4,0)</f>
        <v>0</v>
      </c>
      <c r="L9" s="30">
        <f>IFERROR(100*_xlfn.IFNA(VLOOKUP($B9,[1]KviZDarije9!$A$1:$K$1000, 5, 0), 0)/'TOP SCORES'!J$4,0)</f>
        <v>0</v>
      </c>
      <c r="M9" s="30">
        <f>IFERROR(100*_xlfn.IFNA(VLOOKUP($B9,[2]KviZDarije10!$A$1:$K$1000, 5, 0), 0)/'TOP SCORES'!K$4,0)</f>
        <v>0</v>
      </c>
    </row>
    <row r="10" spans="1:15">
      <c r="A10" s="33">
        <f t="shared" ca="1" si="0"/>
        <v>9</v>
      </c>
      <c r="B10" s="24" t="s">
        <v>33</v>
      </c>
      <c r="C10" s="31" cm="1">
        <f t="array" aca="1" ref="C10" ca="1">SUM(LARGE(D10:M10,ROW(INDIRECT("1:6"))))</f>
        <v>488.57142857142856</v>
      </c>
      <c r="D10" s="30">
        <f>IFERROR(100*_xlfn.IFNA(VLOOKUP($B10,KviZDarije1!$A$1:$K$1000, 5, 0), 0)/'TOP SCORES'!B$4,0)</f>
        <v>86.666666666666671</v>
      </c>
      <c r="E10" s="30">
        <f>IFERROR(100*_xlfn.IFNA(VLOOKUP($B10,KviZDarije2!$A$1:$K$1000, 5, 0), 0)/'TOP SCORES'!C$4,0)</f>
        <v>73.333333333333329</v>
      </c>
      <c r="F10" s="30">
        <f>IFERROR(100*_xlfn.IFNA(VLOOKUP($B10,KviZDarije3!$A$1:$K$1000, 5, 0), 0)/'TOP SCORES'!D$4,0)</f>
        <v>85.714285714285708</v>
      </c>
      <c r="G10" s="30">
        <f>IFERROR(100*_xlfn.IFNA(VLOOKUP($B10,KviZDarije4!$A$1:$K$1000, 5, 0), 0)/'TOP SCORES'!E$4,0)</f>
        <v>53.846153846153847</v>
      </c>
      <c r="H10" s="30">
        <f>IFERROR(100*_xlfn.IFNA(VLOOKUP($B10,KviZDarije5!$A$1:$K$1000, 5, 0), 0)/'TOP SCORES'!F$4,0)</f>
        <v>71.428571428571431</v>
      </c>
      <c r="I10" s="30">
        <f>IFERROR(100*_xlfn.IFNA(VLOOKUP($B10,KviZDarije6!$A$1:$K$1000, 5, 0), 0)/'TOP SCORES'!G$4,0)</f>
        <v>78.571428571428569</v>
      </c>
      <c r="J10" s="30">
        <f>IFERROR(100*_xlfn.IFNA(VLOOKUP($B10,KviZDarije7!$A$1:$K$1000, 5, 0), 0)/'TOP SCORES'!H$4,0)</f>
        <v>92.857142857142861</v>
      </c>
      <c r="K10" s="30">
        <f>IFERROR(100*_xlfn.IFNA(VLOOKUP($B10,KviZDarije8!$A$1:$K$1000, 5, 0), 0)/'TOP SCORES'!I$4,0)</f>
        <v>0</v>
      </c>
      <c r="L10" s="30">
        <f>IFERROR(100*_xlfn.IFNA(VLOOKUP($B10,[1]KviZDarije9!$A$1:$K$1000, 5, 0), 0)/'TOP SCORES'!J$4,0)</f>
        <v>0</v>
      </c>
      <c r="M10" s="30">
        <f>IFERROR(100*_xlfn.IFNA(VLOOKUP($B10,[2]KviZDarije10!$A$1:$K$1000, 5, 0), 0)/'TOP SCORES'!K$4,0)</f>
        <v>0</v>
      </c>
    </row>
    <row r="11" spans="1:15">
      <c r="A11" s="33">
        <f t="shared" ca="1" si="0"/>
        <v>10</v>
      </c>
      <c r="B11" s="24" t="s">
        <v>11</v>
      </c>
      <c r="C11" s="31" cm="1">
        <f t="array" aca="1" ref="C11" ca="1">SUM(LARGE(D11:M11,ROW(INDIRECT("1:6"))))</f>
        <v>484.39560439560438</v>
      </c>
      <c r="D11" s="30">
        <f>IFERROR(100*_xlfn.IFNA(VLOOKUP($B11,KviZDarije1!$A$1:$K$1000, 5, 0), 0)/'TOP SCORES'!B$4,0)</f>
        <v>80</v>
      </c>
      <c r="E11" s="30">
        <f>IFERROR(100*_xlfn.IFNA(VLOOKUP($B11,KviZDarije2!$A$1:$K$1000, 5, 0), 0)/'TOP SCORES'!C$4,0)</f>
        <v>0</v>
      </c>
      <c r="F11" s="30">
        <f>IFERROR(100*_xlfn.IFNA(VLOOKUP($B11,KviZDarije3!$A$1:$K$1000, 5, 0), 0)/'TOP SCORES'!D$4,0)</f>
        <v>78.571428571428569</v>
      </c>
      <c r="G11" s="30">
        <f>IFERROR(100*_xlfn.IFNA(VLOOKUP($B11,KviZDarije4!$A$1:$K$1000, 5, 0), 0)/'TOP SCORES'!E$4,0)</f>
        <v>61.53846153846154</v>
      </c>
      <c r="H11" s="30">
        <f>IFERROR(100*_xlfn.IFNA(VLOOKUP($B11,KviZDarije5!$A$1:$K$1000, 5, 0), 0)/'TOP SCORES'!F$4,0)</f>
        <v>78.571428571428569</v>
      </c>
      <c r="I11" s="30">
        <f>IFERROR(100*_xlfn.IFNA(VLOOKUP($B11,KviZDarije6!$A$1:$K$1000, 5, 0), 0)/'TOP SCORES'!G$4,0)</f>
        <v>85.714285714285708</v>
      </c>
      <c r="J11" s="30">
        <f>IFERROR(100*_xlfn.IFNA(VLOOKUP($B11,KviZDarije7!$A$1:$K$1000, 5, 0), 0)/'TOP SCORES'!H$4,0)</f>
        <v>100</v>
      </c>
      <c r="K11" s="30">
        <f>IFERROR(100*_xlfn.IFNA(VLOOKUP($B11,KviZDarije8!$A$1:$K$1000, 5, 0), 0)/'TOP SCORES'!I$4,0)</f>
        <v>0</v>
      </c>
      <c r="L11" s="30">
        <f>IFERROR(100*_xlfn.IFNA(VLOOKUP($B11,[1]KviZDarije9!$A$1:$K$1000, 5, 0), 0)/'TOP SCORES'!J$4,0)</f>
        <v>0</v>
      </c>
      <c r="M11" s="30">
        <f>IFERROR(100*_xlfn.IFNA(VLOOKUP($B11,[2]KviZDarije10!$A$1:$K$1000, 5, 0), 0)/'TOP SCORES'!K$4,0)</f>
        <v>0</v>
      </c>
    </row>
    <row r="12" spans="1:15">
      <c r="A12" s="33">
        <f t="shared" ca="1" si="0"/>
        <v>11</v>
      </c>
      <c r="B12" s="24" t="s">
        <v>32</v>
      </c>
      <c r="C12" s="31" cm="1">
        <f t="array" aca="1" ref="C12" ca="1">SUM(LARGE(D12:M12,ROW(INDIRECT("1:6"))))</f>
        <v>477.3260073260073</v>
      </c>
      <c r="D12" s="30">
        <f>IFERROR(100*_xlfn.IFNA(VLOOKUP($B12,KviZDarije1!$A$1:$K$1000, 5, 0), 0)/'TOP SCORES'!B$4,0)</f>
        <v>60</v>
      </c>
      <c r="E12" s="30">
        <f>IFERROR(100*_xlfn.IFNA(VLOOKUP($B12,KviZDarije2!$A$1:$K$1000, 5, 0), 0)/'TOP SCORES'!C$4,0)</f>
        <v>86.666666666666671</v>
      </c>
      <c r="F12" s="30">
        <f>IFERROR(100*_xlfn.IFNA(VLOOKUP($B12,KviZDarije3!$A$1:$K$1000, 5, 0), 0)/'TOP SCORES'!D$4,0)</f>
        <v>78.571428571428569</v>
      </c>
      <c r="G12" s="30">
        <f>IFERROR(100*_xlfn.IFNA(VLOOKUP($B12,KviZDarije4!$A$1:$K$1000, 5, 0), 0)/'TOP SCORES'!E$4,0)</f>
        <v>69.230769230769226</v>
      </c>
      <c r="H12" s="30">
        <f>IFERROR(100*_xlfn.IFNA(VLOOKUP($B12,KviZDarije5!$A$1:$K$1000, 5, 0), 0)/'TOP SCORES'!F$4,0)</f>
        <v>71.428571428571431</v>
      </c>
      <c r="I12" s="30">
        <f>IFERROR(100*_xlfn.IFNA(VLOOKUP($B12,KviZDarije6!$A$1:$K$1000, 5, 0), 0)/'TOP SCORES'!G$4,0)</f>
        <v>78.571428571428569</v>
      </c>
      <c r="J12" s="30">
        <f>IFERROR(100*_xlfn.IFNA(VLOOKUP($B12,KviZDarije7!$A$1:$K$1000, 5, 0), 0)/'TOP SCORES'!H$4,0)</f>
        <v>92.857142857142861</v>
      </c>
      <c r="K12" s="30">
        <f>IFERROR(100*_xlfn.IFNA(VLOOKUP($B12,KviZDarije8!$A$1:$K$1000, 5, 0), 0)/'TOP SCORES'!I$4,0)</f>
        <v>0</v>
      </c>
      <c r="L12" s="30">
        <f>IFERROR(100*_xlfn.IFNA(VLOOKUP($B12,[1]KviZDarije9!$A$1:$K$1000, 5, 0), 0)/'TOP SCORES'!J$4,0)</f>
        <v>0</v>
      </c>
      <c r="M12" s="30">
        <f>IFERROR(100*_xlfn.IFNA(VLOOKUP($B12,[2]KviZDarije10!$A$1:$K$1000, 5, 0), 0)/'TOP SCORES'!K$4,0)</f>
        <v>0</v>
      </c>
    </row>
    <row r="13" spans="1:15">
      <c r="A13" s="33">
        <f t="shared" ca="1" si="0"/>
        <v>12</v>
      </c>
      <c r="B13" s="24" t="s">
        <v>85</v>
      </c>
      <c r="C13" s="31" cm="1">
        <f t="array" aca="1" ref="C13" ca="1">SUM(LARGE(D13:M13,ROW(INDIRECT("1:6"))))</f>
        <v>467.14285714285717</v>
      </c>
      <c r="D13" s="30">
        <f>IFERROR(100*_xlfn.IFNA(VLOOKUP($B13,KviZDarije1!$A$1:$K$1000, 5, 0), 0)/'TOP SCORES'!B$4,0)</f>
        <v>73.333333333333329</v>
      </c>
      <c r="E13" s="30">
        <f>IFERROR(100*_xlfn.IFNA(VLOOKUP($B13,KviZDarije2!$A$1:$K$1000, 5, 0), 0)/'TOP SCORES'!C$4,0)</f>
        <v>86.666666666666671</v>
      </c>
      <c r="F13" s="30">
        <f>IFERROR(100*_xlfn.IFNA(VLOOKUP($B13,KviZDarije3!$A$1:$K$1000, 5, 0), 0)/'TOP SCORES'!D$4,0)</f>
        <v>71.428571428571431</v>
      </c>
      <c r="G13" s="30">
        <f>IFERROR(100*_xlfn.IFNA(VLOOKUP($B13,KviZDarije4!$A$1:$K$1000, 5, 0), 0)/'TOP SCORES'!E$4,0)</f>
        <v>46.153846153846153</v>
      </c>
      <c r="H13" s="30">
        <f>IFERROR(100*_xlfn.IFNA(VLOOKUP($B13,KviZDarije5!$A$1:$K$1000, 5, 0), 0)/'TOP SCORES'!F$4,0)</f>
        <v>78.571428571428569</v>
      </c>
      <c r="I13" s="30">
        <f>IFERROR(100*_xlfn.IFNA(VLOOKUP($B13,KviZDarije6!$A$1:$K$1000, 5, 0), 0)/'TOP SCORES'!G$4,0)</f>
        <v>71.428571428571431</v>
      </c>
      <c r="J13" s="30">
        <f>IFERROR(100*_xlfn.IFNA(VLOOKUP($B13,KviZDarije7!$A$1:$K$1000, 5, 0), 0)/'TOP SCORES'!H$4,0)</f>
        <v>85.714285714285708</v>
      </c>
      <c r="K13" s="30">
        <f>IFERROR(100*_xlfn.IFNA(VLOOKUP($B13,KviZDarije8!$A$1:$K$1000, 5, 0), 0)/'TOP SCORES'!I$4,0)</f>
        <v>0</v>
      </c>
      <c r="L13" s="30">
        <f>IFERROR(100*_xlfn.IFNA(VLOOKUP($B13,[1]KviZDarije9!$A$1:$K$1000, 5, 0), 0)/'TOP SCORES'!J$4,0)</f>
        <v>0</v>
      </c>
      <c r="M13" s="30">
        <f>IFERROR(100*_xlfn.IFNA(VLOOKUP($B13,[2]KviZDarije10!$A$1:$K$1000, 5, 0), 0)/'TOP SCORES'!K$4,0)</f>
        <v>0</v>
      </c>
    </row>
    <row r="14" spans="1:15">
      <c r="A14" s="33">
        <f t="shared" ca="1" si="0"/>
        <v>13</v>
      </c>
      <c r="B14" s="24" t="s">
        <v>109</v>
      </c>
      <c r="C14" s="31" cm="1">
        <f t="array" aca="1" ref="C14" ca="1">SUM(LARGE(D14:M14,ROW(INDIRECT("1:6"))))</f>
        <v>456.37362637362634</v>
      </c>
      <c r="D14" s="30">
        <f>IFERROR(100*_xlfn.IFNA(VLOOKUP($B14,KviZDarije1!$A$1:$K$1000, 5, 0), 0)/'TOP SCORES'!B$4,0)</f>
        <v>0</v>
      </c>
      <c r="E14" s="30">
        <f>IFERROR(100*_xlfn.IFNA(VLOOKUP($B14,KviZDarije2!$A$1:$K$1000, 5, 0), 0)/'TOP SCORES'!C$4,0)</f>
        <v>80</v>
      </c>
      <c r="F14" s="30">
        <f>IFERROR(100*_xlfn.IFNA(VLOOKUP($B14,KviZDarije3!$A$1:$K$1000, 5, 0), 0)/'TOP SCORES'!D$4,0)</f>
        <v>71.428571428571431</v>
      </c>
      <c r="G14" s="30">
        <f>IFERROR(100*_xlfn.IFNA(VLOOKUP($B14,KviZDarije4!$A$1:$K$1000, 5, 0), 0)/'TOP SCORES'!E$4,0)</f>
        <v>69.230769230769226</v>
      </c>
      <c r="H14" s="30">
        <f>IFERROR(100*_xlfn.IFNA(VLOOKUP($B14,KviZDarije5!$A$1:$K$1000, 5, 0), 0)/'TOP SCORES'!F$4,0)</f>
        <v>78.571428571428569</v>
      </c>
      <c r="I14" s="30">
        <f>IFERROR(100*_xlfn.IFNA(VLOOKUP($B14,KviZDarije6!$A$1:$K$1000, 5, 0), 0)/'TOP SCORES'!G$4,0)</f>
        <v>78.571428571428569</v>
      </c>
      <c r="J14" s="30">
        <f>IFERROR(100*_xlfn.IFNA(VLOOKUP($B14,KviZDarije7!$A$1:$K$1000, 5, 0), 0)/'TOP SCORES'!H$4,0)</f>
        <v>78.571428571428569</v>
      </c>
      <c r="K14" s="30">
        <f>IFERROR(100*_xlfn.IFNA(VLOOKUP($B14,KviZDarije8!$A$1:$K$1000, 5, 0), 0)/'TOP SCORES'!I$4,0)</f>
        <v>0</v>
      </c>
      <c r="L14" s="30">
        <f>IFERROR(100*_xlfn.IFNA(VLOOKUP($B14,[1]KviZDarije9!$A$1:$K$1000, 5, 0), 0)/'TOP SCORES'!J$4,0)</f>
        <v>0</v>
      </c>
      <c r="M14" s="30">
        <f>IFERROR(100*_xlfn.IFNA(VLOOKUP($B14,[2]KviZDarije10!$A$1:$K$1000, 5, 0), 0)/'TOP SCORES'!K$4,0)</f>
        <v>0</v>
      </c>
    </row>
    <row r="15" spans="1:15">
      <c r="A15" s="33">
        <f t="shared" ca="1" si="0"/>
        <v>14</v>
      </c>
      <c r="B15" s="24" t="s">
        <v>99</v>
      </c>
      <c r="C15" s="31" cm="1">
        <f t="array" aca="1" ref="C15" ca="1">SUM(LARGE(D15:M15,ROW(INDIRECT("1:6"))))</f>
        <v>454.28571428571433</v>
      </c>
      <c r="D15" s="30">
        <f>IFERROR(100*_xlfn.IFNA(VLOOKUP($B15,KviZDarije1!$A$1:$K$1000, 5, 0), 0)/'TOP SCORES'!B$4,0)</f>
        <v>66.666666666666671</v>
      </c>
      <c r="E15" s="30">
        <f>IFERROR(100*_xlfn.IFNA(VLOOKUP($B15,KviZDarije2!$A$1:$K$1000, 5, 0), 0)/'TOP SCORES'!C$4,0)</f>
        <v>73.333333333333329</v>
      </c>
      <c r="F15" s="30">
        <f>IFERROR(100*_xlfn.IFNA(VLOOKUP($B15,KviZDarije3!$A$1:$K$1000, 5, 0), 0)/'TOP SCORES'!D$4,0)</f>
        <v>85.714285714285708</v>
      </c>
      <c r="G15" s="30">
        <f>IFERROR(100*_xlfn.IFNA(VLOOKUP($B15,KviZDarije4!$A$1:$K$1000, 5, 0), 0)/'TOP SCORES'!E$4,0)</f>
        <v>38.46153846153846</v>
      </c>
      <c r="H15" s="30">
        <f>IFERROR(100*_xlfn.IFNA(VLOOKUP($B15,KviZDarije5!$A$1:$K$1000, 5, 0), 0)/'TOP SCORES'!F$4,0)</f>
        <v>71.428571428571431</v>
      </c>
      <c r="I15" s="30">
        <f>IFERROR(100*_xlfn.IFNA(VLOOKUP($B15,KviZDarije6!$A$1:$K$1000, 5, 0), 0)/'TOP SCORES'!G$4,0)</f>
        <v>71.428571428571431</v>
      </c>
      <c r="J15" s="30">
        <f>IFERROR(100*_xlfn.IFNA(VLOOKUP($B15,KviZDarije7!$A$1:$K$1000, 5, 0), 0)/'TOP SCORES'!H$4,0)</f>
        <v>85.714285714285708</v>
      </c>
      <c r="K15" s="30">
        <f>IFERROR(100*_xlfn.IFNA(VLOOKUP($B15,KviZDarije8!$A$1:$K$1000, 5, 0), 0)/'TOP SCORES'!I$4,0)</f>
        <v>0</v>
      </c>
      <c r="L15" s="30">
        <f>IFERROR(100*_xlfn.IFNA(VLOOKUP($B15,[1]KviZDarije9!$A$1:$K$1000, 5, 0), 0)/'TOP SCORES'!J$4,0)</f>
        <v>0</v>
      </c>
      <c r="M15" s="30">
        <f>IFERROR(100*_xlfn.IFNA(VLOOKUP($B15,[2]KviZDarije10!$A$1:$K$1000, 5, 0), 0)/'TOP SCORES'!K$4,0)</f>
        <v>0</v>
      </c>
    </row>
    <row r="16" spans="1:15">
      <c r="A16" s="33">
        <f t="shared" ca="1" si="0"/>
        <v>15</v>
      </c>
      <c r="B16" s="28" t="s">
        <v>190</v>
      </c>
      <c r="C16" s="31" cm="1">
        <f t="array" aca="1" ref="C16" ca="1">SUM(LARGE(D16:M16,ROW(INDIRECT("1:6"))))</f>
        <v>451.68498168498161</v>
      </c>
      <c r="D16" s="30">
        <f>IFERROR(100*_xlfn.IFNA(VLOOKUP($B16,KviZDarije1!$A$1:$K$1000, 5, 0), 0)/'TOP SCORES'!B$4,0)</f>
        <v>73.333333333333329</v>
      </c>
      <c r="E16" s="30">
        <f>IFERROR(100*_xlfn.IFNA(VLOOKUP($B16,KviZDarije2!$A$1:$K$1000, 5, 0), 0)/'TOP SCORES'!C$4,0)</f>
        <v>80</v>
      </c>
      <c r="F16" s="30">
        <f>IFERROR(100*_xlfn.IFNA(VLOOKUP($B16,KviZDarije3!$A$1:$K$1000, 5, 0), 0)/'TOP SCORES'!D$4,0)</f>
        <v>78.571428571428569</v>
      </c>
      <c r="G16" s="30">
        <f>IFERROR(100*_xlfn.IFNA(VLOOKUP($B16,KviZDarije4!$A$1:$K$1000, 5, 0), 0)/'TOP SCORES'!E$4,0)</f>
        <v>76.92307692307692</v>
      </c>
      <c r="H16" s="30">
        <f>IFERROR(100*_xlfn.IFNA(VLOOKUP($B16,KviZDarije5!$A$1:$K$1000, 5, 0), 0)/'TOP SCORES'!F$4,0)</f>
        <v>50</v>
      </c>
      <c r="I16" s="30">
        <f>IFERROR(100*_xlfn.IFNA(VLOOKUP($B16,KviZDarije6!$A$1:$K$1000, 5, 0), 0)/'TOP SCORES'!G$4,0)</f>
        <v>64.285714285714292</v>
      </c>
      <c r="J16" s="30">
        <f>IFERROR(100*_xlfn.IFNA(VLOOKUP($B16,KviZDarije7!$A$1:$K$1000, 5, 0), 0)/'TOP SCORES'!H$4,0)</f>
        <v>78.571428571428569</v>
      </c>
      <c r="K16" s="30">
        <f>IFERROR(100*_xlfn.IFNA(VLOOKUP($B16,KviZDarije8!$A$1:$K$1000, 5, 0), 0)/'TOP SCORES'!I$4,0)</f>
        <v>0</v>
      </c>
      <c r="L16" s="30">
        <f>IFERROR(100*_xlfn.IFNA(VLOOKUP($B16,[1]KviZDarije9!$A$1:$K$1000, 5, 0), 0)/'TOP SCORES'!J$4,0)</f>
        <v>0</v>
      </c>
      <c r="M16" s="30">
        <f>IFERROR(100*_xlfn.IFNA(VLOOKUP($B16,[2]KviZDarije10!$A$1:$K$1000, 5, 0), 0)/'TOP SCORES'!K$4,0)</f>
        <v>0</v>
      </c>
    </row>
    <row r="17" spans="1:13">
      <c r="A17" s="33">
        <f t="shared" ca="1" si="0"/>
        <v>16</v>
      </c>
      <c r="B17" s="24" t="s">
        <v>49</v>
      </c>
      <c r="C17" s="31" cm="1">
        <f t="array" aca="1" ref="C17" ca="1">SUM(LARGE(D17:M17,ROW(INDIRECT("1:6"))))</f>
        <v>440.00000000000006</v>
      </c>
      <c r="D17" s="30">
        <f>IFERROR(100*_xlfn.IFNA(VLOOKUP($B17,KviZDarije1!$A$1:$K$1000, 5, 0), 0)/'TOP SCORES'!B$4,0)</f>
        <v>66.666666666666671</v>
      </c>
      <c r="E17" s="30">
        <f>IFERROR(100*_xlfn.IFNA(VLOOKUP($B17,KviZDarije2!$A$1:$K$1000, 5, 0), 0)/'TOP SCORES'!C$4,0)</f>
        <v>73.333333333333329</v>
      </c>
      <c r="F17" s="30">
        <f>IFERROR(100*_xlfn.IFNA(VLOOKUP($B17,KviZDarije3!$A$1:$K$1000, 5, 0), 0)/'TOP SCORES'!D$4,0)</f>
        <v>57.142857142857146</v>
      </c>
      <c r="G17" s="30">
        <f>IFERROR(100*_xlfn.IFNA(VLOOKUP($B17,KviZDarije4!$A$1:$K$1000, 5, 0), 0)/'TOP SCORES'!E$4,0)</f>
        <v>46.153846153846153</v>
      </c>
      <c r="H17" s="30">
        <f>IFERROR(100*_xlfn.IFNA(VLOOKUP($B17,KviZDarije5!$A$1:$K$1000, 5, 0), 0)/'TOP SCORES'!F$4,0)</f>
        <v>78.571428571428569</v>
      </c>
      <c r="I17" s="30">
        <f>IFERROR(100*_xlfn.IFNA(VLOOKUP($B17,KviZDarije6!$A$1:$K$1000, 5, 0), 0)/'TOP SCORES'!G$4,0)</f>
        <v>92.857142857142861</v>
      </c>
      <c r="J17" s="30">
        <f>IFERROR(100*_xlfn.IFNA(VLOOKUP($B17,KviZDarije7!$A$1:$K$1000, 5, 0), 0)/'TOP SCORES'!H$4,0)</f>
        <v>71.428571428571431</v>
      </c>
      <c r="K17" s="30">
        <f>IFERROR(100*_xlfn.IFNA(VLOOKUP($B17,KviZDarije8!$A$1:$K$1000, 5, 0), 0)/'TOP SCORES'!I$4,0)</f>
        <v>0</v>
      </c>
      <c r="L17" s="30">
        <f>IFERROR(100*_xlfn.IFNA(VLOOKUP($B17,[1]KviZDarije9!$A$1:$K$1000, 5, 0), 0)/'TOP SCORES'!J$4,0)</f>
        <v>0</v>
      </c>
      <c r="M17" s="30">
        <f>IFERROR(100*_xlfn.IFNA(VLOOKUP($B17,[2]KviZDarije10!$A$1:$K$1000, 5, 0), 0)/'TOP SCORES'!K$4,0)</f>
        <v>0</v>
      </c>
    </row>
    <row r="18" spans="1:13">
      <c r="A18" s="33">
        <f t="shared" ca="1" si="0"/>
        <v>17</v>
      </c>
      <c r="B18" s="24" t="s">
        <v>118</v>
      </c>
      <c r="C18" s="31" cm="1">
        <f t="array" aca="1" ref="C18" ca="1">SUM(LARGE(D18:M18,ROW(INDIRECT("1:6"))))</f>
        <v>432.85714285714289</v>
      </c>
      <c r="D18" s="30">
        <f>IFERROR(100*_xlfn.IFNA(VLOOKUP($B18,KviZDarije1!$A$1:$K$1000, 5, 0), 0)/'TOP SCORES'!B$4,0)</f>
        <v>66.666666666666671</v>
      </c>
      <c r="E18" s="30">
        <f>IFERROR(100*_xlfn.IFNA(VLOOKUP($B18,KviZDarije2!$A$1:$K$1000, 5, 0), 0)/'TOP SCORES'!C$4,0)</f>
        <v>73.333333333333329</v>
      </c>
      <c r="F18" s="30">
        <f>IFERROR(100*_xlfn.IFNA(VLOOKUP($B18,KviZDarije3!$A$1:$K$1000, 5, 0), 0)/'TOP SCORES'!D$4,0)</f>
        <v>71.428571428571431</v>
      </c>
      <c r="G18" s="30">
        <f>IFERROR(100*_xlfn.IFNA(VLOOKUP($B18,KviZDarije4!$A$1:$K$1000, 5, 0), 0)/'TOP SCORES'!E$4,0)</f>
        <v>30.76923076923077</v>
      </c>
      <c r="H18" s="30">
        <f>IFERROR(100*_xlfn.IFNA(VLOOKUP($B18,KviZDarije5!$A$1:$K$1000, 5, 0), 0)/'TOP SCORES'!F$4,0)</f>
        <v>57.142857142857146</v>
      </c>
      <c r="I18" s="30">
        <f>IFERROR(100*_xlfn.IFNA(VLOOKUP($B18,KviZDarije6!$A$1:$K$1000, 5, 0), 0)/'TOP SCORES'!G$4,0)</f>
        <v>78.571428571428569</v>
      </c>
      <c r="J18" s="30">
        <f>IFERROR(100*_xlfn.IFNA(VLOOKUP($B18,KviZDarije7!$A$1:$K$1000, 5, 0), 0)/'TOP SCORES'!H$4,0)</f>
        <v>85.714285714285708</v>
      </c>
      <c r="K18" s="30">
        <f>IFERROR(100*_xlfn.IFNA(VLOOKUP($B18,KviZDarije8!$A$1:$K$1000, 5, 0), 0)/'TOP SCORES'!I$4,0)</f>
        <v>0</v>
      </c>
      <c r="L18" s="30">
        <f>IFERROR(100*_xlfn.IFNA(VLOOKUP($B18,[1]KviZDarije9!$A$1:$K$1000, 5, 0), 0)/'TOP SCORES'!J$4,0)</f>
        <v>0</v>
      </c>
      <c r="M18" s="30">
        <f>IFERROR(100*_xlfn.IFNA(VLOOKUP($B18,[2]KviZDarije10!$A$1:$K$1000, 5, 0), 0)/'TOP SCORES'!K$4,0)</f>
        <v>0</v>
      </c>
    </row>
    <row r="19" spans="1:13">
      <c r="A19" s="33">
        <f t="shared" ca="1" si="0"/>
        <v>18</v>
      </c>
      <c r="B19" s="24" t="s">
        <v>17</v>
      </c>
      <c r="C19" s="31" cm="1">
        <f t="array" aca="1" ref="C19" ca="1">SUM(LARGE(D19:M19,ROW(INDIRECT("1:6"))))</f>
        <v>432.85714285714283</v>
      </c>
      <c r="D19" s="30">
        <f>IFERROR(100*_xlfn.IFNA(VLOOKUP($B19,KviZDarije1!$A$1:$K$1000, 5, 0), 0)/'TOP SCORES'!B$4,0)</f>
        <v>66.666666666666671</v>
      </c>
      <c r="E19" s="30">
        <f>IFERROR(100*_xlfn.IFNA(VLOOKUP($B19,KviZDarije2!$A$1:$K$1000, 5, 0), 0)/'TOP SCORES'!C$4,0)</f>
        <v>73.333333333333329</v>
      </c>
      <c r="F19" s="30">
        <f>IFERROR(100*_xlfn.IFNA(VLOOKUP($B19,KviZDarije3!$A$1:$K$1000, 5, 0), 0)/'TOP SCORES'!D$4,0)</f>
        <v>78.571428571428569</v>
      </c>
      <c r="G19" s="30">
        <f>IFERROR(100*_xlfn.IFNA(VLOOKUP($B19,KviZDarije4!$A$1:$K$1000, 5, 0), 0)/'TOP SCORES'!E$4,0)</f>
        <v>61.53846153846154</v>
      </c>
      <c r="H19" s="30">
        <f>IFERROR(100*_xlfn.IFNA(VLOOKUP($B19,KviZDarije5!$A$1:$K$1000, 5, 0), 0)/'TOP SCORES'!F$4,0)</f>
        <v>64.285714285714292</v>
      </c>
      <c r="I19" s="30">
        <f>IFERROR(100*_xlfn.IFNA(VLOOKUP($B19,KviZDarije6!$A$1:$K$1000, 5, 0), 0)/'TOP SCORES'!G$4,0)</f>
        <v>64.285714285714292</v>
      </c>
      <c r="J19" s="30">
        <f>IFERROR(100*_xlfn.IFNA(VLOOKUP($B19,KviZDarije7!$A$1:$K$1000, 5, 0), 0)/'TOP SCORES'!H$4,0)</f>
        <v>85.714285714285708</v>
      </c>
      <c r="K19" s="30">
        <f>IFERROR(100*_xlfn.IFNA(VLOOKUP($B19,KviZDarije8!$A$1:$K$1000, 5, 0), 0)/'TOP SCORES'!I$4,0)</f>
        <v>0</v>
      </c>
      <c r="L19" s="30">
        <f>IFERROR(100*_xlfn.IFNA(VLOOKUP($B19,[1]KviZDarije9!$A$1:$K$1000, 5, 0), 0)/'TOP SCORES'!J$4,0)</f>
        <v>0</v>
      </c>
      <c r="M19" s="30">
        <f>IFERROR(100*_xlfn.IFNA(VLOOKUP($B19,[2]KviZDarije10!$A$1:$K$1000, 5, 0), 0)/'TOP SCORES'!K$4,0)</f>
        <v>0</v>
      </c>
    </row>
    <row r="20" spans="1:13">
      <c r="A20" s="33">
        <f t="shared" ca="1" si="0"/>
        <v>19</v>
      </c>
      <c r="B20" s="24" t="s">
        <v>22</v>
      </c>
      <c r="C20" s="31" cm="1">
        <f t="array" aca="1" ref="C20" ca="1">SUM(LARGE(D20:M20,ROW(INDIRECT("1:6"))))</f>
        <v>431.42857142857144</v>
      </c>
      <c r="D20" s="30">
        <f>IFERROR(100*_xlfn.IFNA(VLOOKUP($B20,KviZDarije1!$A$1:$K$1000, 5, 0), 0)/'TOP SCORES'!B$4,0)</f>
        <v>80</v>
      </c>
      <c r="E20" s="30">
        <f>IFERROR(100*_xlfn.IFNA(VLOOKUP($B20,KviZDarije2!$A$1:$K$1000, 5, 0), 0)/'TOP SCORES'!C$4,0)</f>
        <v>80</v>
      </c>
      <c r="F20" s="30">
        <f>IFERROR(100*_xlfn.IFNA(VLOOKUP($B20,KviZDarije3!$A$1:$K$1000, 5, 0), 0)/'TOP SCORES'!D$4,0)</f>
        <v>0</v>
      </c>
      <c r="G20" s="30">
        <f>IFERROR(100*_xlfn.IFNA(VLOOKUP($B20,KviZDarije4!$A$1:$K$1000, 5, 0), 0)/'TOP SCORES'!E$4,0)</f>
        <v>0</v>
      </c>
      <c r="H20" s="30">
        <f>IFERROR(100*_xlfn.IFNA(VLOOKUP($B20,KviZDarije5!$A$1:$K$1000, 5, 0), 0)/'TOP SCORES'!F$4,0)</f>
        <v>92.857142857142861</v>
      </c>
      <c r="I20" s="30">
        <f>IFERROR(100*_xlfn.IFNA(VLOOKUP($B20,KviZDarije6!$A$1:$K$1000, 5, 0), 0)/'TOP SCORES'!G$4,0)</f>
        <v>85.714285714285708</v>
      </c>
      <c r="J20" s="30">
        <f>IFERROR(100*_xlfn.IFNA(VLOOKUP($B20,KviZDarije7!$A$1:$K$1000, 5, 0), 0)/'TOP SCORES'!H$4,0)</f>
        <v>92.857142857142861</v>
      </c>
      <c r="K20" s="30">
        <f>IFERROR(100*_xlfn.IFNA(VLOOKUP($B20,KviZDarije8!$A$1:$K$1000, 5, 0), 0)/'TOP SCORES'!I$4,0)</f>
        <v>0</v>
      </c>
      <c r="L20" s="30">
        <f>IFERROR(100*_xlfn.IFNA(VLOOKUP($B20,[1]KviZDarije9!$A$1:$K$1000, 5, 0), 0)/'TOP SCORES'!J$4,0)</f>
        <v>0</v>
      </c>
      <c r="M20" s="30">
        <f>IFERROR(100*_xlfn.IFNA(VLOOKUP($B20,[2]KviZDarije10!$A$1:$K$1000, 5, 0), 0)/'TOP SCORES'!K$4,0)</f>
        <v>0</v>
      </c>
    </row>
    <row r="21" spans="1:13">
      <c r="A21" s="33">
        <f t="shared" ca="1" si="0"/>
        <v>20</v>
      </c>
      <c r="B21" s="24" t="s">
        <v>39</v>
      </c>
      <c r="C21" s="31" cm="1">
        <f t="array" aca="1" ref="C21" ca="1">SUM(LARGE(D21:M21,ROW(INDIRECT("1:6"))))</f>
        <v>428.13186813186815</v>
      </c>
      <c r="D21" s="30">
        <f>IFERROR(100*_xlfn.IFNA(VLOOKUP($B21,KviZDarije1!$A$1:$K$1000, 5, 0), 0)/'TOP SCORES'!B$4,0)</f>
        <v>60</v>
      </c>
      <c r="E21" s="30">
        <f>IFERROR(100*_xlfn.IFNA(VLOOKUP($B21,KviZDarije2!$A$1:$K$1000, 5, 0), 0)/'TOP SCORES'!C$4,0)</f>
        <v>0</v>
      </c>
      <c r="F21" s="30">
        <f>IFERROR(100*_xlfn.IFNA(VLOOKUP($B21,KviZDarije3!$A$1:$K$1000, 5, 0), 0)/'TOP SCORES'!D$4,0)</f>
        <v>78.571428571428569</v>
      </c>
      <c r="G21" s="30">
        <f>IFERROR(100*_xlfn.IFNA(VLOOKUP($B21,KviZDarije4!$A$1:$K$1000, 5, 0), 0)/'TOP SCORES'!E$4,0)</f>
        <v>53.846153846153847</v>
      </c>
      <c r="H21" s="30">
        <f>IFERROR(100*_xlfn.IFNA(VLOOKUP($B21,KviZDarije5!$A$1:$K$1000, 5, 0), 0)/'TOP SCORES'!F$4,0)</f>
        <v>78.571428571428569</v>
      </c>
      <c r="I21" s="30">
        <f>IFERROR(100*_xlfn.IFNA(VLOOKUP($B21,KviZDarije6!$A$1:$K$1000, 5, 0), 0)/'TOP SCORES'!G$4,0)</f>
        <v>71.428571428571431</v>
      </c>
      <c r="J21" s="30">
        <f>IFERROR(100*_xlfn.IFNA(VLOOKUP($B21,KviZDarije7!$A$1:$K$1000, 5, 0), 0)/'TOP SCORES'!H$4,0)</f>
        <v>85.714285714285708</v>
      </c>
      <c r="K21" s="30">
        <f>IFERROR(100*_xlfn.IFNA(VLOOKUP($B21,KviZDarije8!$A$1:$K$1000, 5, 0), 0)/'TOP SCORES'!I$4,0)</f>
        <v>0</v>
      </c>
      <c r="L21" s="30">
        <f>IFERROR(100*_xlfn.IFNA(VLOOKUP($B21,[1]KviZDarije9!$A$1:$K$1000, 5, 0), 0)/'TOP SCORES'!J$4,0)</f>
        <v>0</v>
      </c>
      <c r="M21" s="30">
        <f>IFERROR(100*_xlfn.IFNA(VLOOKUP($B21,[2]KviZDarije10!$A$1:$K$1000, 5, 0), 0)/'TOP SCORES'!K$4,0)</f>
        <v>0</v>
      </c>
    </row>
    <row r="22" spans="1:13">
      <c r="A22" s="33">
        <f t="shared" ca="1" si="0"/>
        <v>21</v>
      </c>
      <c r="B22" s="28" t="s">
        <v>179</v>
      </c>
      <c r="C22" s="31" cm="1">
        <f t="array" aca="1" ref="C22" ca="1">SUM(LARGE(D22:M22,ROW(INDIRECT("1:6"))))</f>
        <v>412.74725274725279</v>
      </c>
      <c r="D22" s="30">
        <f>IFERROR(100*_xlfn.IFNA(VLOOKUP($B22,KviZDarije1!$A$1:$K$1000, 5, 0), 0)/'TOP SCORES'!B$4,0)</f>
        <v>73.333333333333329</v>
      </c>
      <c r="E22" s="30">
        <f>IFERROR(100*_xlfn.IFNA(VLOOKUP($B22,KviZDarije2!$A$1:$K$1000, 5, 0), 0)/'TOP SCORES'!C$4,0)</f>
        <v>86.666666666666671</v>
      </c>
      <c r="F22" s="30">
        <f>IFERROR(100*_xlfn.IFNA(VLOOKUP($B22,KviZDarije3!$A$1:$K$1000, 5, 0), 0)/'TOP SCORES'!D$4,0)</f>
        <v>85.714285714285708</v>
      </c>
      <c r="G22" s="30">
        <f>IFERROR(100*_xlfn.IFNA(VLOOKUP($B22,KviZDarije4!$A$1:$K$1000, 5, 0), 0)/'TOP SCORES'!E$4,0)</f>
        <v>38.46153846153846</v>
      </c>
      <c r="H22" s="30">
        <f>IFERROR(100*_xlfn.IFNA(VLOOKUP($B22,KviZDarije5!$A$1:$K$1000, 5, 0), 0)/'TOP SCORES'!F$4,0)</f>
        <v>71.428571428571431</v>
      </c>
      <c r="I22" s="30">
        <f>IFERROR(100*_xlfn.IFNA(VLOOKUP($B22,KviZDarije6!$A$1:$K$1000, 5, 0), 0)/'TOP SCORES'!G$4,0)</f>
        <v>0</v>
      </c>
      <c r="J22" s="30">
        <f>IFERROR(100*_xlfn.IFNA(VLOOKUP($B22,KviZDarije7!$A$1:$K$1000, 5, 0), 0)/'TOP SCORES'!H$4,0)</f>
        <v>57.142857142857146</v>
      </c>
      <c r="K22" s="30">
        <f>IFERROR(100*_xlfn.IFNA(VLOOKUP($B22,KviZDarije8!$A$1:$K$1000, 5, 0), 0)/'TOP SCORES'!I$4,0)</f>
        <v>0</v>
      </c>
      <c r="L22" s="30">
        <f>IFERROR(100*_xlfn.IFNA(VLOOKUP($B22,[1]KviZDarije9!$A$1:$K$1000, 5, 0), 0)/'TOP SCORES'!J$4,0)</f>
        <v>0</v>
      </c>
      <c r="M22" s="30">
        <f>IFERROR(100*_xlfn.IFNA(VLOOKUP($B22,[2]KviZDarije10!$A$1:$K$1000, 5, 0), 0)/'TOP SCORES'!K$4,0)</f>
        <v>0</v>
      </c>
    </row>
    <row r="23" spans="1:13">
      <c r="A23" s="33">
        <f t="shared" ca="1" si="0"/>
        <v>22</v>
      </c>
      <c r="B23" s="24" t="s">
        <v>120</v>
      </c>
      <c r="C23" s="31" cm="1">
        <f t="array" aca="1" ref="C23" ca="1">SUM(LARGE(D23:M23,ROW(INDIRECT("1:6"))))</f>
        <v>408.13186813186815</v>
      </c>
      <c r="D23" s="30">
        <f>IFERROR(100*_xlfn.IFNA(VLOOKUP($B23,KviZDarije1!$A$1:$K$1000, 5, 0), 0)/'TOP SCORES'!B$4,0)</f>
        <v>73.333333333333329</v>
      </c>
      <c r="E23" s="30">
        <f>IFERROR(100*_xlfn.IFNA(VLOOKUP($B23,KviZDarije2!$A$1:$K$1000, 5, 0), 0)/'TOP SCORES'!C$4,0)</f>
        <v>66.666666666666671</v>
      </c>
      <c r="F23" s="30">
        <f>IFERROR(100*_xlfn.IFNA(VLOOKUP($B23,KviZDarije3!$A$1:$K$1000, 5, 0), 0)/'TOP SCORES'!D$4,0)</f>
        <v>71.428571428571431</v>
      </c>
      <c r="G23" s="30">
        <f>IFERROR(100*_xlfn.IFNA(VLOOKUP($B23,KviZDarije4!$A$1:$K$1000, 5, 0), 0)/'TOP SCORES'!E$4,0)</f>
        <v>53.846153846153847</v>
      </c>
      <c r="H23" s="30">
        <f>IFERROR(100*_xlfn.IFNA(VLOOKUP($B23,KviZDarije5!$A$1:$K$1000, 5, 0), 0)/'TOP SCORES'!F$4,0)</f>
        <v>64.285714285714292</v>
      </c>
      <c r="I23" s="30">
        <f>IFERROR(100*_xlfn.IFNA(VLOOKUP($B23,KviZDarije6!$A$1:$K$1000, 5, 0), 0)/'TOP SCORES'!G$4,0)</f>
        <v>50</v>
      </c>
      <c r="J23" s="30">
        <f>IFERROR(100*_xlfn.IFNA(VLOOKUP($B23,KviZDarije7!$A$1:$K$1000, 5, 0), 0)/'TOP SCORES'!H$4,0)</f>
        <v>78.571428571428569</v>
      </c>
      <c r="K23" s="30">
        <f>IFERROR(100*_xlfn.IFNA(VLOOKUP($B23,KviZDarije8!$A$1:$K$1000, 5, 0), 0)/'TOP SCORES'!I$4,0)</f>
        <v>0</v>
      </c>
      <c r="L23" s="30">
        <f>IFERROR(100*_xlfn.IFNA(VLOOKUP($B23,[1]KviZDarije9!$A$1:$K$1000, 5, 0), 0)/'TOP SCORES'!J$4,0)</f>
        <v>0</v>
      </c>
      <c r="M23" s="30">
        <f>IFERROR(100*_xlfn.IFNA(VLOOKUP($B23,[2]KviZDarije10!$A$1:$K$1000, 5, 0), 0)/'TOP SCORES'!K$4,0)</f>
        <v>0</v>
      </c>
    </row>
    <row r="24" spans="1:13">
      <c r="A24" s="33">
        <f t="shared" ca="1" si="0"/>
        <v>23</v>
      </c>
      <c r="B24" s="24" t="s">
        <v>47</v>
      </c>
      <c r="C24" s="31" cm="1">
        <f t="array" aca="1" ref="C24" ca="1">SUM(LARGE(D24:M24,ROW(INDIRECT("1:6"))))</f>
        <v>404.28571428571433</v>
      </c>
      <c r="D24" s="30">
        <f>IFERROR(100*_xlfn.IFNA(VLOOKUP($B24,KviZDarije1!$A$1:$K$1000, 5, 0), 0)/'TOP SCORES'!B$4,0)</f>
        <v>73.333333333333329</v>
      </c>
      <c r="E24" s="30">
        <f>IFERROR(100*_xlfn.IFNA(VLOOKUP($B24,KviZDarije2!$A$1:$K$1000, 5, 0), 0)/'TOP SCORES'!C$4,0)</f>
        <v>66.666666666666671</v>
      </c>
      <c r="F24" s="30">
        <f>IFERROR(100*_xlfn.IFNA(VLOOKUP($B24,KviZDarije3!$A$1:$K$1000, 5, 0), 0)/'TOP SCORES'!D$4,0)</f>
        <v>64.285714285714292</v>
      </c>
      <c r="G24" s="30">
        <f>IFERROR(100*_xlfn.IFNA(VLOOKUP($B24,KviZDarije4!$A$1:$K$1000, 5, 0), 0)/'TOP SCORES'!E$4,0)</f>
        <v>38.46153846153846</v>
      </c>
      <c r="H24" s="30">
        <f>IFERROR(100*_xlfn.IFNA(VLOOKUP($B24,KviZDarije5!$A$1:$K$1000, 5, 0), 0)/'TOP SCORES'!F$4,0)</f>
        <v>57.142857142857146</v>
      </c>
      <c r="I24" s="30">
        <f>IFERROR(100*_xlfn.IFNA(VLOOKUP($B24,KviZDarije6!$A$1:$K$1000, 5, 0), 0)/'TOP SCORES'!G$4,0)</f>
        <v>57.142857142857146</v>
      </c>
      <c r="J24" s="30">
        <f>IFERROR(100*_xlfn.IFNA(VLOOKUP($B24,KviZDarije7!$A$1:$K$1000, 5, 0), 0)/'TOP SCORES'!H$4,0)</f>
        <v>85.714285714285708</v>
      </c>
      <c r="K24" s="30">
        <f>IFERROR(100*_xlfn.IFNA(VLOOKUP($B24,KviZDarije8!$A$1:$K$1000, 5, 0), 0)/'TOP SCORES'!I$4,0)</f>
        <v>0</v>
      </c>
      <c r="L24" s="30">
        <f>IFERROR(100*_xlfn.IFNA(VLOOKUP($B24,[1]KviZDarije9!$A$1:$K$1000, 5, 0), 0)/'TOP SCORES'!J$4,0)</f>
        <v>0</v>
      </c>
      <c r="M24" s="30">
        <f>IFERROR(100*_xlfn.IFNA(VLOOKUP($B24,[2]KviZDarije10!$A$1:$K$1000, 5, 0), 0)/'TOP SCORES'!K$4,0)</f>
        <v>0</v>
      </c>
    </row>
    <row r="25" spans="1:13">
      <c r="A25" s="33">
        <f t="shared" ca="1" si="0"/>
        <v>24</v>
      </c>
      <c r="B25" s="28" t="s">
        <v>127</v>
      </c>
      <c r="C25" s="31" cm="1">
        <f t="array" aca="1" ref="C25" ca="1">SUM(LARGE(D25:M25,ROW(INDIRECT("1:6"))))</f>
        <v>401.86813186813185</v>
      </c>
      <c r="D25" s="30">
        <f>IFERROR(100*_xlfn.IFNA(VLOOKUP($B25,KviZDarije1!$A$1:$K$1000, 5, 0), 0)/'TOP SCORES'!B$4,0)</f>
        <v>46.666666666666664</v>
      </c>
      <c r="E25" s="30">
        <f>IFERROR(100*_xlfn.IFNA(VLOOKUP($B25,KviZDarije2!$A$1:$K$1000, 5, 0), 0)/'TOP SCORES'!C$4,0)</f>
        <v>73.333333333333329</v>
      </c>
      <c r="F25" s="30">
        <f>IFERROR(100*_xlfn.IFNA(VLOOKUP($B25,KviZDarije3!$A$1:$K$1000, 5, 0), 0)/'TOP SCORES'!D$4,0)</f>
        <v>78.571428571428569</v>
      </c>
      <c r="G25" s="30">
        <f>IFERROR(100*_xlfn.IFNA(VLOOKUP($B25,KviZDarije4!$A$1:$K$1000, 5, 0), 0)/'TOP SCORES'!E$4,0)</f>
        <v>46.153846153846153</v>
      </c>
      <c r="H25" s="30">
        <f>IFERROR(100*_xlfn.IFNA(VLOOKUP($B25,KviZDarije5!$A$1:$K$1000, 5, 0), 0)/'TOP SCORES'!F$4,0)</f>
        <v>42.857142857142854</v>
      </c>
      <c r="I25" s="30">
        <f>IFERROR(100*_xlfn.IFNA(VLOOKUP($B25,KviZDarije6!$A$1:$K$1000, 5, 0), 0)/'TOP SCORES'!G$4,0)</f>
        <v>78.571428571428569</v>
      </c>
      <c r="J25" s="30">
        <f>IFERROR(100*_xlfn.IFNA(VLOOKUP($B25,KviZDarije7!$A$1:$K$1000, 5, 0), 0)/'TOP SCORES'!H$4,0)</f>
        <v>78.571428571428569</v>
      </c>
      <c r="K25" s="30">
        <f>IFERROR(100*_xlfn.IFNA(VLOOKUP($B25,KviZDarije8!$A$1:$K$1000, 5, 0), 0)/'TOP SCORES'!I$4,0)</f>
        <v>0</v>
      </c>
      <c r="L25" s="30">
        <f>IFERROR(100*_xlfn.IFNA(VLOOKUP($B25,[1]KviZDarije9!$A$1:$K$1000, 5, 0), 0)/'TOP SCORES'!J$4,0)</f>
        <v>0</v>
      </c>
      <c r="M25" s="30">
        <f>IFERROR(100*_xlfn.IFNA(VLOOKUP($B25,[2]KviZDarije10!$A$1:$K$1000, 5, 0), 0)/'TOP SCORES'!K$4,0)</f>
        <v>0</v>
      </c>
    </row>
    <row r="26" spans="1:13">
      <c r="A26" s="33">
        <f t="shared" ca="1" si="0"/>
        <v>25</v>
      </c>
      <c r="B26" s="24" t="s">
        <v>27</v>
      </c>
      <c r="C26" s="31" cm="1">
        <f t="array" aca="1" ref="C26" ca="1">SUM(LARGE(D26:M26,ROW(INDIRECT("1:6"))))</f>
        <v>399.04761904761904</v>
      </c>
      <c r="D26" s="30">
        <f>IFERROR(100*_xlfn.IFNA(VLOOKUP($B26,KviZDarije1!$A$1:$K$1000, 5, 0), 0)/'TOP SCORES'!B$4,0)</f>
        <v>60</v>
      </c>
      <c r="E26" s="30">
        <f>IFERROR(100*_xlfn.IFNA(VLOOKUP($B26,KviZDarije2!$A$1:$K$1000, 5, 0), 0)/'TOP SCORES'!C$4,0)</f>
        <v>53.333333333333336</v>
      </c>
      <c r="F26" s="30">
        <f>IFERROR(100*_xlfn.IFNA(VLOOKUP($B26,KviZDarije3!$A$1:$K$1000, 5, 0), 0)/'TOP SCORES'!D$4,0)</f>
        <v>71.428571428571431</v>
      </c>
      <c r="G26" s="30">
        <f>IFERROR(100*_xlfn.IFNA(VLOOKUP($B26,KviZDarije4!$A$1:$K$1000, 5, 0), 0)/'TOP SCORES'!E$4,0)</f>
        <v>38.46153846153846</v>
      </c>
      <c r="H26" s="30">
        <f>IFERROR(100*_xlfn.IFNA(VLOOKUP($B26,KviZDarije5!$A$1:$K$1000, 5, 0), 0)/'TOP SCORES'!F$4,0)</f>
        <v>71.428571428571431</v>
      </c>
      <c r="I26" s="30">
        <f>IFERROR(100*_xlfn.IFNA(VLOOKUP($B26,KviZDarije6!$A$1:$K$1000, 5, 0), 0)/'TOP SCORES'!G$4,0)</f>
        <v>64.285714285714292</v>
      </c>
      <c r="J26" s="30">
        <f>IFERROR(100*_xlfn.IFNA(VLOOKUP($B26,KviZDarije7!$A$1:$K$1000, 5, 0), 0)/'TOP SCORES'!H$4,0)</f>
        <v>78.571428571428569</v>
      </c>
      <c r="K26" s="30">
        <f>IFERROR(100*_xlfn.IFNA(VLOOKUP($B26,KviZDarije8!$A$1:$K$1000, 5, 0), 0)/'TOP SCORES'!I$4,0)</f>
        <v>0</v>
      </c>
      <c r="L26" s="30">
        <f>IFERROR(100*_xlfn.IFNA(VLOOKUP($B26,[1]KviZDarije9!$A$1:$K$1000, 5, 0), 0)/'TOP SCORES'!J$4,0)</f>
        <v>0</v>
      </c>
      <c r="M26" s="30">
        <f>IFERROR(100*_xlfn.IFNA(VLOOKUP($B26,[2]KviZDarije10!$A$1:$K$1000, 5, 0), 0)/'TOP SCORES'!K$4,0)</f>
        <v>0</v>
      </c>
    </row>
    <row r="27" spans="1:13">
      <c r="A27" s="33">
        <f t="shared" ca="1" si="0"/>
        <v>26</v>
      </c>
      <c r="B27" s="24" t="s">
        <v>23</v>
      </c>
      <c r="C27" s="31" cm="1">
        <f t="array" aca="1" ref="C27" ca="1">SUM(LARGE(D27:M27,ROW(INDIRECT("1:6"))))</f>
        <v>385.2380952380953</v>
      </c>
      <c r="D27" s="30">
        <f>IFERROR(100*_xlfn.IFNA(VLOOKUP($B27,KviZDarije1!$A$1:$K$1000, 5, 0), 0)/'TOP SCORES'!B$4,0)</f>
        <v>46.666666666666664</v>
      </c>
      <c r="E27" s="30">
        <f>IFERROR(100*_xlfn.IFNA(VLOOKUP($B27,KviZDarije2!$A$1:$K$1000, 5, 0), 0)/'TOP SCORES'!C$4,0)</f>
        <v>60</v>
      </c>
      <c r="F27" s="30">
        <f>IFERROR(100*_xlfn.IFNA(VLOOKUP($B27,KviZDarije3!$A$1:$K$1000, 5, 0), 0)/'TOP SCORES'!D$4,0)</f>
        <v>71.428571428571431</v>
      </c>
      <c r="G27" s="30">
        <f>IFERROR(100*_xlfn.IFNA(VLOOKUP($B27,KviZDarije4!$A$1:$K$1000, 5, 0), 0)/'TOP SCORES'!E$4,0)</f>
        <v>46.153846153846153</v>
      </c>
      <c r="H27" s="30">
        <f>IFERROR(100*_xlfn.IFNA(VLOOKUP($B27,KviZDarije5!$A$1:$K$1000, 5, 0), 0)/'TOP SCORES'!F$4,0)</f>
        <v>57.142857142857146</v>
      </c>
      <c r="I27" s="30">
        <f>IFERROR(100*_xlfn.IFNA(VLOOKUP($B27,KviZDarije6!$A$1:$K$1000, 5, 0), 0)/'TOP SCORES'!G$4,0)</f>
        <v>64.285714285714292</v>
      </c>
      <c r="J27" s="30">
        <f>IFERROR(100*_xlfn.IFNA(VLOOKUP($B27,KviZDarije7!$A$1:$K$1000, 5, 0), 0)/'TOP SCORES'!H$4,0)</f>
        <v>85.714285714285708</v>
      </c>
      <c r="K27" s="30">
        <f>IFERROR(100*_xlfn.IFNA(VLOOKUP($B27,KviZDarije8!$A$1:$K$1000, 5, 0), 0)/'TOP SCORES'!I$4,0)</f>
        <v>0</v>
      </c>
      <c r="L27" s="30">
        <f>IFERROR(100*_xlfn.IFNA(VLOOKUP($B27,[1]KviZDarije9!$A$1:$K$1000, 5, 0), 0)/'TOP SCORES'!J$4,0)</f>
        <v>0</v>
      </c>
      <c r="M27" s="30">
        <f>IFERROR(100*_xlfn.IFNA(VLOOKUP($B27,[2]KviZDarije10!$A$1:$K$1000, 5, 0), 0)/'TOP SCORES'!K$4,0)</f>
        <v>0</v>
      </c>
    </row>
    <row r="28" spans="1:13">
      <c r="A28" s="33">
        <f t="shared" ca="1" si="0"/>
        <v>27</v>
      </c>
      <c r="B28" s="24" t="s">
        <v>84</v>
      </c>
      <c r="C28" s="31" cm="1">
        <f t="array" aca="1" ref="C28" ca="1">SUM(LARGE(D28:M28,ROW(INDIRECT("1:6"))))</f>
        <v>370.43956043956041</v>
      </c>
      <c r="D28" s="30">
        <f>IFERROR(100*_xlfn.IFNA(VLOOKUP($B28,KviZDarije1!$A$1:$K$1000, 5, 0), 0)/'TOP SCORES'!B$4,0)</f>
        <v>60</v>
      </c>
      <c r="E28" s="30">
        <f>IFERROR(100*_xlfn.IFNA(VLOOKUP($B28,KviZDarije2!$A$1:$K$1000, 5, 0), 0)/'TOP SCORES'!C$4,0)</f>
        <v>0</v>
      </c>
      <c r="F28" s="30">
        <f>IFERROR(100*_xlfn.IFNA(VLOOKUP($B28,KviZDarije3!$A$1:$K$1000, 5, 0), 0)/'TOP SCORES'!D$4,0)</f>
        <v>64.285714285714292</v>
      </c>
      <c r="G28" s="30">
        <f>IFERROR(100*_xlfn.IFNA(VLOOKUP($B28,KviZDarije4!$A$1:$K$1000, 5, 0), 0)/'TOP SCORES'!E$4,0)</f>
        <v>46.153846153846153</v>
      </c>
      <c r="H28" s="30">
        <f>IFERROR(100*_xlfn.IFNA(VLOOKUP($B28,KviZDarije5!$A$1:$K$1000, 5, 0), 0)/'TOP SCORES'!F$4,0)</f>
        <v>85.714285714285708</v>
      </c>
      <c r="I28" s="30">
        <f>IFERROR(100*_xlfn.IFNA(VLOOKUP($B28,KviZDarije6!$A$1:$K$1000, 5, 0), 0)/'TOP SCORES'!G$4,0)</f>
        <v>50</v>
      </c>
      <c r="J28" s="30">
        <f>IFERROR(100*_xlfn.IFNA(VLOOKUP($B28,KviZDarije7!$A$1:$K$1000, 5, 0), 0)/'TOP SCORES'!H$4,0)</f>
        <v>64.285714285714292</v>
      </c>
      <c r="K28" s="30">
        <f>IFERROR(100*_xlfn.IFNA(VLOOKUP($B28,KviZDarije8!$A$1:$K$1000, 5, 0), 0)/'TOP SCORES'!I$4,0)</f>
        <v>0</v>
      </c>
      <c r="L28" s="30">
        <f>IFERROR(100*_xlfn.IFNA(VLOOKUP($B28,[1]KviZDarije9!$A$1:$K$1000, 5, 0), 0)/'TOP SCORES'!J$4,0)</f>
        <v>0</v>
      </c>
      <c r="M28" s="30">
        <f>IFERROR(100*_xlfn.IFNA(VLOOKUP($B28,[2]KviZDarije10!$A$1:$K$1000, 5, 0), 0)/'TOP SCORES'!K$4,0)</f>
        <v>0</v>
      </c>
    </row>
    <row r="29" spans="1:13">
      <c r="A29" s="33">
        <f t="shared" ca="1" si="0"/>
        <v>28</v>
      </c>
      <c r="B29" s="28" t="s">
        <v>182</v>
      </c>
      <c r="C29" s="31" cm="1">
        <f t="array" aca="1" ref="C29" ca="1">SUM(LARGE(D29:M29,ROW(INDIRECT("1:6"))))</f>
        <v>370.00000000000006</v>
      </c>
      <c r="D29" s="30">
        <f>IFERROR(100*_xlfn.IFNA(VLOOKUP($B29,KviZDarije1!$A$1:$K$1000, 5, 0), 0)/'TOP SCORES'!B$4,0)</f>
        <v>60</v>
      </c>
      <c r="E29" s="30">
        <f>IFERROR(100*_xlfn.IFNA(VLOOKUP($B29,KviZDarije2!$A$1:$K$1000, 5, 0), 0)/'TOP SCORES'!C$4,0)</f>
        <v>60</v>
      </c>
      <c r="F29" s="30">
        <f>IFERROR(100*_xlfn.IFNA(VLOOKUP($B29,KviZDarije3!$A$1:$K$1000, 5, 0), 0)/'TOP SCORES'!D$4,0)</f>
        <v>57.142857142857146</v>
      </c>
      <c r="G29" s="30">
        <f>IFERROR(100*_xlfn.IFNA(VLOOKUP($B29,KviZDarije4!$A$1:$K$1000, 5, 0), 0)/'TOP SCORES'!E$4,0)</f>
        <v>30.76923076923077</v>
      </c>
      <c r="H29" s="30">
        <f>IFERROR(100*_xlfn.IFNA(VLOOKUP($B29,KviZDarije5!$A$1:$K$1000, 5, 0), 0)/'TOP SCORES'!F$4,0)</f>
        <v>71.428571428571431</v>
      </c>
      <c r="I29" s="30">
        <f>IFERROR(100*_xlfn.IFNA(VLOOKUP($B29,KviZDarije6!$A$1:$K$1000, 5, 0), 0)/'TOP SCORES'!G$4,0)</f>
        <v>50</v>
      </c>
      <c r="J29" s="30">
        <f>IFERROR(100*_xlfn.IFNA(VLOOKUP($B29,KviZDarije7!$A$1:$K$1000, 5, 0), 0)/'TOP SCORES'!H$4,0)</f>
        <v>71.428571428571431</v>
      </c>
      <c r="K29" s="30">
        <f>IFERROR(100*_xlfn.IFNA(VLOOKUP($B29,KviZDarije8!$A$1:$K$1000, 5, 0), 0)/'TOP SCORES'!I$4,0)</f>
        <v>0</v>
      </c>
      <c r="L29" s="30">
        <f>IFERROR(100*_xlfn.IFNA(VLOOKUP($B29,[1]KviZDarije9!$A$1:$K$1000, 5, 0), 0)/'TOP SCORES'!J$4,0)</f>
        <v>0</v>
      </c>
      <c r="M29" s="30">
        <f>IFERROR(100*_xlfn.IFNA(VLOOKUP($B29,[2]KviZDarije10!$A$1:$K$1000, 5, 0), 0)/'TOP SCORES'!K$4,0)</f>
        <v>0</v>
      </c>
    </row>
    <row r="30" spans="1:13">
      <c r="A30" s="33">
        <f t="shared" ca="1" si="0"/>
        <v>29</v>
      </c>
      <c r="B30" s="24" t="s">
        <v>81</v>
      </c>
      <c r="C30" s="31" cm="1">
        <f t="array" aca="1" ref="C30" ca="1">SUM(LARGE(D30:M30,ROW(INDIRECT("1:6"))))</f>
        <v>368.09523809523807</v>
      </c>
      <c r="D30" s="30">
        <f>IFERROR(100*_xlfn.IFNA(VLOOKUP($B30,KviZDarije1!$A$1:$K$1000, 5, 0), 0)/'TOP SCORES'!B$4,0)</f>
        <v>73.333333333333329</v>
      </c>
      <c r="E30" s="30">
        <f>IFERROR(100*_xlfn.IFNA(VLOOKUP($B30,KviZDarije2!$A$1:$K$1000, 5, 0), 0)/'TOP SCORES'!C$4,0)</f>
        <v>73.333333333333329</v>
      </c>
      <c r="F30" s="30">
        <f>IFERROR(100*_xlfn.IFNA(VLOOKUP($B30,KviZDarije3!$A$1:$K$1000, 5, 0), 0)/'TOP SCORES'!D$4,0)</f>
        <v>85.714285714285708</v>
      </c>
      <c r="G30" s="30">
        <f>IFERROR(100*_xlfn.IFNA(VLOOKUP($B30,KviZDarije4!$A$1:$K$1000, 5, 0), 0)/'TOP SCORES'!E$4,0)</f>
        <v>0</v>
      </c>
      <c r="H30" s="30">
        <f>IFERROR(100*_xlfn.IFNA(VLOOKUP($B30,KviZDarije5!$A$1:$K$1000, 5, 0), 0)/'TOP SCORES'!F$4,0)</f>
        <v>64.285714285714292</v>
      </c>
      <c r="I30" s="30">
        <f>IFERROR(100*_xlfn.IFNA(VLOOKUP($B30,KviZDarije6!$A$1:$K$1000, 5, 0), 0)/'TOP SCORES'!G$4,0)</f>
        <v>0</v>
      </c>
      <c r="J30" s="30">
        <f>IFERROR(100*_xlfn.IFNA(VLOOKUP($B30,KviZDarije7!$A$1:$K$1000, 5, 0), 0)/'TOP SCORES'!H$4,0)</f>
        <v>71.428571428571431</v>
      </c>
      <c r="K30" s="30">
        <f>IFERROR(100*_xlfn.IFNA(VLOOKUP($B30,KviZDarije8!$A$1:$K$1000, 5, 0), 0)/'TOP SCORES'!I$4,0)</f>
        <v>0</v>
      </c>
      <c r="L30" s="30">
        <f>IFERROR(100*_xlfn.IFNA(VLOOKUP($B30,[1]KviZDarije9!$A$1:$K$1000, 5, 0), 0)/'TOP SCORES'!J$4,0)</f>
        <v>0</v>
      </c>
      <c r="M30" s="30">
        <f>IFERROR(100*_xlfn.IFNA(VLOOKUP($B30,[2]KviZDarije10!$A$1:$K$1000, 5, 0), 0)/'TOP SCORES'!K$4,0)</f>
        <v>0</v>
      </c>
    </row>
    <row r="31" spans="1:13">
      <c r="A31" s="33">
        <f t="shared" ca="1" si="0"/>
        <v>30</v>
      </c>
      <c r="B31" s="24" t="s">
        <v>36</v>
      </c>
      <c r="C31" s="31" cm="1">
        <f t="array" aca="1" ref="C31" ca="1">SUM(LARGE(D31:M31,ROW(INDIRECT("1:6"))))</f>
        <v>365.75091575091579</v>
      </c>
      <c r="D31" s="30">
        <f>IFERROR(100*_xlfn.IFNA(VLOOKUP($B31,KviZDarije1!$A$1:$K$1000, 5, 0), 0)/'TOP SCORES'!B$4,0)</f>
        <v>73.333333333333329</v>
      </c>
      <c r="E31" s="30">
        <f>IFERROR(100*_xlfn.IFNA(VLOOKUP($B31,KviZDarije2!$A$1:$K$1000, 5, 0), 0)/'TOP SCORES'!C$4,0)</f>
        <v>60</v>
      </c>
      <c r="F31" s="30">
        <f>IFERROR(100*_xlfn.IFNA(VLOOKUP($B31,KviZDarije3!$A$1:$K$1000, 5, 0), 0)/'TOP SCORES'!D$4,0)</f>
        <v>78.571428571428569</v>
      </c>
      <c r="G31" s="30">
        <f>IFERROR(100*_xlfn.IFNA(VLOOKUP($B31,KviZDarije4!$A$1:$K$1000, 5, 0), 0)/'TOP SCORES'!E$4,0)</f>
        <v>53.846153846153847</v>
      </c>
      <c r="H31" s="30">
        <f>IFERROR(100*_xlfn.IFNA(VLOOKUP($B31,KviZDarije5!$A$1:$K$1000, 5, 0), 0)/'TOP SCORES'!F$4,0)</f>
        <v>64.285714285714292</v>
      </c>
      <c r="I31" s="30">
        <f>IFERROR(100*_xlfn.IFNA(VLOOKUP($B31,KviZDarije6!$A$1:$K$1000, 5, 0), 0)/'TOP SCORES'!G$4,0)</f>
        <v>0</v>
      </c>
      <c r="J31" s="30">
        <f>IFERROR(100*_xlfn.IFNA(VLOOKUP($B31,KviZDarije7!$A$1:$K$1000, 5, 0), 0)/'TOP SCORES'!H$4,0)</f>
        <v>35.714285714285715</v>
      </c>
      <c r="K31" s="30">
        <f>IFERROR(100*_xlfn.IFNA(VLOOKUP($B31,KviZDarije8!$A$1:$K$1000, 5, 0), 0)/'TOP SCORES'!I$4,0)</f>
        <v>0</v>
      </c>
      <c r="L31" s="30">
        <f>IFERROR(100*_xlfn.IFNA(VLOOKUP($B31,[1]KviZDarije9!$A$1:$K$1000, 5, 0), 0)/'TOP SCORES'!J$4,0)</f>
        <v>0</v>
      </c>
      <c r="M31" s="30">
        <f>IFERROR(100*_xlfn.IFNA(VLOOKUP($B31,[2]KviZDarije10!$A$1:$K$1000, 5, 0), 0)/'TOP SCORES'!K$4,0)</f>
        <v>0</v>
      </c>
    </row>
    <row r="32" spans="1:13">
      <c r="A32" s="33">
        <f t="shared" ca="1" si="0"/>
        <v>31</v>
      </c>
      <c r="B32" s="24" t="s">
        <v>107</v>
      </c>
      <c r="C32" s="31" cm="1">
        <f t="array" aca="1" ref="C32" ca="1">SUM(LARGE(D32:M32,ROW(INDIRECT("1:6"))))</f>
        <v>365.60439560439556</v>
      </c>
      <c r="D32" s="30">
        <f>IFERROR(100*_xlfn.IFNA(VLOOKUP($B32,KviZDarije1!$A$1:$K$1000, 5, 0), 0)/'TOP SCORES'!B$4,0)</f>
        <v>53.333333333333336</v>
      </c>
      <c r="E32" s="30">
        <f>IFERROR(100*_xlfn.IFNA(VLOOKUP($B32,KviZDarije2!$A$1:$K$1000, 5, 0), 0)/'TOP SCORES'!C$4,0)</f>
        <v>66.666666666666671</v>
      </c>
      <c r="F32" s="30">
        <f>IFERROR(100*_xlfn.IFNA(VLOOKUP($B32,KviZDarije3!$A$1:$K$1000, 5, 0), 0)/'TOP SCORES'!D$4,0)</f>
        <v>85.714285714285708</v>
      </c>
      <c r="G32" s="30">
        <f>IFERROR(100*_xlfn.IFNA(VLOOKUP($B32,KviZDarije4!$A$1:$K$1000, 5, 0), 0)/'TOP SCORES'!E$4,0)</f>
        <v>38.46153846153846</v>
      </c>
      <c r="H32" s="30">
        <f>IFERROR(100*_xlfn.IFNA(VLOOKUP($B32,KviZDarije5!$A$1:$K$1000, 5, 0), 0)/'TOP SCORES'!F$4,0)</f>
        <v>50</v>
      </c>
      <c r="I32" s="30">
        <f>IFERROR(100*_xlfn.IFNA(VLOOKUP($B32,KviZDarije6!$A$1:$K$1000, 5, 0), 0)/'TOP SCORES'!G$4,0)</f>
        <v>0</v>
      </c>
      <c r="J32" s="30">
        <f>IFERROR(100*_xlfn.IFNA(VLOOKUP($B32,KviZDarije7!$A$1:$K$1000, 5, 0), 0)/'TOP SCORES'!H$4,0)</f>
        <v>71.428571428571431</v>
      </c>
      <c r="K32" s="30">
        <f>IFERROR(100*_xlfn.IFNA(VLOOKUP($B32,KviZDarije8!$A$1:$K$1000, 5, 0), 0)/'TOP SCORES'!I$4,0)</f>
        <v>0</v>
      </c>
      <c r="L32" s="30">
        <f>IFERROR(100*_xlfn.IFNA(VLOOKUP($B32,[1]KviZDarije9!$A$1:$K$1000, 5, 0), 0)/'TOP SCORES'!J$4,0)</f>
        <v>0</v>
      </c>
      <c r="M32" s="30">
        <f>IFERROR(100*_xlfn.IFNA(VLOOKUP($B32,[2]KviZDarije10!$A$1:$K$1000, 5, 0), 0)/'TOP SCORES'!K$4,0)</f>
        <v>0</v>
      </c>
    </row>
    <row r="33" spans="1:13">
      <c r="A33" s="33">
        <f t="shared" ca="1" si="0"/>
        <v>32</v>
      </c>
      <c r="B33" s="24" t="s">
        <v>37</v>
      </c>
      <c r="C33" s="31" cm="1">
        <f t="array" aca="1" ref="C33" ca="1">SUM(LARGE(D33:M33,ROW(INDIRECT("1:6"))))</f>
        <v>362.96703296703299</v>
      </c>
      <c r="D33" s="30">
        <f>IFERROR(100*_xlfn.IFNA(VLOOKUP($B33,KviZDarije1!$A$1:$K$1000, 5, 0), 0)/'TOP SCORES'!B$4,0)</f>
        <v>80</v>
      </c>
      <c r="E33" s="30">
        <f>IFERROR(100*_xlfn.IFNA(VLOOKUP($B33,KviZDarije2!$A$1:$K$1000, 5, 0), 0)/'TOP SCORES'!C$4,0)</f>
        <v>0</v>
      </c>
      <c r="F33" s="30">
        <f>IFERROR(100*_xlfn.IFNA(VLOOKUP($B33,KviZDarije3!$A$1:$K$1000, 5, 0), 0)/'TOP SCORES'!D$4,0)</f>
        <v>71.428571428571431</v>
      </c>
      <c r="G33" s="30">
        <f>IFERROR(100*_xlfn.IFNA(VLOOKUP($B33,KviZDarije4!$A$1:$K$1000, 5, 0), 0)/'TOP SCORES'!E$4,0)</f>
        <v>61.53846153846154</v>
      </c>
      <c r="H33" s="30">
        <f>IFERROR(100*_xlfn.IFNA(VLOOKUP($B33,KviZDarije5!$A$1:$K$1000, 5, 0), 0)/'TOP SCORES'!F$4,0)</f>
        <v>64.285714285714292</v>
      </c>
      <c r="I33" s="30">
        <f>IFERROR(100*_xlfn.IFNA(VLOOKUP($B33,KviZDarije6!$A$1:$K$1000, 5, 0), 0)/'TOP SCORES'!G$4,0)</f>
        <v>85.714285714285708</v>
      </c>
      <c r="J33" s="30">
        <f>IFERROR(100*_xlfn.IFNA(VLOOKUP($B33,KviZDarije7!$A$1:$K$1000, 5, 0), 0)/'TOP SCORES'!H$4,0)</f>
        <v>0</v>
      </c>
      <c r="K33" s="30">
        <f>IFERROR(100*_xlfn.IFNA(VLOOKUP($B33,KviZDarije8!$A$1:$K$1000, 5, 0), 0)/'TOP SCORES'!I$4,0)</f>
        <v>0</v>
      </c>
      <c r="L33" s="30">
        <f>IFERROR(100*_xlfn.IFNA(VLOOKUP($B33,[1]KviZDarije9!$A$1:$K$1000, 5, 0), 0)/'TOP SCORES'!J$4,0)</f>
        <v>0</v>
      </c>
      <c r="M33" s="30">
        <f>IFERROR(100*_xlfn.IFNA(VLOOKUP($B33,[2]KviZDarije10!$A$1:$K$1000, 5, 0), 0)/'TOP SCORES'!K$4,0)</f>
        <v>0</v>
      </c>
    </row>
    <row r="34" spans="1:13">
      <c r="A34" s="33">
        <f t="shared" ca="1" si="0"/>
        <v>33</v>
      </c>
      <c r="B34" s="24" t="s">
        <v>67</v>
      </c>
      <c r="C34" s="31" cm="1">
        <f t="array" aca="1" ref="C34" ca="1">SUM(LARGE(D34:M34,ROW(INDIRECT("1:6"))))</f>
        <v>362.85714285714283</v>
      </c>
      <c r="D34" s="30">
        <f>IFERROR(100*_xlfn.IFNA(VLOOKUP($B34,KviZDarije1!$A$1:$K$1000, 5, 0), 0)/'TOP SCORES'!B$4,0)</f>
        <v>66.666666666666671</v>
      </c>
      <c r="E34" s="30">
        <f>IFERROR(100*_xlfn.IFNA(VLOOKUP($B34,KviZDarije2!$A$1:$K$1000, 5, 0), 0)/'TOP SCORES'!C$4,0)</f>
        <v>53.333333333333336</v>
      </c>
      <c r="F34" s="30">
        <f>IFERROR(100*_xlfn.IFNA(VLOOKUP($B34,KviZDarije3!$A$1:$K$1000, 5, 0), 0)/'TOP SCORES'!D$4,0)</f>
        <v>57.142857142857146</v>
      </c>
      <c r="G34" s="30">
        <f>IFERROR(100*_xlfn.IFNA(VLOOKUP($B34,KviZDarije4!$A$1:$K$1000, 5, 0), 0)/'TOP SCORES'!E$4,0)</f>
        <v>30.76923076923077</v>
      </c>
      <c r="H34" s="30">
        <f>IFERROR(100*_xlfn.IFNA(VLOOKUP($B34,KviZDarije5!$A$1:$K$1000, 5, 0), 0)/'TOP SCORES'!F$4,0)</f>
        <v>57.142857142857146</v>
      </c>
      <c r="I34" s="30">
        <f>IFERROR(100*_xlfn.IFNA(VLOOKUP($B34,KviZDarije6!$A$1:$K$1000, 5, 0), 0)/'TOP SCORES'!G$4,0)</f>
        <v>57.142857142857146</v>
      </c>
      <c r="J34" s="30">
        <f>IFERROR(100*_xlfn.IFNA(VLOOKUP($B34,KviZDarije7!$A$1:$K$1000, 5, 0), 0)/'TOP SCORES'!H$4,0)</f>
        <v>71.428571428571431</v>
      </c>
      <c r="K34" s="30">
        <f>IFERROR(100*_xlfn.IFNA(VLOOKUP($B34,KviZDarije8!$A$1:$K$1000, 5, 0), 0)/'TOP SCORES'!I$4,0)</f>
        <v>0</v>
      </c>
      <c r="L34" s="30">
        <f>IFERROR(100*_xlfn.IFNA(VLOOKUP($B34,[1]KviZDarije9!$A$1:$K$1000, 5, 0), 0)/'TOP SCORES'!J$4,0)</f>
        <v>0</v>
      </c>
      <c r="M34" s="30">
        <f>IFERROR(100*_xlfn.IFNA(VLOOKUP($B34,[2]KviZDarije10!$A$1:$K$1000, 5, 0), 0)/'TOP SCORES'!K$4,0)</f>
        <v>0</v>
      </c>
    </row>
    <row r="35" spans="1:13">
      <c r="A35" s="33">
        <f t="shared" ca="1" si="0"/>
        <v>34</v>
      </c>
      <c r="B35" s="24" t="s">
        <v>58</v>
      </c>
      <c r="C35" s="31" cm="1">
        <f t="array" aca="1" ref="C35" ca="1">SUM(LARGE(D35:M35,ROW(INDIRECT("1:6"))))</f>
        <v>351.86813186813185</v>
      </c>
      <c r="D35" s="30">
        <f>IFERROR(100*_xlfn.IFNA(VLOOKUP($B35,KviZDarije1!$A$1:$K$1000, 5, 0), 0)/'TOP SCORES'!B$4,0)</f>
        <v>60</v>
      </c>
      <c r="E35" s="30">
        <f>IFERROR(100*_xlfn.IFNA(VLOOKUP($B35,KviZDarije2!$A$1:$K$1000, 5, 0), 0)/'TOP SCORES'!C$4,0)</f>
        <v>60</v>
      </c>
      <c r="F35" s="30">
        <f>IFERROR(100*_xlfn.IFNA(VLOOKUP($B35,KviZDarije3!$A$1:$K$1000, 5, 0), 0)/'TOP SCORES'!D$4,0)</f>
        <v>0</v>
      </c>
      <c r="G35" s="30">
        <f>IFERROR(100*_xlfn.IFNA(VLOOKUP($B35,KviZDarije4!$A$1:$K$1000, 5, 0), 0)/'TOP SCORES'!E$4,0)</f>
        <v>46.153846153846153</v>
      </c>
      <c r="H35" s="30">
        <f>IFERROR(100*_xlfn.IFNA(VLOOKUP($B35,KviZDarije5!$A$1:$K$1000, 5, 0), 0)/'TOP SCORES'!F$4,0)</f>
        <v>64.285714285714292</v>
      </c>
      <c r="I35" s="30">
        <f>IFERROR(100*_xlfn.IFNA(VLOOKUP($B35,KviZDarije6!$A$1:$K$1000, 5, 0), 0)/'TOP SCORES'!G$4,0)</f>
        <v>57.142857142857146</v>
      </c>
      <c r="J35" s="30">
        <f>IFERROR(100*_xlfn.IFNA(VLOOKUP($B35,KviZDarije7!$A$1:$K$1000, 5, 0), 0)/'TOP SCORES'!H$4,0)</f>
        <v>64.285714285714292</v>
      </c>
      <c r="K35" s="30">
        <f>IFERROR(100*_xlfn.IFNA(VLOOKUP($B35,KviZDarije8!$A$1:$K$1000, 5, 0), 0)/'TOP SCORES'!I$4,0)</f>
        <v>0</v>
      </c>
      <c r="L35" s="30">
        <f>IFERROR(100*_xlfn.IFNA(VLOOKUP($B35,[1]KviZDarije9!$A$1:$K$1000, 5, 0), 0)/'TOP SCORES'!J$4,0)</f>
        <v>0</v>
      </c>
      <c r="M35" s="30">
        <f>IFERROR(100*_xlfn.IFNA(VLOOKUP($B35,[2]KviZDarije10!$A$1:$K$1000, 5, 0), 0)/'TOP SCORES'!K$4,0)</f>
        <v>0</v>
      </c>
    </row>
    <row r="36" spans="1:13">
      <c r="A36" s="33">
        <f t="shared" ca="1" si="0"/>
        <v>35</v>
      </c>
      <c r="B36" s="24" t="s">
        <v>75</v>
      </c>
      <c r="C36" s="31" cm="1">
        <f t="array" aca="1" ref="C36" ca="1">SUM(LARGE(D36:M36,ROW(INDIRECT("1:6"))))</f>
        <v>351.39194139194137</v>
      </c>
      <c r="D36" s="30">
        <f>IFERROR(100*_xlfn.IFNA(VLOOKUP($B36,KviZDarije1!$A$1:$K$1000, 5, 0), 0)/'TOP SCORES'!B$4,0)</f>
        <v>46.666666666666664</v>
      </c>
      <c r="E36" s="30">
        <f>IFERROR(100*_xlfn.IFNA(VLOOKUP($B36,KviZDarije2!$A$1:$K$1000, 5, 0), 0)/'TOP SCORES'!C$4,0)</f>
        <v>80</v>
      </c>
      <c r="F36" s="30">
        <f>IFERROR(100*_xlfn.IFNA(VLOOKUP($B36,KviZDarije3!$A$1:$K$1000, 5, 0), 0)/'TOP SCORES'!D$4,0)</f>
        <v>64.285714285714292</v>
      </c>
      <c r="G36" s="30">
        <f>IFERROR(100*_xlfn.IFNA(VLOOKUP($B36,KviZDarije4!$A$1:$K$1000, 5, 0), 0)/'TOP SCORES'!E$4,0)</f>
        <v>46.153846153846153</v>
      </c>
      <c r="H36" s="30">
        <f>IFERROR(100*_xlfn.IFNA(VLOOKUP($B36,KviZDarije5!$A$1:$K$1000, 5, 0), 0)/'TOP SCORES'!F$4,0)</f>
        <v>42.857142857142854</v>
      </c>
      <c r="I36" s="30">
        <f>IFERROR(100*_xlfn.IFNA(VLOOKUP($B36,KviZDarije6!$A$1:$K$1000, 5, 0), 0)/'TOP SCORES'!G$4,0)</f>
        <v>57.142857142857146</v>
      </c>
      <c r="J36" s="30">
        <f>IFERROR(100*_xlfn.IFNA(VLOOKUP($B36,KviZDarije7!$A$1:$K$1000, 5, 0), 0)/'TOP SCORES'!H$4,0)</f>
        <v>57.142857142857146</v>
      </c>
      <c r="K36" s="30">
        <f>IFERROR(100*_xlfn.IFNA(VLOOKUP($B36,KviZDarije8!$A$1:$K$1000, 5, 0), 0)/'TOP SCORES'!I$4,0)</f>
        <v>0</v>
      </c>
      <c r="L36" s="30">
        <f>IFERROR(100*_xlfn.IFNA(VLOOKUP($B36,[1]KviZDarije9!$A$1:$K$1000, 5, 0), 0)/'TOP SCORES'!J$4,0)</f>
        <v>0</v>
      </c>
      <c r="M36" s="30">
        <f>IFERROR(100*_xlfn.IFNA(VLOOKUP($B36,[2]KviZDarije10!$A$1:$K$1000, 5, 0), 0)/'TOP SCORES'!K$4,0)</f>
        <v>0</v>
      </c>
    </row>
    <row r="37" spans="1:13">
      <c r="A37" s="33">
        <f t="shared" ca="1" si="0"/>
        <v>36</v>
      </c>
      <c r="B37" s="24" t="s">
        <v>83</v>
      </c>
      <c r="C37" s="31" cm="1">
        <f t="array" aca="1" ref="C37" ca="1">SUM(LARGE(D37:M37,ROW(INDIRECT("1:6"))))</f>
        <v>349.52380952380958</v>
      </c>
      <c r="D37" s="30">
        <f>IFERROR(100*_xlfn.IFNA(VLOOKUP($B37,KviZDarije1!$A$1:$K$1000, 5, 0), 0)/'TOP SCORES'!B$4,0)</f>
        <v>46.666666666666664</v>
      </c>
      <c r="E37" s="30">
        <f>IFERROR(100*_xlfn.IFNA(VLOOKUP($B37,KviZDarije2!$A$1:$K$1000, 5, 0), 0)/'TOP SCORES'!C$4,0)</f>
        <v>60</v>
      </c>
      <c r="F37" s="30">
        <f>IFERROR(100*_xlfn.IFNA(VLOOKUP($B37,KviZDarije3!$A$1:$K$1000, 5, 0), 0)/'TOP SCORES'!D$4,0)</f>
        <v>57.142857142857146</v>
      </c>
      <c r="G37" s="30">
        <f>IFERROR(100*_xlfn.IFNA(VLOOKUP($B37,KviZDarije4!$A$1:$K$1000, 5, 0), 0)/'TOP SCORES'!E$4,0)</f>
        <v>15.384615384615385</v>
      </c>
      <c r="H37" s="30">
        <f>IFERROR(100*_xlfn.IFNA(VLOOKUP($B37,KviZDarije5!$A$1:$K$1000, 5, 0), 0)/'TOP SCORES'!F$4,0)</f>
        <v>50</v>
      </c>
      <c r="I37" s="30">
        <f>IFERROR(100*_xlfn.IFNA(VLOOKUP($B37,KviZDarije6!$A$1:$K$1000, 5, 0), 0)/'TOP SCORES'!G$4,0)</f>
        <v>71.428571428571431</v>
      </c>
      <c r="J37" s="30">
        <f>IFERROR(100*_xlfn.IFNA(VLOOKUP($B37,KviZDarije7!$A$1:$K$1000, 5, 0), 0)/'TOP SCORES'!H$4,0)</f>
        <v>64.285714285714292</v>
      </c>
      <c r="K37" s="30">
        <f>IFERROR(100*_xlfn.IFNA(VLOOKUP($B37,KviZDarije8!$A$1:$K$1000, 5, 0), 0)/'TOP SCORES'!I$4,0)</f>
        <v>0</v>
      </c>
      <c r="L37" s="30">
        <f>IFERROR(100*_xlfn.IFNA(VLOOKUP($B37,[1]KviZDarije9!$A$1:$K$1000, 5, 0), 0)/'TOP SCORES'!J$4,0)</f>
        <v>0</v>
      </c>
      <c r="M37" s="30">
        <f>IFERROR(100*_xlfn.IFNA(VLOOKUP($B37,[2]KviZDarije10!$A$1:$K$1000, 5, 0), 0)/'TOP SCORES'!K$4,0)</f>
        <v>0</v>
      </c>
    </row>
    <row r="38" spans="1:13">
      <c r="A38" s="33">
        <f t="shared" ca="1" si="0"/>
        <v>37</v>
      </c>
      <c r="B38" s="24" t="s">
        <v>26</v>
      </c>
      <c r="C38" s="31" cm="1">
        <f t="array" aca="1" ref="C38" ca="1">SUM(LARGE(D38:M38,ROW(INDIRECT("1:6"))))</f>
        <v>349.04761904761909</v>
      </c>
      <c r="D38" s="30">
        <f>IFERROR(100*_xlfn.IFNA(VLOOKUP($B38,KviZDarije1!$A$1:$K$1000, 5, 0), 0)/'TOP SCORES'!B$4,0)</f>
        <v>46.666666666666664</v>
      </c>
      <c r="E38" s="30">
        <f>IFERROR(100*_xlfn.IFNA(VLOOKUP($B38,KviZDarije2!$A$1:$K$1000, 5, 0), 0)/'TOP SCORES'!C$4,0)</f>
        <v>66.666666666666671</v>
      </c>
      <c r="F38" s="30">
        <f>IFERROR(100*_xlfn.IFNA(VLOOKUP($B38,KviZDarije3!$A$1:$K$1000, 5, 0), 0)/'TOP SCORES'!D$4,0)</f>
        <v>64.285714285714292</v>
      </c>
      <c r="G38" s="30">
        <f>IFERROR(100*_xlfn.IFNA(VLOOKUP($B38,KviZDarije4!$A$1:$K$1000, 5, 0), 0)/'TOP SCORES'!E$4,0)</f>
        <v>30.76923076923077</v>
      </c>
      <c r="H38" s="30">
        <f>IFERROR(100*_xlfn.IFNA(VLOOKUP($B38,KviZDarije5!$A$1:$K$1000, 5, 0), 0)/'TOP SCORES'!F$4,0)</f>
        <v>57.142857142857146</v>
      </c>
      <c r="I38" s="30">
        <f>IFERROR(100*_xlfn.IFNA(VLOOKUP($B38,KviZDarije6!$A$1:$K$1000, 5, 0), 0)/'TOP SCORES'!G$4,0)</f>
        <v>57.142857142857146</v>
      </c>
      <c r="J38" s="30">
        <f>IFERROR(100*_xlfn.IFNA(VLOOKUP($B38,KviZDarije7!$A$1:$K$1000, 5, 0), 0)/'TOP SCORES'!H$4,0)</f>
        <v>57.142857142857146</v>
      </c>
      <c r="K38" s="30">
        <f>IFERROR(100*_xlfn.IFNA(VLOOKUP($B38,KviZDarije8!$A$1:$K$1000, 5, 0), 0)/'TOP SCORES'!I$4,0)</f>
        <v>0</v>
      </c>
      <c r="L38" s="30">
        <f>IFERROR(100*_xlfn.IFNA(VLOOKUP($B38,[1]KviZDarije9!$A$1:$K$1000, 5, 0), 0)/'TOP SCORES'!J$4,0)</f>
        <v>0</v>
      </c>
      <c r="M38" s="30">
        <f>IFERROR(100*_xlfn.IFNA(VLOOKUP($B38,[2]KviZDarije10!$A$1:$K$1000, 5, 0), 0)/'TOP SCORES'!K$4,0)</f>
        <v>0</v>
      </c>
    </row>
    <row r="39" spans="1:13">
      <c r="A39" s="33">
        <f t="shared" ca="1" si="0"/>
        <v>38</v>
      </c>
      <c r="B39" s="28" t="s">
        <v>128</v>
      </c>
      <c r="C39" s="31" cm="1">
        <f t="array" aca="1" ref="C39" ca="1">SUM(LARGE(D39:M39,ROW(INDIRECT("1:6"))))</f>
        <v>348.57142857142856</v>
      </c>
      <c r="D39" s="30">
        <f>IFERROR(100*_xlfn.IFNA(VLOOKUP($B39,KviZDarije1!$A$1:$K$1000, 5, 0), 0)/'TOP SCORES'!B$4,0)</f>
        <v>60</v>
      </c>
      <c r="E39" s="30">
        <f>IFERROR(100*_xlfn.IFNA(VLOOKUP($B39,KviZDarije2!$A$1:$K$1000, 5, 0), 0)/'TOP SCORES'!C$4,0)</f>
        <v>60</v>
      </c>
      <c r="F39" s="30">
        <f>IFERROR(100*_xlfn.IFNA(VLOOKUP($B39,KviZDarije3!$A$1:$K$1000, 5, 0), 0)/'TOP SCORES'!D$4,0)</f>
        <v>57.142857142857146</v>
      </c>
      <c r="G39" s="30">
        <f>IFERROR(100*_xlfn.IFNA(VLOOKUP($B39,KviZDarije4!$A$1:$K$1000, 5, 0), 0)/'TOP SCORES'!E$4,0)</f>
        <v>38.46153846153846</v>
      </c>
      <c r="H39" s="30">
        <f>IFERROR(100*_xlfn.IFNA(VLOOKUP($B39,KviZDarije5!$A$1:$K$1000, 5, 0), 0)/'TOP SCORES'!F$4,0)</f>
        <v>64.285714285714292</v>
      </c>
      <c r="I39" s="30">
        <f>IFERROR(100*_xlfn.IFNA(VLOOKUP($B39,KviZDarije6!$A$1:$K$1000, 5, 0), 0)/'TOP SCORES'!G$4,0)</f>
        <v>50</v>
      </c>
      <c r="J39" s="30">
        <f>IFERROR(100*_xlfn.IFNA(VLOOKUP($B39,KviZDarije7!$A$1:$K$1000, 5, 0), 0)/'TOP SCORES'!H$4,0)</f>
        <v>57.142857142857146</v>
      </c>
      <c r="K39" s="30">
        <f>IFERROR(100*_xlfn.IFNA(VLOOKUP($B39,KviZDarije8!$A$1:$K$1000, 5, 0), 0)/'TOP SCORES'!I$4,0)</f>
        <v>0</v>
      </c>
      <c r="L39" s="30">
        <f>IFERROR(100*_xlfn.IFNA(VLOOKUP($B39,[1]KviZDarije9!$A$1:$K$1000, 5, 0), 0)/'TOP SCORES'!J$4,0)</f>
        <v>0</v>
      </c>
      <c r="M39" s="30">
        <f>IFERROR(100*_xlfn.IFNA(VLOOKUP($B39,[2]KviZDarije10!$A$1:$K$1000, 5, 0), 0)/'TOP SCORES'!K$4,0)</f>
        <v>0</v>
      </c>
    </row>
    <row r="40" spans="1:13">
      <c r="A40" s="33">
        <f t="shared" ca="1" si="0"/>
        <v>38</v>
      </c>
      <c r="B40" s="24" t="s">
        <v>25</v>
      </c>
      <c r="C40" s="31" cm="1">
        <f t="array" aca="1" ref="C40" ca="1">SUM(LARGE(D40:M40,ROW(INDIRECT("1:6"))))</f>
        <v>348.57142857142856</v>
      </c>
      <c r="D40" s="30">
        <f>IFERROR(100*_xlfn.IFNA(VLOOKUP($B40,KviZDarije1!$A$1:$K$1000, 5, 0), 0)/'TOP SCORES'!B$4,0)</f>
        <v>53.333333333333336</v>
      </c>
      <c r="E40" s="30">
        <f>IFERROR(100*_xlfn.IFNA(VLOOKUP($B40,KviZDarije2!$A$1:$K$1000, 5, 0), 0)/'TOP SCORES'!C$4,0)</f>
        <v>66.666666666666671</v>
      </c>
      <c r="F40" s="30">
        <f>IFERROR(100*_xlfn.IFNA(VLOOKUP($B40,KviZDarije3!$A$1:$K$1000, 5, 0), 0)/'TOP SCORES'!D$4,0)</f>
        <v>64.285714285714292</v>
      </c>
      <c r="G40" s="30">
        <f>IFERROR(100*_xlfn.IFNA(VLOOKUP($B40,KviZDarije4!$A$1:$K$1000, 5, 0), 0)/'TOP SCORES'!E$4,0)</f>
        <v>23.076923076923077</v>
      </c>
      <c r="H40" s="30">
        <f>IFERROR(100*_xlfn.IFNA(VLOOKUP($B40,KviZDarije5!$A$1:$K$1000, 5, 0), 0)/'TOP SCORES'!F$4,0)</f>
        <v>50</v>
      </c>
      <c r="I40" s="30">
        <f>IFERROR(100*_xlfn.IFNA(VLOOKUP($B40,KviZDarije6!$A$1:$K$1000, 5, 0), 0)/'TOP SCORES'!G$4,0)</f>
        <v>57.142857142857146</v>
      </c>
      <c r="J40" s="30">
        <f>IFERROR(100*_xlfn.IFNA(VLOOKUP($B40,KviZDarije7!$A$1:$K$1000, 5, 0), 0)/'TOP SCORES'!H$4,0)</f>
        <v>57.142857142857146</v>
      </c>
      <c r="K40" s="30">
        <f>IFERROR(100*_xlfn.IFNA(VLOOKUP($B40,KviZDarije8!$A$1:$K$1000, 5, 0), 0)/'TOP SCORES'!I$4,0)</f>
        <v>0</v>
      </c>
      <c r="L40" s="30">
        <f>IFERROR(100*_xlfn.IFNA(VLOOKUP($B40,[1]KviZDarije9!$A$1:$K$1000, 5, 0), 0)/'TOP SCORES'!J$4,0)</f>
        <v>0</v>
      </c>
      <c r="M40" s="30">
        <f>IFERROR(100*_xlfn.IFNA(VLOOKUP($B40,[2]KviZDarije10!$A$1:$K$1000, 5, 0), 0)/'TOP SCORES'!K$4,0)</f>
        <v>0</v>
      </c>
    </row>
    <row r="41" spans="1:13">
      <c r="A41" s="33">
        <f t="shared" ca="1" si="0"/>
        <v>40</v>
      </c>
      <c r="B41" s="24" t="s">
        <v>20</v>
      </c>
      <c r="C41" s="31" cm="1">
        <f t="array" aca="1" ref="C41" ca="1">SUM(LARGE(D41:M41,ROW(INDIRECT("1:6"))))</f>
        <v>346.95970695970698</v>
      </c>
      <c r="D41" s="30">
        <f>IFERROR(100*_xlfn.IFNA(VLOOKUP($B41,KviZDarije1!$A$1:$K$1000, 5, 0), 0)/'TOP SCORES'!B$4,0)</f>
        <v>0</v>
      </c>
      <c r="E41" s="30">
        <f>IFERROR(100*_xlfn.IFNA(VLOOKUP($B41,KviZDarije2!$A$1:$K$1000, 5, 0), 0)/'TOP SCORES'!C$4,0)</f>
        <v>73.333333333333329</v>
      </c>
      <c r="F41" s="30">
        <f>IFERROR(100*_xlfn.IFNA(VLOOKUP($B41,KviZDarije3!$A$1:$K$1000, 5, 0), 0)/'TOP SCORES'!D$4,0)</f>
        <v>57.142857142857146</v>
      </c>
      <c r="G41" s="30">
        <f>IFERROR(100*_xlfn.IFNA(VLOOKUP($B41,KviZDarije4!$A$1:$K$1000, 5, 0), 0)/'TOP SCORES'!E$4,0)</f>
        <v>30.76923076923077</v>
      </c>
      <c r="H41" s="30">
        <f>IFERROR(100*_xlfn.IFNA(VLOOKUP($B41,KviZDarije5!$A$1:$K$1000, 5, 0), 0)/'TOP SCORES'!F$4,0)</f>
        <v>57.142857142857146</v>
      </c>
      <c r="I41" s="30">
        <f>IFERROR(100*_xlfn.IFNA(VLOOKUP($B41,KviZDarije6!$A$1:$K$1000, 5, 0), 0)/'TOP SCORES'!G$4,0)</f>
        <v>71.428571428571431</v>
      </c>
      <c r="J41" s="30">
        <f>IFERROR(100*_xlfn.IFNA(VLOOKUP($B41,KviZDarije7!$A$1:$K$1000, 5, 0), 0)/'TOP SCORES'!H$4,0)</f>
        <v>57.142857142857146</v>
      </c>
      <c r="K41" s="30">
        <f>IFERROR(100*_xlfn.IFNA(VLOOKUP($B41,KviZDarije8!$A$1:$K$1000, 5, 0), 0)/'TOP SCORES'!I$4,0)</f>
        <v>0</v>
      </c>
      <c r="L41" s="30">
        <f>IFERROR(100*_xlfn.IFNA(VLOOKUP($B41,[1]KviZDarije9!$A$1:$K$1000, 5, 0), 0)/'TOP SCORES'!J$4,0)</f>
        <v>0</v>
      </c>
      <c r="M41" s="30">
        <f>IFERROR(100*_xlfn.IFNA(VLOOKUP($B41,[2]KviZDarije10!$A$1:$K$1000, 5, 0), 0)/'TOP SCORES'!K$4,0)</f>
        <v>0</v>
      </c>
    </row>
    <row r="42" spans="1:13">
      <c r="A42" s="33">
        <f t="shared" ca="1" si="0"/>
        <v>41</v>
      </c>
      <c r="B42" s="24" t="s">
        <v>68</v>
      </c>
      <c r="C42" s="31" cm="1">
        <f t="array" aca="1" ref="C42" ca="1">SUM(LARGE(D42:M42,ROW(INDIRECT("1:6"))))</f>
        <v>343.44322344322342</v>
      </c>
      <c r="D42" s="30">
        <f>IFERROR(100*_xlfn.IFNA(VLOOKUP($B42,KviZDarije1!$A$1:$K$1000, 5, 0), 0)/'TOP SCORES'!B$4,0)</f>
        <v>80</v>
      </c>
      <c r="E42" s="30">
        <f>IFERROR(100*_xlfn.IFNA(VLOOKUP($B42,KviZDarije2!$A$1:$K$1000, 5, 0), 0)/'TOP SCORES'!C$4,0)</f>
        <v>73.333333333333329</v>
      </c>
      <c r="F42" s="30">
        <f>IFERROR(100*_xlfn.IFNA(VLOOKUP($B42,KviZDarije3!$A$1:$K$1000, 5, 0), 0)/'TOP SCORES'!D$4,0)</f>
        <v>0</v>
      </c>
      <c r="G42" s="30">
        <f>IFERROR(100*_xlfn.IFNA(VLOOKUP($B42,KviZDarije4!$A$1:$K$1000, 5, 0), 0)/'TOP SCORES'!E$4,0)</f>
        <v>61.53846153846154</v>
      </c>
      <c r="H42" s="30">
        <f>IFERROR(100*_xlfn.IFNA(VLOOKUP($B42,KviZDarije5!$A$1:$K$1000, 5, 0), 0)/'TOP SCORES'!F$4,0)</f>
        <v>64.285714285714292</v>
      </c>
      <c r="I42" s="30">
        <f>IFERROR(100*_xlfn.IFNA(VLOOKUP($B42,KviZDarije6!$A$1:$K$1000, 5, 0), 0)/'TOP SCORES'!G$4,0)</f>
        <v>64.285714285714292</v>
      </c>
      <c r="J42" s="30">
        <f>IFERROR(100*_xlfn.IFNA(VLOOKUP($B42,KviZDarije7!$A$1:$K$1000, 5, 0), 0)/'TOP SCORES'!H$4,0)</f>
        <v>0</v>
      </c>
      <c r="K42" s="30">
        <f>IFERROR(100*_xlfn.IFNA(VLOOKUP($B42,KviZDarije8!$A$1:$K$1000, 5, 0), 0)/'TOP SCORES'!I$4,0)</f>
        <v>0</v>
      </c>
      <c r="L42" s="30">
        <f>IFERROR(100*_xlfn.IFNA(VLOOKUP($B42,[1]KviZDarije9!$A$1:$K$1000, 5, 0), 0)/'TOP SCORES'!J$4,0)</f>
        <v>0</v>
      </c>
      <c r="M42" s="30">
        <f>IFERROR(100*_xlfn.IFNA(VLOOKUP($B42,[2]KviZDarije10!$A$1:$K$1000, 5, 0), 0)/'TOP SCORES'!K$4,0)</f>
        <v>0</v>
      </c>
    </row>
    <row r="43" spans="1:13">
      <c r="A43" s="33">
        <f t="shared" ca="1" si="0"/>
        <v>42</v>
      </c>
      <c r="B43" s="24" t="s">
        <v>57</v>
      </c>
      <c r="C43" s="31" cm="1">
        <f t="array" aca="1" ref="C43" ca="1">SUM(LARGE(D43:M43,ROW(INDIRECT("1:6"))))</f>
        <v>334.28571428571428</v>
      </c>
      <c r="D43" s="30">
        <f>IFERROR(100*_xlfn.IFNA(VLOOKUP($B43,KviZDarije1!$A$1:$K$1000, 5, 0), 0)/'TOP SCORES'!B$4,0)</f>
        <v>66.666666666666671</v>
      </c>
      <c r="E43" s="30">
        <f>IFERROR(100*_xlfn.IFNA(VLOOKUP($B43,KviZDarije2!$A$1:$K$1000, 5, 0), 0)/'TOP SCORES'!C$4,0)</f>
        <v>53.333333333333336</v>
      </c>
      <c r="F43" s="30">
        <f>IFERROR(100*_xlfn.IFNA(VLOOKUP($B43,KviZDarije3!$A$1:$K$1000, 5, 0), 0)/'TOP SCORES'!D$4,0)</f>
        <v>71.428571428571431</v>
      </c>
      <c r="G43" s="30">
        <f>IFERROR(100*_xlfn.IFNA(VLOOKUP($B43,KviZDarije4!$A$1:$K$1000, 5, 0), 0)/'TOP SCORES'!E$4,0)</f>
        <v>30.76923076923077</v>
      </c>
      <c r="H43" s="30">
        <f>IFERROR(100*_xlfn.IFNA(VLOOKUP($B43,KviZDarije5!$A$1:$K$1000, 5, 0), 0)/'TOP SCORES'!F$4,0)</f>
        <v>50</v>
      </c>
      <c r="I43" s="30">
        <f>IFERROR(100*_xlfn.IFNA(VLOOKUP($B43,KviZDarije6!$A$1:$K$1000, 5, 0), 0)/'TOP SCORES'!G$4,0)</f>
        <v>35.714285714285715</v>
      </c>
      <c r="J43" s="30">
        <f>IFERROR(100*_xlfn.IFNA(VLOOKUP($B43,KviZDarije7!$A$1:$K$1000, 5, 0), 0)/'TOP SCORES'!H$4,0)</f>
        <v>57.142857142857146</v>
      </c>
      <c r="K43" s="30">
        <f>IFERROR(100*_xlfn.IFNA(VLOOKUP($B43,KviZDarije8!$A$1:$K$1000, 5, 0), 0)/'TOP SCORES'!I$4,0)</f>
        <v>0</v>
      </c>
      <c r="L43" s="30">
        <f>IFERROR(100*_xlfn.IFNA(VLOOKUP($B43,[1]KviZDarije9!$A$1:$K$1000, 5, 0), 0)/'TOP SCORES'!J$4,0)</f>
        <v>0</v>
      </c>
      <c r="M43" s="30">
        <f>IFERROR(100*_xlfn.IFNA(VLOOKUP($B43,[2]KviZDarije10!$A$1:$K$1000, 5, 0), 0)/'TOP SCORES'!K$4,0)</f>
        <v>0</v>
      </c>
    </row>
    <row r="44" spans="1:13">
      <c r="A44" s="33">
        <f t="shared" ca="1" si="0"/>
        <v>43</v>
      </c>
      <c r="B44" s="24" t="s">
        <v>48</v>
      </c>
      <c r="C44" s="31" cm="1">
        <f t="array" aca="1" ref="C44" ca="1">SUM(LARGE(D44:M44,ROW(INDIRECT("1:6"))))</f>
        <v>332.12454212454219</v>
      </c>
      <c r="D44" s="30">
        <f>IFERROR(100*_xlfn.IFNA(VLOOKUP($B44,KviZDarije1!$A$1:$K$1000, 5, 0), 0)/'TOP SCORES'!B$4,0)</f>
        <v>0</v>
      </c>
      <c r="E44" s="30">
        <f>IFERROR(100*_xlfn.IFNA(VLOOKUP($B44,KviZDarije2!$A$1:$K$1000, 5, 0), 0)/'TOP SCORES'!C$4,0)</f>
        <v>73.333333333333329</v>
      </c>
      <c r="F44" s="30">
        <f>IFERROR(100*_xlfn.IFNA(VLOOKUP($B44,KviZDarije3!$A$1:$K$1000, 5, 0), 0)/'TOP SCORES'!D$4,0)</f>
        <v>57.142857142857146</v>
      </c>
      <c r="G44" s="30">
        <f>IFERROR(100*_xlfn.IFNA(VLOOKUP($B44,KviZDarije4!$A$1:$K$1000, 5, 0), 0)/'TOP SCORES'!E$4,0)</f>
        <v>23.076923076923077</v>
      </c>
      <c r="H44" s="30">
        <f>IFERROR(100*_xlfn.IFNA(VLOOKUP($B44,KviZDarije5!$A$1:$K$1000, 5, 0), 0)/'TOP SCORES'!F$4,0)</f>
        <v>50</v>
      </c>
      <c r="I44" s="30">
        <f>IFERROR(100*_xlfn.IFNA(VLOOKUP($B44,KviZDarije6!$A$1:$K$1000, 5, 0), 0)/'TOP SCORES'!G$4,0)</f>
        <v>64.285714285714292</v>
      </c>
      <c r="J44" s="30">
        <f>IFERROR(100*_xlfn.IFNA(VLOOKUP($B44,KviZDarije7!$A$1:$K$1000, 5, 0), 0)/'TOP SCORES'!H$4,0)</f>
        <v>64.285714285714292</v>
      </c>
      <c r="K44" s="30">
        <f>IFERROR(100*_xlfn.IFNA(VLOOKUP($B44,KviZDarije8!$A$1:$K$1000, 5, 0), 0)/'TOP SCORES'!I$4,0)</f>
        <v>0</v>
      </c>
      <c r="L44" s="30">
        <f>IFERROR(100*_xlfn.IFNA(VLOOKUP($B44,[1]KviZDarije9!$A$1:$K$1000, 5, 0), 0)/'TOP SCORES'!J$4,0)</f>
        <v>0</v>
      </c>
      <c r="M44" s="30">
        <f>IFERROR(100*_xlfn.IFNA(VLOOKUP($B44,[2]KviZDarije10!$A$1:$K$1000, 5, 0), 0)/'TOP SCORES'!K$4,0)</f>
        <v>0</v>
      </c>
    </row>
    <row r="45" spans="1:13">
      <c r="A45" s="33">
        <f t="shared" ca="1" si="0"/>
        <v>44</v>
      </c>
      <c r="B45" s="24" t="s">
        <v>63</v>
      </c>
      <c r="C45" s="31" cm="1">
        <f t="array" aca="1" ref="C45" ca="1">SUM(LARGE(D45:M45,ROW(INDIRECT("1:6"))))</f>
        <v>330.84249084249086</v>
      </c>
      <c r="D45" s="30">
        <f>IFERROR(100*_xlfn.IFNA(VLOOKUP($B45,KviZDarije1!$A$1:$K$1000, 5, 0), 0)/'TOP SCORES'!B$4,0)</f>
        <v>40</v>
      </c>
      <c r="E45" s="30">
        <f>IFERROR(100*_xlfn.IFNA(VLOOKUP($B45,KviZDarije2!$A$1:$K$1000, 5, 0), 0)/'TOP SCORES'!C$4,0)</f>
        <v>66.666666666666671</v>
      </c>
      <c r="F45" s="30">
        <f>IFERROR(100*_xlfn.IFNA(VLOOKUP($B45,KviZDarije3!$A$1:$K$1000, 5, 0), 0)/'TOP SCORES'!D$4,0)</f>
        <v>64.285714285714292</v>
      </c>
      <c r="G45" s="30">
        <f>IFERROR(100*_xlfn.IFNA(VLOOKUP($B45,KviZDarije4!$A$1:$K$1000, 5, 0), 0)/'TOP SCORES'!E$4,0)</f>
        <v>38.46153846153846</v>
      </c>
      <c r="H45" s="30">
        <f>IFERROR(100*_xlfn.IFNA(VLOOKUP($B45,KviZDarije5!$A$1:$K$1000, 5, 0), 0)/'TOP SCORES'!F$4,0)</f>
        <v>0</v>
      </c>
      <c r="I45" s="30">
        <f>IFERROR(100*_xlfn.IFNA(VLOOKUP($B45,KviZDarije6!$A$1:$K$1000, 5, 0), 0)/'TOP SCORES'!G$4,0)</f>
        <v>57.142857142857146</v>
      </c>
      <c r="J45" s="30">
        <f>IFERROR(100*_xlfn.IFNA(VLOOKUP($B45,KviZDarije7!$A$1:$K$1000, 5, 0), 0)/'TOP SCORES'!H$4,0)</f>
        <v>64.285714285714292</v>
      </c>
      <c r="K45" s="30">
        <f>IFERROR(100*_xlfn.IFNA(VLOOKUP($B45,KviZDarije8!$A$1:$K$1000, 5, 0), 0)/'TOP SCORES'!I$4,0)</f>
        <v>0</v>
      </c>
      <c r="L45" s="30">
        <f>IFERROR(100*_xlfn.IFNA(VLOOKUP($B45,[1]KviZDarije9!$A$1:$K$1000, 5, 0), 0)/'TOP SCORES'!J$4,0)</f>
        <v>0</v>
      </c>
      <c r="M45" s="30">
        <f>IFERROR(100*_xlfn.IFNA(VLOOKUP($B45,[2]KviZDarije10!$A$1:$K$1000, 5, 0), 0)/'TOP SCORES'!K$4,0)</f>
        <v>0</v>
      </c>
    </row>
    <row r="46" spans="1:13">
      <c r="A46" s="33">
        <f t="shared" ca="1" si="0"/>
        <v>45</v>
      </c>
      <c r="B46" s="24" t="s">
        <v>114</v>
      </c>
      <c r="C46" s="31" cm="1">
        <f t="array" aca="1" ref="C46" ca="1">SUM(LARGE(D46:M46,ROW(INDIRECT("1:6"))))</f>
        <v>328.09523809523807</v>
      </c>
      <c r="D46" s="30">
        <f>IFERROR(100*_xlfn.IFNA(VLOOKUP($B46,KviZDarije1!$A$1:$K$1000, 5, 0), 0)/'TOP SCORES'!B$4,0)</f>
        <v>46.666666666666664</v>
      </c>
      <c r="E46" s="30">
        <f>IFERROR(100*_xlfn.IFNA(VLOOKUP($B46,KviZDarije2!$A$1:$K$1000, 5, 0), 0)/'TOP SCORES'!C$4,0)</f>
        <v>60</v>
      </c>
      <c r="F46" s="30">
        <f>IFERROR(100*_xlfn.IFNA(VLOOKUP($B46,KviZDarije3!$A$1:$K$1000, 5, 0), 0)/'TOP SCORES'!D$4,0)</f>
        <v>42.857142857142854</v>
      </c>
      <c r="G46" s="30">
        <f>IFERROR(100*_xlfn.IFNA(VLOOKUP($B46,KviZDarije4!$A$1:$K$1000, 5, 0), 0)/'TOP SCORES'!E$4,0)</f>
        <v>30.76923076923077</v>
      </c>
      <c r="H46" s="30">
        <f>IFERROR(100*_xlfn.IFNA(VLOOKUP($B46,KviZDarije5!$A$1:$K$1000, 5, 0), 0)/'TOP SCORES'!F$4,0)</f>
        <v>64.285714285714292</v>
      </c>
      <c r="I46" s="30">
        <f>IFERROR(100*_xlfn.IFNA(VLOOKUP($B46,KviZDarije6!$A$1:$K$1000, 5, 0), 0)/'TOP SCORES'!G$4,0)</f>
        <v>42.857142857142854</v>
      </c>
      <c r="J46" s="30">
        <f>IFERROR(100*_xlfn.IFNA(VLOOKUP($B46,KviZDarije7!$A$1:$K$1000, 5, 0), 0)/'TOP SCORES'!H$4,0)</f>
        <v>71.428571428571431</v>
      </c>
      <c r="K46" s="30">
        <f>IFERROR(100*_xlfn.IFNA(VLOOKUP($B46,KviZDarije8!$A$1:$K$1000, 5, 0), 0)/'TOP SCORES'!I$4,0)</f>
        <v>0</v>
      </c>
      <c r="L46" s="30">
        <f>IFERROR(100*_xlfn.IFNA(VLOOKUP($B46,[1]KviZDarije9!$A$1:$K$1000, 5, 0), 0)/'TOP SCORES'!J$4,0)</f>
        <v>0</v>
      </c>
      <c r="M46" s="30">
        <f>IFERROR(100*_xlfn.IFNA(VLOOKUP($B46,[2]KviZDarije10!$A$1:$K$1000, 5, 0), 0)/'TOP SCORES'!K$4,0)</f>
        <v>0</v>
      </c>
    </row>
    <row r="47" spans="1:13">
      <c r="A47" s="33">
        <f t="shared" ca="1" si="0"/>
        <v>46</v>
      </c>
      <c r="B47" s="24" t="s">
        <v>64</v>
      </c>
      <c r="C47" s="31" cm="1">
        <f t="array" aca="1" ref="C47" ca="1">SUM(LARGE(D47:M47,ROW(INDIRECT("1:6"))))</f>
        <v>327.98534798534797</v>
      </c>
      <c r="D47" s="30">
        <f>IFERROR(100*_xlfn.IFNA(VLOOKUP($B47,KviZDarije1!$A$1:$K$1000, 5, 0), 0)/'TOP SCORES'!B$4,0)</f>
        <v>66.666666666666671</v>
      </c>
      <c r="E47" s="30">
        <f>IFERROR(100*_xlfn.IFNA(VLOOKUP($B47,KviZDarije2!$A$1:$K$1000, 5, 0), 0)/'TOP SCORES'!C$4,0)</f>
        <v>80</v>
      </c>
      <c r="F47" s="30">
        <f>IFERROR(100*_xlfn.IFNA(VLOOKUP($B47,KviZDarije3!$A$1:$K$1000, 5, 0), 0)/'TOP SCORES'!D$4,0)</f>
        <v>0</v>
      </c>
      <c r="G47" s="30">
        <f>IFERROR(100*_xlfn.IFNA(VLOOKUP($B47,KviZDarije4!$A$1:$K$1000, 5, 0), 0)/'TOP SCORES'!E$4,0)</f>
        <v>38.46153846153846</v>
      </c>
      <c r="H47" s="30">
        <f>IFERROR(100*_xlfn.IFNA(VLOOKUP($B47,KviZDarije5!$A$1:$K$1000, 5, 0), 0)/'TOP SCORES'!F$4,0)</f>
        <v>64.285714285714292</v>
      </c>
      <c r="I47" s="30">
        <f>IFERROR(100*_xlfn.IFNA(VLOOKUP($B47,KviZDarije6!$A$1:$K$1000, 5, 0), 0)/'TOP SCORES'!G$4,0)</f>
        <v>78.571428571428569</v>
      </c>
      <c r="J47" s="30">
        <f>IFERROR(100*_xlfn.IFNA(VLOOKUP($B47,KviZDarije7!$A$1:$K$1000, 5, 0), 0)/'TOP SCORES'!H$4,0)</f>
        <v>0</v>
      </c>
      <c r="K47" s="30">
        <f>IFERROR(100*_xlfn.IFNA(VLOOKUP($B47,KviZDarije8!$A$1:$K$1000, 5, 0), 0)/'TOP SCORES'!I$4,0)</f>
        <v>0</v>
      </c>
      <c r="L47" s="30">
        <f>IFERROR(100*_xlfn.IFNA(VLOOKUP($B47,[1]KviZDarije9!$A$1:$K$1000, 5, 0), 0)/'TOP SCORES'!J$4,0)</f>
        <v>0</v>
      </c>
      <c r="M47" s="30">
        <f>IFERROR(100*_xlfn.IFNA(VLOOKUP($B47,[2]KviZDarije10!$A$1:$K$1000, 5, 0), 0)/'TOP SCORES'!K$4,0)</f>
        <v>0</v>
      </c>
    </row>
    <row r="48" spans="1:13">
      <c r="A48" s="33">
        <f t="shared" ca="1" si="0"/>
        <v>47</v>
      </c>
      <c r="B48" s="24" t="s">
        <v>106</v>
      </c>
      <c r="C48" s="31" cm="1">
        <f t="array" aca="1" ref="C48" ca="1">SUM(LARGE(D48:M48,ROW(INDIRECT("1:6"))))</f>
        <v>324.76190476190476</v>
      </c>
      <c r="D48" s="30">
        <f>IFERROR(100*_xlfn.IFNA(VLOOKUP($B48,KviZDarije1!$A$1:$K$1000, 5, 0), 0)/'TOP SCORES'!B$4,0)</f>
        <v>80</v>
      </c>
      <c r="E48" s="30">
        <f>IFERROR(100*_xlfn.IFNA(VLOOKUP($B48,KviZDarije2!$A$1:$K$1000, 5, 0), 0)/'TOP SCORES'!C$4,0)</f>
        <v>73.333333333333329</v>
      </c>
      <c r="F48" s="30">
        <f>IFERROR(100*_xlfn.IFNA(VLOOKUP($B48,KviZDarije3!$A$1:$K$1000, 5, 0), 0)/'TOP SCORES'!D$4,0)</f>
        <v>85.714285714285708</v>
      </c>
      <c r="G48" s="30">
        <f>IFERROR(100*_xlfn.IFNA(VLOOKUP($B48,KviZDarije4!$A$1:$K$1000, 5, 0), 0)/'TOP SCORES'!E$4,0)</f>
        <v>0</v>
      </c>
      <c r="H48" s="30">
        <f>IFERROR(100*_xlfn.IFNA(VLOOKUP($B48,KviZDarije5!$A$1:$K$1000, 5, 0), 0)/'TOP SCORES'!F$4,0)</f>
        <v>0</v>
      </c>
      <c r="I48" s="30">
        <f>IFERROR(100*_xlfn.IFNA(VLOOKUP($B48,KviZDarije6!$A$1:$K$1000, 5, 0), 0)/'TOP SCORES'!G$4,0)</f>
        <v>0</v>
      </c>
      <c r="J48" s="30">
        <f>IFERROR(100*_xlfn.IFNA(VLOOKUP($B48,KviZDarije7!$A$1:$K$1000, 5, 0), 0)/'TOP SCORES'!H$4,0)</f>
        <v>85.714285714285708</v>
      </c>
      <c r="K48" s="30">
        <f>IFERROR(100*_xlfn.IFNA(VLOOKUP($B48,KviZDarije8!$A$1:$K$1000, 5, 0), 0)/'TOP SCORES'!I$4,0)</f>
        <v>0</v>
      </c>
      <c r="L48" s="30">
        <f>IFERROR(100*_xlfn.IFNA(VLOOKUP($B48,[1]KviZDarije9!$A$1:$K$1000, 5, 0), 0)/'TOP SCORES'!J$4,0)</f>
        <v>0</v>
      </c>
      <c r="M48" s="30">
        <f>IFERROR(100*_xlfn.IFNA(VLOOKUP($B48,[2]KviZDarije10!$A$1:$K$1000, 5, 0), 0)/'TOP SCORES'!K$4,0)</f>
        <v>0</v>
      </c>
    </row>
    <row r="49" spans="1:13">
      <c r="A49" s="33">
        <f t="shared" ca="1" si="0"/>
        <v>48</v>
      </c>
      <c r="B49" s="24" t="s">
        <v>34</v>
      </c>
      <c r="C49" s="31" cm="1">
        <f t="array" aca="1" ref="C49" ca="1">SUM(LARGE(D49:M49,ROW(INDIRECT("1:6"))))</f>
        <v>321.79487179487177</v>
      </c>
      <c r="D49" s="30">
        <f>IFERROR(100*_xlfn.IFNA(VLOOKUP($B49,KviZDarije1!$A$1:$K$1000, 5, 0), 0)/'TOP SCORES'!B$4,0)</f>
        <v>73.333333333333329</v>
      </c>
      <c r="E49" s="30">
        <f>IFERROR(100*_xlfn.IFNA(VLOOKUP($B49,KviZDarije2!$A$1:$K$1000, 5, 0), 0)/'TOP SCORES'!C$4,0)</f>
        <v>60</v>
      </c>
      <c r="F49" s="30">
        <f>IFERROR(100*_xlfn.IFNA(VLOOKUP($B49,KviZDarije3!$A$1:$K$1000, 5, 0), 0)/'TOP SCORES'!D$4,0)</f>
        <v>78.571428571428569</v>
      </c>
      <c r="G49" s="30">
        <f>IFERROR(100*_xlfn.IFNA(VLOOKUP($B49,KviZDarije4!$A$1:$K$1000, 5, 0), 0)/'TOP SCORES'!E$4,0)</f>
        <v>38.46153846153846</v>
      </c>
      <c r="H49" s="30">
        <f>IFERROR(100*_xlfn.IFNA(VLOOKUP($B49,KviZDarije5!$A$1:$K$1000, 5, 0), 0)/'TOP SCORES'!F$4,0)</f>
        <v>71.428571428571431</v>
      </c>
      <c r="I49" s="30">
        <f>IFERROR(100*_xlfn.IFNA(VLOOKUP($B49,KviZDarije6!$A$1:$K$1000, 5, 0), 0)/'TOP SCORES'!G$4,0)</f>
        <v>0</v>
      </c>
      <c r="J49" s="30">
        <f>IFERROR(100*_xlfn.IFNA(VLOOKUP($B49,KviZDarije7!$A$1:$K$1000, 5, 0), 0)/'TOP SCORES'!H$4,0)</f>
        <v>0</v>
      </c>
      <c r="K49" s="30">
        <f>IFERROR(100*_xlfn.IFNA(VLOOKUP($B49,KviZDarije8!$A$1:$K$1000, 5, 0), 0)/'TOP SCORES'!I$4,0)</f>
        <v>0</v>
      </c>
      <c r="L49" s="30">
        <f>IFERROR(100*_xlfn.IFNA(VLOOKUP($B49,[1]KviZDarije9!$A$1:$K$1000, 5, 0), 0)/'TOP SCORES'!J$4,0)</f>
        <v>0</v>
      </c>
      <c r="M49" s="30">
        <f>IFERROR(100*_xlfn.IFNA(VLOOKUP($B49,[2]KviZDarije10!$A$1:$K$1000, 5, 0), 0)/'TOP SCORES'!K$4,0)</f>
        <v>0</v>
      </c>
    </row>
    <row r="50" spans="1:13">
      <c r="A50" s="33">
        <f t="shared" ca="1" si="0"/>
        <v>49</v>
      </c>
      <c r="B50" s="28" t="s">
        <v>184</v>
      </c>
      <c r="C50" s="31" cm="1">
        <f t="array" aca="1" ref="C50" ca="1">SUM(LARGE(D50:M50,ROW(INDIRECT("1:6"))))</f>
        <v>320.95238095238096</v>
      </c>
      <c r="D50" s="30">
        <f>IFERROR(100*_xlfn.IFNA(VLOOKUP($B50,KviZDarije1!$A$1:$K$1000, 5, 0), 0)/'TOP SCORES'!B$4,0)</f>
        <v>46.666666666666664</v>
      </c>
      <c r="E50" s="30">
        <f>IFERROR(100*_xlfn.IFNA(VLOOKUP($B50,KviZDarije2!$A$1:$K$1000, 5, 0), 0)/'TOP SCORES'!C$4,0)</f>
        <v>60</v>
      </c>
      <c r="F50" s="30">
        <f>IFERROR(100*_xlfn.IFNA(VLOOKUP($B50,KviZDarije3!$A$1:$K$1000, 5, 0), 0)/'TOP SCORES'!D$4,0)</f>
        <v>42.857142857142854</v>
      </c>
      <c r="G50" s="30">
        <f>IFERROR(100*_xlfn.IFNA(VLOOKUP($B50,KviZDarije4!$A$1:$K$1000, 5, 0), 0)/'TOP SCORES'!E$4,0)</f>
        <v>38.46153846153846</v>
      </c>
      <c r="H50" s="30">
        <f>IFERROR(100*_xlfn.IFNA(VLOOKUP($B50,KviZDarije5!$A$1:$K$1000, 5, 0), 0)/'TOP SCORES'!F$4,0)</f>
        <v>57.142857142857146</v>
      </c>
      <c r="I50" s="30">
        <f>IFERROR(100*_xlfn.IFNA(VLOOKUP($B50,KviZDarije6!$A$1:$K$1000, 5, 0), 0)/'TOP SCORES'!G$4,0)</f>
        <v>50</v>
      </c>
      <c r="J50" s="30">
        <f>IFERROR(100*_xlfn.IFNA(VLOOKUP($B50,KviZDarije7!$A$1:$K$1000, 5, 0), 0)/'TOP SCORES'!H$4,0)</f>
        <v>64.285714285714292</v>
      </c>
      <c r="K50" s="30">
        <f>IFERROR(100*_xlfn.IFNA(VLOOKUP($B50,KviZDarije8!$A$1:$K$1000, 5, 0), 0)/'TOP SCORES'!I$4,0)</f>
        <v>0</v>
      </c>
      <c r="L50" s="30">
        <f>IFERROR(100*_xlfn.IFNA(VLOOKUP($B50,[1]KviZDarije9!$A$1:$K$1000, 5, 0), 0)/'TOP SCORES'!J$4,0)</f>
        <v>0</v>
      </c>
      <c r="M50" s="30">
        <f>IFERROR(100*_xlfn.IFNA(VLOOKUP($B50,[2]KviZDarije10!$A$1:$K$1000, 5, 0), 0)/'TOP SCORES'!K$4,0)</f>
        <v>0</v>
      </c>
    </row>
    <row r="51" spans="1:13">
      <c r="A51" s="33">
        <f t="shared" ca="1" si="0"/>
        <v>50</v>
      </c>
      <c r="B51" s="24" t="s">
        <v>92</v>
      </c>
      <c r="C51" s="31" cm="1">
        <f t="array" aca="1" ref="C51" ca="1">SUM(LARGE(D51:M51,ROW(INDIRECT("1:6"))))</f>
        <v>315.53113553113559</v>
      </c>
      <c r="D51" s="30">
        <f>IFERROR(100*_xlfn.IFNA(VLOOKUP($B51,KviZDarije1!$A$1:$K$1000, 5, 0), 0)/'TOP SCORES'!B$4,0)</f>
        <v>53.333333333333336</v>
      </c>
      <c r="E51" s="30">
        <f>IFERROR(100*_xlfn.IFNA(VLOOKUP($B51,KviZDarije2!$A$1:$K$1000, 5, 0), 0)/'TOP SCORES'!C$4,0)</f>
        <v>60</v>
      </c>
      <c r="F51" s="30">
        <f>IFERROR(100*_xlfn.IFNA(VLOOKUP($B51,KviZDarije3!$A$1:$K$1000, 5, 0), 0)/'TOP SCORES'!D$4,0)</f>
        <v>0</v>
      </c>
      <c r="G51" s="30">
        <f>IFERROR(100*_xlfn.IFNA(VLOOKUP($B51,KviZDarije4!$A$1:$K$1000, 5, 0), 0)/'TOP SCORES'!E$4,0)</f>
        <v>30.76923076923077</v>
      </c>
      <c r="H51" s="30">
        <f>IFERROR(100*_xlfn.IFNA(VLOOKUP($B51,KviZDarije5!$A$1:$K$1000, 5, 0), 0)/'TOP SCORES'!F$4,0)</f>
        <v>50</v>
      </c>
      <c r="I51" s="30">
        <f>IFERROR(100*_xlfn.IFNA(VLOOKUP($B51,KviZDarije6!$A$1:$K$1000, 5, 0), 0)/'TOP SCORES'!G$4,0)</f>
        <v>50</v>
      </c>
      <c r="J51" s="30">
        <f>IFERROR(100*_xlfn.IFNA(VLOOKUP($B51,KviZDarije7!$A$1:$K$1000, 5, 0), 0)/'TOP SCORES'!H$4,0)</f>
        <v>71.428571428571431</v>
      </c>
      <c r="K51" s="30">
        <f>IFERROR(100*_xlfn.IFNA(VLOOKUP($B51,KviZDarije8!$A$1:$K$1000, 5, 0), 0)/'TOP SCORES'!I$4,0)</f>
        <v>0</v>
      </c>
      <c r="L51" s="30">
        <f>IFERROR(100*_xlfn.IFNA(VLOOKUP($B51,[1]KviZDarije9!$A$1:$K$1000, 5, 0), 0)/'TOP SCORES'!J$4,0)</f>
        <v>0</v>
      </c>
      <c r="M51" s="30">
        <f>IFERROR(100*_xlfn.IFNA(VLOOKUP($B51,[2]KviZDarije10!$A$1:$K$1000, 5, 0), 0)/'TOP SCORES'!K$4,0)</f>
        <v>0</v>
      </c>
    </row>
    <row r="52" spans="1:13">
      <c r="A52" s="33">
        <f t="shared" ca="1" si="0"/>
        <v>51</v>
      </c>
      <c r="B52" s="28" t="s">
        <v>177</v>
      </c>
      <c r="C52" s="31" cm="1">
        <f t="array" aca="1" ref="C52" ca="1">SUM(LARGE(D52:M52,ROW(INDIRECT("1:6"))))</f>
        <v>313.33333333333331</v>
      </c>
      <c r="D52" s="30">
        <f>IFERROR(100*_xlfn.IFNA(VLOOKUP($B52,KviZDarije1!$A$1:$K$1000, 5, 0), 0)/'TOP SCORES'!B$4,0)</f>
        <v>53.333333333333336</v>
      </c>
      <c r="E52" s="30">
        <f>IFERROR(100*_xlfn.IFNA(VLOOKUP($B52,KviZDarije2!$A$1:$K$1000, 5, 0), 0)/'TOP SCORES'!C$4,0)</f>
        <v>60</v>
      </c>
      <c r="F52" s="30">
        <f>IFERROR(100*_xlfn.IFNA(VLOOKUP($B52,KviZDarije3!$A$1:$K$1000, 5, 0), 0)/'TOP SCORES'!D$4,0)</f>
        <v>57.142857142857146</v>
      </c>
      <c r="G52" s="30">
        <f>IFERROR(100*_xlfn.IFNA(VLOOKUP($B52,KviZDarije4!$A$1:$K$1000, 5, 0), 0)/'TOP SCORES'!E$4,0)</f>
        <v>38.46153846153846</v>
      </c>
      <c r="H52" s="30">
        <f>IFERROR(100*_xlfn.IFNA(VLOOKUP($B52,KviZDarije5!$A$1:$K$1000, 5, 0), 0)/'TOP SCORES'!F$4,0)</f>
        <v>42.857142857142854</v>
      </c>
      <c r="I52" s="30">
        <f>IFERROR(100*_xlfn.IFNA(VLOOKUP($B52,KviZDarije6!$A$1:$K$1000, 5, 0), 0)/'TOP SCORES'!G$4,0)</f>
        <v>42.857142857142854</v>
      </c>
      <c r="J52" s="30">
        <f>IFERROR(100*_xlfn.IFNA(VLOOKUP($B52,KviZDarije7!$A$1:$K$1000, 5, 0), 0)/'TOP SCORES'!H$4,0)</f>
        <v>57.142857142857146</v>
      </c>
      <c r="K52" s="30">
        <f>IFERROR(100*_xlfn.IFNA(VLOOKUP($B52,KviZDarije8!$A$1:$K$1000, 5, 0), 0)/'TOP SCORES'!I$4,0)</f>
        <v>0</v>
      </c>
      <c r="L52" s="30">
        <f>IFERROR(100*_xlfn.IFNA(VLOOKUP($B52,[1]KviZDarije9!$A$1:$K$1000, 5, 0), 0)/'TOP SCORES'!J$4,0)</f>
        <v>0</v>
      </c>
      <c r="M52" s="30">
        <f>IFERROR(100*_xlfn.IFNA(VLOOKUP($B52,[2]KviZDarije10!$A$1:$K$1000, 5, 0), 0)/'TOP SCORES'!K$4,0)</f>
        <v>0</v>
      </c>
    </row>
    <row r="53" spans="1:13">
      <c r="A53" s="33">
        <f t="shared" ca="1" si="0"/>
        <v>52</v>
      </c>
      <c r="B53" s="24" t="s">
        <v>56</v>
      </c>
      <c r="C53" s="31" cm="1">
        <f t="array" aca="1" ref="C53" ca="1">SUM(LARGE(D53:M53,ROW(INDIRECT("1:6"))))</f>
        <v>312.41758241758242</v>
      </c>
      <c r="D53" s="30">
        <f>IFERROR(100*_xlfn.IFNA(VLOOKUP($B53,KviZDarije1!$A$1:$K$1000, 5, 0), 0)/'TOP SCORES'!B$4,0)</f>
        <v>0</v>
      </c>
      <c r="E53" s="30">
        <f>IFERROR(100*_xlfn.IFNA(VLOOKUP($B53,KviZDarije2!$A$1:$K$1000, 5, 0), 0)/'TOP SCORES'!C$4,0)</f>
        <v>80</v>
      </c>
      <c r="F53" s="30">
        <f>IFERROR(100*_xlfn.IFNA(VLOOKUP($B53,KviZDarije3!$A$1:$K$1000, 5, 0), 0)/'TOP SCORES'!D$4,0)</f>
        <v>0</v>
      </c>
      <c r="G53" s="30">
        <f>IFERROR(100*_xlfn.IFNA(VLOOKUP($B53,KviZDarije4!$A$1:$K$1000, 5, 0), 0)/'TOP SCORES'!E$4,0)</f>
        <v>53.846153846153847</v>
      </c>
      <c r="H53" s="30">
        <f>IFERROR(100*_xlfn.IFNA(VLOOKUP($B53,KviZDarije5!$A$1:$K$1000, 5, 0), 0)/'TOP SCORES'!F$4,0)</f>
        <v>78.571428571428569</v>
      </c>
      <c r="I53" s="30">
        <f>IFERROR(100*_xlfn.IFNA(VLOOKUP($B53,KviZDarije6!$A$1:$K$1000, 5, 0), 0)/'TOP SCORES'!G$4,0)</f>
        <v>0</v>
      </c>
      <c r="J53" s="30">
        <f>IFERROR(100*_xlfn.IFNA(VLOOKUP($B53,KviZDarije7!$A$1:$K$1000, 5, 0), 0)/'TOP SCORES'!H$4,0)</f>
        <v>100</v>
      </c>
      <c r="K53" s="30">
        <f>IFERROR(100*_xlfn.IFNA(VLOOKUP($B53,KviZDarije8!$A$1:$K$1000, 5, 0), 0)/'TOP SCORES'!I$4,0)</f>
        <v>0</v>
      </c>
      <c r="L53" s="30">
        <f>IFERROR(100*_xlfn.IFNA(VLOOKUP($B53,[1]KviZDarije9!$A$1:$K$1000, 5, 0), 0)/'TOP SCORES'!J$4,0)</f>
        <v>0</v>
      </c>
      <c r="M53" s="30">
        <f>IFERROR(100*_xlfn.IFNA(VLOOKUP($B53,[2]KviZDarije10!$A$1:$K$1000, 5, 0), 0)/'TOP SCORES'!K$4,0)</f>
        <v>0</v>
      </c>
    </row>
    <row r="54" spans="1:13">
      <c r="A54" s="33">
        <f t="shared" ca="1" si="0"/>
        <v>53</v>
      </c>
      <c r="B54" s="24" t="s">
        <v>30</v>
      </c>
      <c r="C54" s="31" cm="1">
        <f t="array" aca="1" ref="C54" ca="1">SUM(LARGE(D54:M54,ROW(INDIRECT("1:6"))))</f>
        <v>309.41391941391942</v>
      </c>
      <c r="D54" s="30">
        <f>IFERROR(100*_xlfn.IFNA(VLOOKUP($B54,KviZDarije1!$A$1:$K$1000, 5, 0), 0)/'TOP SCORES'!B$4,0)</f>
        <v>60</v>
      </c>
      <c r="E54" s="30">
        <f>IFERROR(100*_xlfn.IFNA(VLOOKUP($B54,KviZDarije2!$A$1:$K$1000, 5, 0), 0)/'TOP SCORES'!C$4,0)</f>
        <v>46.666666666666664</v>
      </c>
      <c r="F54" s="30">
        <f>IFERROR(100*_xlfn.IFNA(VLOOKUP($B54,KviZDarije3!$A$1:$K$1000, 5, 0), 0)/'TOP SCORES'!D$4,0)</f>
        <v>64.285714285714292</v>
      </c>
      <c r="G54" s="30">
        <f>IFERROR(100*_xlfn.IFNA(VLOOKUP($B54,KviZDarije4!$A$1:$K$1000, 5, 0), 0)/'TOP SCORES'!E$4,0)</f>
        <v>38.46153846153846</v>
      </c>
      <c r="H54" s="30">
        <f>IFERROR(100*_xlfn.IFNA(VLOOKUP($B54,KviZDarije5!$A$1:$K$1000, 5, 0), 0)/'TOP SCORES'!F$4,0)</f>
        <v>57.142857142857146</v>
      </c>
      <c r="I54" s="30">
        <f>IFERROR(100*_xlfn.IFNA(VLOOKUP($B54,KviZDarije6!$A$1:$K$1000, 5, 0), 0)/'TOP SCORES'!G$4,0)</f>
        <v>42.857142857142854</v>
      </c>
      <c r="J54" s="30">
        <f>IFERROR(100*_xlfn.IFNA(VLOOKUP($B54,KviZDarije7!$A$1:$K$1000, 5, 0), 0)/'TOP SCORES'!H$4,0)</f>
        <v>0</v>
      </c>
      <c r="K54" s="30">
        <f>IFERROR(100*_xlfn.IFNA(VLOOKUP($B54,KviZDarije8!$A$1:$K$1000, 5, 0), 0)/'TOP SCORES'!I$4,0)</f>
        <v>0</v>
      </c>
      <c r="L54" s="30">
        <f>IFERROR(100*_xlfn.IFNA(VLOOKUP($B54,[1]KviZDarije9!$A$1:$K$1000, 5, 0), 0)/'TOP SCORES'!J$4,0)</f>
        <v>0</v>
      </c>
      <c r="M54" s="30">
        <f>IFERROR(100*_xlfn.IFNA(VLOOKUP($B54,[2]KviZDarije10!$A$1:$K$1000, 5, 0), 0)/'TOP SCORES'!K$4,0)</f>
        <v>0</v>
      </c>
    </row>
    <row r="55" spans="1:13">
      <c r="A55" s="33">
        <f t="shared" ca="1" si="0"/>
        <v>54</v>
      </c>
      <c r="B55" s="24" t="s">
        <v>82</v>
      </c>
      <c r="C55" s="31" cm="1">
        <f t="array" aca="1" ref="C55" ca="1">SUM(LARGE(D55:M55,ROW(INDIRECT("1:6"))))</f>
        <v>304.57875457875457</v>
      </c>
      <c r="D55" s="30">
        <f>IFERROR(100*_xlfn.IFNA(VLOOKUP($B55,KviZDarije1!$A$1:$K$1000, 5, 0), 0)/'TOP SCORES'!B$4,0)</f>
        <v>0</v>
      </c>
      <c r="E55" s="30">
        <f>IFERROR(100*_xlfn.IFNA(VLOOKUP($B55,KviZDarije2!$A$1:$K$1000, 5, 0), 0)/'TOP SCORES'!C$4,0)</f>
        <v>66.666666666666671</v>
      </c>
      <c r="F55" s="30">
        <f>IFERROR(100*_xlfn.IFNA(VLOOKUP($B55,KviZDarije3!$A$1:$K$1000, 5, 0), 0)/'TOP SCORES'!D$4,0)</f>
        <v>64.285714285714292</v>
      </c>
      <c r="G55" s="30">
        <f>IFERROR(100*_xlfn.IFNA(VLOOKUP($B55,KviZDarije4!$A$1:$K$1000, 5, 0), 0)/'TOP SCORES'!E$4,0)</f>
        <v>30.76923076923077</v>
      </c>
      <c r="H55" s="30">
        <f>IFERROR(100*_xlfn.IFNA(VLOOKUP($B55,KviZDarije5!$A$1:$K$1000, 5, 0), 0)/'TOP SCORES'!F$4,0)</f>
        <v>64.285714285714292</v>
      </c>
      <c r="I55" s="30">
        <f>IFERROR(100*_xlfn.IFNA(VLOOKUP($B55,KviZDarije6!$A$1:$K$1000, 5, 0), 0)/'TOP SCORES'!G$4,0)</f>
        <v>35.714285714285715</v>
      </c>
      <c r="J55" s="30">
        <f>IFERROR(100*_xlfn.IFNA(VLOOKUP($B55,KviZDarije7!$A$1:$K$1000, 5, 0), 0)/'TOP SCORES'!H$4,0)</f>
        <v>42.857142857142854</v>
      </c>
      <c r="K55" s="30">
        <f>IFERROR(100*_xlfn.IFNA(VLOOKUP($B55,KviZDarije8!$A$1:$K$1000, 5, 0), 0)/'TOP SCORES'!I$4,0)</f>
        <v>0</v>
      </c>
      <c r="L55" s="30">
        <f>IFERROR(100*_xlfn.IFNA(VLOOKUP($B55,[1]KviZDarije9!$A$1:$K$1000, 5, 0), 0)/'TOP SCORES'!J$4,0)</f>
        <v>0</v>
      </c>
      <c r="M55" s="30">
        <f>IFERROR(100*_xlfn.IFNA(VLOOKUP($B55,[2]KviZDarije10!$A$1:$K$1000, 5, 0), 0)/'TOP SCORES'!K$4,0)</f>
        <v>0</v>
      </c>
    </row>
    <row r="56" spans="1:13">
      <c r="A56" s="33">
        <f t="shared" ca="1" si="0"/>
        <v>55</v>
      </c>
      <c r="B56" s="24" t="s">
        <v>51</v>
      </c>
      <c r="C56" s="31" cm="1">
        <f t="array" aca="1" ref="C56" ca="1">SUM(LARGE(D56:M56,ROW(INDIRECT("1:6"))))</f>
        <v>299.96336996336998</v>
      </c>
      <c r="D56" s="30">
        <f>IFERROR(100*_xlfn.IFNA(VLOOKUP($B56,KviZDarije1!$A$1:$K$1000, 5, 0), 0)/'TOP SCORES'!B$4,0)</f>
        <v>46.666666666666664</v>
      </c>
      <c r="E56" s="30">
        <f>IFERROR(100*_xlfn.IFNA(VLOOKUP($B56,KviZDarije2!$A$1:$K$1000, 5, 0), 0)/'TOP SCORES'!C$4,0)</f>
        <v>33.333333333333336</v>
      </c>
      <c r="F56" s="30">
        <f>IFERROR(100*_xlfn.IFNA(VLOOKUP($B56,KviZDarije3!$A$1:$K$1000, 5, 0), 0)/'TOP SCORES'!D$4,0)</f>
        <v>71.428571428571431</v>
      </c>
      <c r="G56" s="30">
        <f>IFERROR(100*_xlfn.IFNA(VLOOKUP($B56,KviZDarije4!$A$1:$K$1000, 5, 0), 0)/'TOP SCORES'!E$4,0)</f>
        <v>46.153846153846153</v>
      </c>
      <c r="H56" s="30">
        <f>IFERROR(100*_xlfn.IFNA(VLOOKUP($B56,KviZDarije5!$A$1:$K$1000, 5, 0), 0)/'TOP SCORES'!F$4,0)</f>
        <v>50</v>
      </c>
      <c r="I56" s="30">
        <f>IFERROR(100*_xlfn.IFNA(VLOOKUP($B56,KviZDarije6!$A$1:$K$1000, 5, 0), 0)/'TOP SCORES'!G$4,0)</f>
        <v>50</v>
      </c>
      <c r="J56" s="30">
        <f>IFERROR(100*_xlfn.IFNA(VLOOKUP($B56,KviZDarije7!$A$1:$K$1000, 5, 0), 0)/'TOP SCORES'!H$4,0)</f>
        <v>35.714285714285715</v>
      </c>
      <c r="K56" s="30">
        <f>IFERROR(100*_xlfn.IFNA(VLOOKUP($B56,KviZDarije8!$A$1:$K$1000, 5, 0), 0)/'TOP SCORES'!I$4,0)</f>
        <v>0</v>
      </c>
      <c r="L56" s="30">
        <f>IFERROR(100*_xlfn.IFNA(VLOOKUP($B56,[1]KviZDarije9!$A$1:$K$1000, 5, 0), 0)/'TOP SCORES'!J$4,0)</f>
        <v>0</v>
      </c>
      <c r="M56" s="30">
        <f>IFERROR(100*_xlfn.IFNA(VLOOKUP($B56,[2]KviZDarije10!$A$1:$K$1000, 5, 0), 0)/'TOP SCORES'!K$4,0)</f>
        <v>0</v>
      </c>
    </row>
    <row r="57" spans="1:13">
      <c r="A57" s="33">
        <f t="shared" ca="1" si="0"/>
        <v>56</v>
      </c>
      <c r="B57" s="28" t="s">
        <v>129</v>
      </c>
      <c r="C57" s="31" cm="1">
        <f t="array" aca="1" ref="C57" ca="1">SUM(LARGE(D57:M57,ROW(INDIRECT("1:6"))))</f>
        <v>299.04761904761909</v>
      </c>
      <c r="D57" s="30">
        <f>IFERROR(100*_xlfn.IFNA(VLOOKUP($B57,KviZDarije1!$A$1:$K$1000, 5, 0), 0)/'TOP SCORES'!B$4,0)</f>
        <v>53.333333333333336</v>
      </c>
      <c r="E57" s="30">
        <f>IFERROR(100*_xlfn.IFNA(VLOOKUP($B57,KviZDarije2!$A$1:$K$1000, 5, 0), 0)/'TOP SCORES'!C$4,0)</f>
        <v>60</v>
      </c>
      <c r="F57" s="30">
        <f>IFERROR(100*_xlfn.IFNA(VLOOKUP($B57,KviZDarije3!$A$1:$K$1000, 5, 0), 0)/'TOP SCORES'!D$4,0)</f>
        <v>35.714285714285715</v>
      </c>
      <c r="G57" s="30">
        <f>IFERROR(100*_xlfn.IFNA(VLOOKUP($B57,KviZDarije4!$A$1:$K$1000, 5, 0), 0)/'TOP SCORES'!E$4,0)</f>
        <v>30.76923076923077</v>
      </c>
      <c r="H57" s="30">
        <f>IFERROR(100*_xlfn.IFNA(VLOOKUP($B57,KviZDarije5!$A$1:$K$1000, 5, 0), 0)/'TOP SCORES'!F$4,0)</f>
        <v>50</v>
      </c>
      <c r="I57" s="30">
        <f>IFERROR(100*_xlfn.IFNA(VLOOKUP($B57,KviZDarije6!$A$1:$K$1000, 5, 0), 0)/'TOP SCORES'!G$4,0)</f>
        <v>50</v>
      </c>
      <c r="J57" s="30">
        <f>IFERROR(100*_xlfn.IFNA(VLOOKUP($B57,KviZDarije7!$A$1:$K$1000, 5, 0), 0)/'TOP SCORES'!H$4,0)</f>
        <v>50</v>
      </c>
      <c r="K57" s="30">
        <f>IFERROR(100*_xlfn.IFNA(VLOOKUP($B57,KviZDarije8!$A$1:$K$1000, 5, 0), 0)/'TOP SCORES'!I$4,0)</f>
        <v>0</v>
      </c>
      <c r="L57" s="30">
        <f>IFERROR(100*_xlfn.IFNA(VLOOKUP($B57,[1]KviZDarije9!$A$1:$K$1000, 5, 0), 0)/'TOP SCORES'!J$4,0)</f>
        <v>0</v>
      </c>
      <c r="M57" s="30">
        <f>IFERROR(100*_xlfn.IFNA(VLOOKUP($B57,[2]KviZDarije10!$A$1:$K$1000, 5, 0), 0)/'TOP SCORES'!K$4,0)</f>
        <v>0</v>
      </c>
    </row>
    <row r="58" spans="1:13">
      <c r="A58" s="33">
        <f t="shared" ca="1" si="0"/>
        <v>57</v>
      </c>
      <c r="B58" s="24" t="s">
        <v>116</v>
      </c>
      <c r="C58" s="31" cm="1">
        <f t="array" aca="1" ref="C58" ca="1">SUM(LARGE(D58:M58,ROW(INDIRECT("1:6"))))</f>
        <v>295.23809523809524</v>
      </c>
      <c r="D58" s="30">
        <f>IFERROR(100*_xlfn.IFNA(VLOOKUP($B58,KviZDarije1!$A$1:$K$1000, 5, 0), 0)/'TOP SCORES'!B$4,0)</f>
        <v>66.666666666666671</v>
      </c>
      <c r="E58" s="30">
        <f>IFERROR(100*_xlfn.IFNA(VLOOKUP($B58,KviZDarije2!$A$1:$K$1000, 5, 0), 0)/'TOP SCORES'!C$4,0)</f>
        <v>0</v>
      </c>
      <c r="F58" s="30">
        <f>IFERROR(100*_xlfn.IFNA(VLOOKUP($B58,KviZDarije3!$A$1:$K$1000, 5, 0), 0)/'TOP SCORES'!D$4,0)</f>
        <v>85.714285714285708</v>
      </c>
      <c r="G58" s="30">
        <f>IFERROR(100*_xlfn.IFNA(VLOOKUP($B58,KviZDarije4!$A$1:$K$1000, 5, 0), 0)/'TOP SCORES'!E$4,0)</f>
        <v>0</v>
      </c>
      <c r="H58" s="30">
        <f>IFERROR(100*_xlfn.IFNA(VLOOKUP($B58,KviZDarije5!$A$1:$K$1000, 5, 0), 0)/'TOP SCORES'!F$4,0)</f>
        <v>71.428571428571431</v>
      </c>
      <c r="I58" s="30">
        <f>IFERROR(100*_xlfn.IFNA(VLOOKUP($B58,KviZDarije6!$A$1:$K$1000, 5, 0), 0)/'TOP SCORES'!G$4,0)</f>
        <v>71.428571428571431</v>
      </c>
      <c r="J58" s="30">
        <f>IFERROR(100*_xlfn.IFNA(VLOOKUP($B58,KviZDarije7!$A$1:$K$1000, 5, 0), 0)/'TOP SCORES'!H$4,0)</f>
        <v>0</v>
      </c>
      <c r="K58" s="30">
        <f>IFERROR(100*_xlfn.IFNA(VLOOKUP($B58,KviZDarije8!$A$1:$K$1000, 5, 0), 0)/'TOP SCORES'!I$4,0)</f>
        <v>0</v>
      </c>
      <c r="L58" s="30">
        <f>IFERROR(100*_xlfn.IFNA(VLOOKUP($B58,[1]KviZDarije9!$A$1:$K$1000, 5, 0), 0)/'TOP SCORES'!J$4,0)</f>
        <v>0</v>
      </c>
      <c r="M58" s="30">
        <f>IFERROR(100*_xlfn.IFNA(VLOOKUP($B58,[2]KviZDarije10!$A$1:$K$1000, 5, 0), 0)/'TOP SCORES'!K$4,0)</f>
        <v>0</v>
      </c>
    </row>
    <row r="59" spans="1:13">
      <c r="A59" s="33">
        <f t="shared" ca="1" si="0"/>
        <v>58</v>
      </c>
      <c r="B59" s="24" t="s">
        <v>35</v>
      </c>
      <c r="C59" s="31" cm="1">
        <f t="array" aca="1" ref="C59" ca="1">SUM(LARGE(D59:M59,ROW(INDIRECT("1:6"))))</f>
        <v>293.62637362637361</v>
      </c>
      <c r="D59" s="30">
        <f>IFERROR(100*_xlfn.IFNA(VLOOKUP($B59,KviZDarije1!$A$1:$K$1000, 5, 0), 0)/'TOP SCORES'!B$4,0)</f>
        <v>60</v>
      </c>
      <c r="E59" s="30">
        <f>IFERROR(100*_xlfn.IFNA(VLOOKUP($B59,KviZDarije2!$A$1:$K$1000, 5, 0), 0)/'TOP SCORES'!C$4,0)</f>
        <v>60</v>
      </c>
      <c r="F59" s="30">
        <f>IFERROR(100*_xlfn.IFNA(VLOOKUP($B59,KviZDarije3!$A$1:$K$1000, 5, 0), 0)/'TOP SCORES'!D$4,0)</f>
        <v>50</v>
      </c>
      <c r="G59" s="30">
        <f>IFERROR(100*_xlfn.IFNA(VLOOKUP($B59,KviZDarije4!$A$1:$K$1000, 5, 0), 0)/'TOP SCORES'!E$4,0)</f>
        <v>30.76923076923077</v>
      </c>
      <c r="H59" s="30">
        <f>IFERROR(100*_xlfn.IFNA(VLOOKUP($B59,KviZDarije5!$A$1:$K$1000, 5, 0), 0)/'TOP SCORES'!F$4,0)</f>
        <v>50</v>
      </c>
      <c r="I59" s="30">
        <f>IFERROR(100*_xlfn.IFNA(VLOOKUP($B59,KviZDarije6!$A$1:$K$1000, 5, 0), 0)/'TOP SCORES'!G$4,0)</f>
        <v>21.428571428571427</v>
      </c>
      <c r="J59" s="30">
        <f>IFERROR(100*_xlfn.IFNA(VLOOKUP($B59,KviZDarije7!$A$1:$K$1000, 5, 0), 0)/'TOP SCORES'!H$4,0)</f>
        <v>42.857142857142854</v>
      </c>
      <c r="K59" s="30">
        <f>IFERROR(100*_xlfn.IFNA(VLOOKUP($B59,KviZDarije8!$A$1:$K$1000, 5, 0), 0)/'TOP SCORES'!I$4,0)</f>
        <v>0</v>
      </c>
      <c r="L59" s="30">
        <f>IFERROR(100*_xlfn.IFNA(VLOOKUP($B59,[1]KviZDarije9!$A$1:$K$1000, 5, 0), 0)/'TOP SCORES'!J$4,0)</f>
        <v>0</v>
      </c>
      <c r="M59" s="30">
        <f>IFERROR(100*_xlfn.IFNA(VLOOKUP($B59,[2]KviZDarije10!$A$1:$K$1000, 5, 0), 0)/'TOP SCORES'!K$4,0)</f>
        <v>0</v>
      </c>
    </row>
    <row r="60" spans="1:13">
      <c r="A60" s="33">
        <f t="shared" ca="1" si="0"/>
        <v>59</v>
      </c>
      <c r="B60" s="28" t="s">
        <v>183</v>
      </c>
      <c r="C60" s="31" cm="1">
        <f t="array" aca="1" ref="C60" ca="1">SUM(LARGE(D60:M60,ROW(INDIRECT("1:6"))))</f>
        <v>293.44322344322342</v>
      </c>
      <c r="D60" s="30">
        <f>IFERROR(100*_xlfn.IFNA(VLOOKUP($B60,KviZDarije1!$A$1:$K$1000, 5, 0), 0)/'TOP SCORES'!B$4,0)</f>
        <v>73.333333333333329</v>
      </c>
      <c r="E60" s="30">
        <f>IFERROR(100*_xlfn.IFNA(VLOOKUP($B60,KviZDarije2!$A$1:$K$1000, 5, 0), 0)/'TOP SCORES'!C$4,0)</f>
        <v>80</v>
      </c>
      <c r="F60" s="30">
        <f>IFERROR(100*_xlfn.IFNA(VLOOKUP($B60,KviZDarije3!$A$1:$K$1000, 5, 0), 0)/'TOP SCORES'!D$4,0)</f>
        <v>78.571428571428569</v>
      </c>
      <c r="G60" s="30">
        <f>IFERROR(100*_xlfn.IFNA(VLOOKUP($B60,KviZDarije4!$A$1:$K$1000, 5, 0), 0)/'TOP SCORES'!E$4,0)</f>
        <v>61.53846153846154</v>
      </c>
      <c r="H60" s="30">
        <f>IFERROR(100*_xlfn.IFNA(VLOOKUP($B60,KviZDarije5!$A$1:$K$1000, 5, 0), 0)/'TOP SCORES'!F$4,0)</f>
        <v>0</v>
      </c>
      <c r="I60" s="30">
        <f>IFERROR(100*_xlfn.IFNA(VLOOKUP($B60,KviZDarije6!$A$1:$K$1000, 5, 0), 0)/'TOP SCORES'!G$4,0)</f>
        <v>0</v>
      </c>
      <c r="J60" s="30">
        <f>IFERROR(100*_xlfn.IFNA(VLOOKUP($B60,KviZDarije7!$A$1:$K$1000, 5, 0), 0)/'TOP SCORES'!H$4,0)</f>
        <v>0</v>
      </c>
      <c r="K60" s="30">
        <f>IFERROR(100*_xlfn.IFNA(VLOOKUP($B60,KviZDarije8!$A$1:$K$1000, 5, 0), 0)/'TOP SCORES'!I$4,0)</f>
        <v>0</v>
      </c>
      <c r="L60" s="30">
        <f>IFERROR(100*_xlfn.IFNA(VLOOKUP($B60,[1]KviZDarije9!$A$1:$K$1000, 5, 0), 0)/'TOP SCORES'!J$4,0)</f>
        <v>0</v>
      </c>
      <c r="M60" s="30">
        <f>IFERROR(100*_xlfn.IFNA(VLOOKUP($B60,[2]KviZDarije10!$A$1:$K$1000, 5, 0), 0)/'TOP SCORES'!K$4,0)</f>
        <v>0</v>
      </c>
    </row>
    <row r="61" spans="1:13">
      <c r="A61" s="33">
        <f t="shared" ca="1" si="0"/>
        <v>60</v>
      </c>
      <c r="B61" s="24" t="s">
        <v>50</v>
      </c>
      <c r="C61" s="31" cm="1">
        <f t="array" aca="1" ref="C61" ca="1">SUM(LARGE(D61:M61,ROW(INDIRECT("1:6"))))</f>
        <v>292.38095238095235</v>
      </c>
      <c r="D61" s="30">
        <f>IFERROR(100*_xlfn.IFNA(VLOOKUP($B61,KviZDarije1!$A$1:$K$1000, 5, 0), 0)/'TOP SCORES'!B$4,0)</f>
        <v>46.666666666666664</v>
      </c>
      <c r="E61" s="30">
        <f>IFERROR(100*_xlfn.IFNA(VLOOKUP($B61,KviZDarije2!$A$1:$K$1000, 5, 0), 0)/'TOP SCORES'!C$4,0)</f>
        <v>60</v>
      </c>
      <c r="F61" s="30">
        <f>IFERROR(100*_xlfn.IFNA(VLOOKUP($B61,KviZDarije3!$A$1:$K$1000, 5, 0), 0)/'TOP SCORES'!D$4,0)</f>
        <v>50</v>
      </c>
      <c r="G61" s="30">
        <f>IFERROR(100*_xlfn.IFNA(VLOOKUP($B61,KviZDarije4!$A$1:$K$1000, 5, 0), 0)/'TOP SCORES'!E$4,0)</f>
        <v>23.076923076923077</v>
      </c>
      <c r="H61" s="30">
        <f>IFERROR(100*_xlfn.IFNA(VLOOKUP($B61,KviZDarije5!$A$1:$K$1000, 5, 0), 0)/'TOP SCORES'!F$4,0)</f>
        <v>42.857142857142854</v>
      </c>
      <c r="I61" s="30">
        <f>IFERROR(100*_xlfn.IFNA(VLOOKUP($B61,KviZDarije6!$A$1:$K$1000, 5, 0), 0)/'TOP SCORES'!G$4,0)</f>
        <v>35.714285714285715</v>
      </c>
      <c r="J61" s="30">
        <f>IFERROR(100*_xlfn.IFNA(VLOOKUP($B61,KviZDarije7!$A$1:$K$1000, 5, 0), 0)/'TOP SCORES'!H$4,0)</f>
        <v>57.142857142857146</v>
      </c>
      <c r="K61" s="30">
        <f>IFERROR(100*_xlfn.IFNA(VLOOKUP($B61,KviZDarije8!$A$1:$K$1000, 5, 0), 0)/'TOP SCORES'!I$4,0)</f>
        <v>0</v>
      </c>
      <c r="L61" s="30">
        <f>IFERROR(100*_xlfn.IFNA(VLOOKUP($B61,[1]KviZDarije9!$A$1:$K$1000, 5, 0), 0)/'TOP SCORES'!J$4,0)</f>
        <v>0</v>
      </c>
      <c r="M61" s="30">
        <f>IFERROR(100*_xlfn.IFNA(VLOOKUP($B61,[2]KviZDarije10!$A$1:$K$1000, 5, 0), 0)/'TOP SCORES'!K$4,0)</f>
        <v>0</v>
      </c>
    </row>
    <row r="62" spans="1:13">
      <c r="A62" s="33">
        <f t="shared" ca="1" si="0"/>
        <v>61</v>
      </c>
      <c r="B62" s="24" t="s">
        <v>113</v>
      </c>
      <c r="C62" s="31" cm="1">
        <f t="array" aca="1" ref="C62" ca="1">SUM(LARGE(D62:M62,ROW(INDIRECT("1:6"))))</f>
        <v>290.1098901098901</v>
      </c>
      <c r="D62" s="30">
        <f>IFERROR(100*_xlfn.IFNA(VLOOKUP($B62,KviZDarije1!$A$1:$K$1000, 5, 0), 0)/'TOP SCORES'!B$4,0)</f>
        <v>0</v>
      </c>
      <c r="E62" s="30">
        <f>IFERROR(100*_xlfn.IFNA(VLOOKUP($B62,KviZDarije2!$A$1:$K$1000, 5, 0), 0)/'TOP SCORES'!C$4,0)</f>
        <v>0</v>
      </c>
      <c r="F62" s="30">
        <f>IFERROR(100*_xlfn.IFNA(VLOOKUP($B62,KviZDarije3!$A$1:$K$1000, 5, 0), 0)/'TOP SCORES'!D$4,0)</f>
        <v>78.571428571428569</v>
      </c>
      <c r="G62" s="30">
        <f>IFERROR(100*_xlfn.IFNA(VLOOKUP($B62,KviZDarije4!$A$1:$K$1000, 5, 0), 0)/'TOP SCORES'!E$4,0)</f>
        <v>61.53846153846154</v>
      </c>
      <c r="H62" s="30">
        <f>IFERROR(100*_xlfn.IFNA(VLOOKUP($B62,KviZDarije5!$A$1:$K$1000, 5, 0), 0)/'TOP SCORES'!F$4,0)</f>
        <v>71.428571428571431</v>
      </c>
      <c r="I62" s="30">
        <f>IFERROR(100*_xlfn.IFNA(VLOOKUP($B62,KviZDarije6!$A$1:$K$1000, 5, 0), 0)/'TOP SCORES'!G$4,0)</f>
        <v>0</v>
      </c>
      <c r="J62" s="30">
        <f>IFERROR(100*_xlfn.IFNA(VLOOKUP($B62,KviZDarije7!$A$1:$K$1000, 5, 0), 0)/'TOP SCORES'!H$4,0)</f>
        <v>78.571428571428569</v>
      </c>
      <c r="K62" s="30">
        <f>IFERROR(100*_xlfn.IFNA(VLOOKUP($B62,KviZDarije8!$A$1:$K$1000, 5, 0), 0)/'TOP SCORES'!I$4,0)</f>
        <v>0</v>
      </c>
      <c r="L62" s="30">
        <f>IFERROR(100*_xlfn.IFNA(VLOOKUP($B62,[1]KviZDarije9!$A$1:$K$1000, 5, 0), 0)/'TOP SCORES'!J$4,0)</f>
        <v>0</v>
      </c>
      <c r="M62" s="30">
        <f>IFERROR(100*_xlfn.IFNA(VLOOKUP($B62,[2]KviZDarije10!$A$1:$K$1000, 5, 0), 0)/'TOP SCORES'!K$4,0)</f>
        <v>0</v>
      </c>
    </row>
    <row r="63" spans="1:13">
      <c r="A63" s="33">
        <f t="shared" ca="1" si="0"/>
        <v>62</v>
      </c>
      <c r="B63" s="28" t="s">
        <v>169</v>
      </c>
      <c r="C63" s="31" cm="1">
        <f t="array" aca="1" ref="C63" ca="1">SUM(LARGE(D63:M63,ROW(INDIRECT("1:6"))))</f>
        <v>286.95970695970698</v>
      </c>
      <c r="D63" s="30">
        <f>IFERROR(100*_xlfn.IFNA(VLOOKUP($B63,KviZDarije1!$A$1:$K$1000, 5, 0), 0)/'TOP SCORES'!B$4,0)</f>
        <v>60</v>
      </c>
      <c r="E63" s="30">
        <f>IFERROR(100*_xlfn.IFNA(VLOOKUP($B63,KviZDarije2!$A$1:$K$1000, 5, 0), 0)/'TOP SCORES'!C$4,0)</f>
        <v>53.333333333333336</v>
      </c>
      <c r="F63" s="30">
        <f>IFERROR(100*_xlfn.IFNA(VLOOKUP($B63,KviZDarije3!$A$1:$K$1000, 5, 0), 0)/'TOP SCORES'!D$4,0)</f>
        <v>42.857142857142854</v>
      </c>
      <c r="G63" s="30">
        <f>IFERROR(100*_xlfn.IFNA(VLOOKUP($B63,KviZDarije4!$A$1:$K$1000, 5, 0), 0)/'TOP SCORES'!E$4,0)</f>
        <v>30.76923076923077</v>
      </c>
      <c r="H63" s="30">
        <f>IFERROR(100*_xlfn.IFNA(VLOOKUP($B63,KviZDarije5!$A$1:$K$1000, 5, 0), 0)/'TOP SCORES'!F$4,0)</f>
        <v>42.857142857142854</v>
      </c>
      <c r="I63" s="30">
        <f>IFERROR(100*_xlfn.IFNA(VLOOKUP($B63,KviZDarije6!$A$1:$K$1000, 5, 0), 0)/'TOP SCORES'!G$4,0)</f>
        <v>0</v>
      </c>
      <c r="J63" s="30">
        <f>IFERROR(100*_xlfn.IFNA(VLOOKUP($B63,KviZDarije7!$A$1:$K$1000, 5, 0), 0)/'TOP SCORES'!H$4,0)</f>
        <v>57.142857142857146</v>
      </c>
      <c r="K63" s="30">
        <f>IFERROR(100*_xlfn.IFNA(VLOOKUP($B63,KviZDarije8!$A$1:$K$1000, 5, 0), 0)/'TOP SCORES'!I$4,0)</f>
        <v>0</v>
      </c>
      <c r="L63" s="30">
        <f>IFERROR(100*_xlfn.IFNA(VLOOKUP($B63,[1]KviZDarije9!$A$1:$K$1000, 5, 0), 0)/'TOP SCORES'!J$4,0)</f>
        <v>0</v>
      </c>
      <c r="M63" s="30">
        <f>IFERROR(100*_xlfn.IFNA(VLOOKUP($B63,[2]KviZDarije10!$A$1:$K$1000, 5, 0), 0)/'TOP SCORES'!K$4,0)</f>
        <v>0</v>
      </c>
    </row>
    <row r="64" spans="1:13">
      <c r="A64" s="33">
        <f t="shared" ca="1" si="0"/>
        <v>62</v>
      </c>
      <c r="B64" s="24" t="s">
        <v>52</v>
      </c>
      <c r="C64" s="31" cm="1">
        <f t="array" aca="1" ref="C64" ca="1">SUM(LARGE(D64:M64,ROW(INDIRECT("1:6"))))</f>
        <v>286.95970695970698</v>
      </c>
      <c r="D64" s="30">
        <f>IFERROR(100*_xlfn.IFNA(VLOOKUP($B64,KviZDarije1!$A$1:$K$1000, 5, 0), 0)/'TOP SCORES'!B$4,0)</f>
        <v>53.333333333333336</v>
      </c>
      <c r="E64" s="30">
        <f>IFERROR(100*_xlfn.IFNA(VLOOKUP($B64,KviZDarije2!$A$1:$K$1000, 5, 0), 0)/'TOP SCORES'!C$4,0)</f>
        <v>60</v>
      </c>
      <c r="F64" s="30">
        <f>IFERROR(100*_xlfn.IFNA(VLOOKUP($B64,KviZDarije3!$A$1:$K$1000, 5, 0), 0)/'TOP SCORES'!D$4,0)</f>
        <v>0</v>
      </c>
      <c r="G64" s="30">
        <f>IFERROR(100*_xlfn.IFNA(VLOOKUP($B64,KviZDarije4!$A$1:$K$1000, 5, 0), 0)/'TOP SCORES'!E$4,0)</f>
        <v>30.76923076923077</v>
      </c>
      <c r="H64" s="30">
        <f>IFERROR(100*_xlfn.IFNA(VLOOKUP($B64,KviZDarije5!$A$1:$K$1000, 5, 0), 0)/'TOP SCORES'!F$4,0)</f>
        <v>0</v>
      </c>
      <c r="I64" s="30">
        <f>IFERROR(100*_xlfn.IFNA(VLOOKUP($B64,KviZDarije6!$A$1:$K$1000, 5, 0), 0)/'TOP SCORES'!G$4,0)</f>
        <v>57.142857142857146</v>
      </c>
      <c r="J64" s="30">
        <f>IFERROR(100*_xlfn.IFNA(VLOOKUP($B64,KviZDarije7!$A$1:$K$1000, 5, 0), 0)/'TOP SCORES'!H$4,0)</f>
        <v>85.714285714285708</v>
      </c>
      <c r="K64" s="30">
        <f>IFERROR(100*_xlfn.IFNA(VLOOKUP($B64,KviZDarije8!$A$1:$K$1000, 5, 0), 0)/'TOP SCORES'!I$4,0)</f>
        <v>0</v>
      </c>
      <c r="L64" s="30">
        <f>IFERROR(100*_xlfn.IFNA(VLOOKUP($B64,[1]KviZDarije9!$A$1:$K$1000, 5, 0), 0)/'TOP SCORES'!J$4,0)</f>
        <v>0</v>
      </c>
      <c r="M64" s="30">
        <f>IFERROR(100*_xlfn.IFNA(VLOOKUP($B64,[2]KviZDarije10!$A$1:$K$1000, 5, 0), 0)/'TOP SCORES'!K$4,0)</f>
        <v>0</v>
      </c>
    </row>
    <row r="65" spans="1:13">
      <c r="A65" s="33">
        <f t="shared" ca="1" si="0"/>
        <v>64</v>
      </c>
      <c r="B65" s="24" t="s">
        <v>73</v>
      </c>
      <c r="C65" s="31" cm="1">
        <f t="array" aca="1" ref="C65" ca="1">SUM(LARGE(D65:M65,ROW(INDIRECT("1:6"))))</f>
        <v>279.8901098901099</v>
      </c>
      <c r="D65" s="30">
        <f>IFERROR(100*_xlfn.IFNA(VLOOKUP($B65,KviZDarije1!$A$1:$K$1000, 5, 0), 0)/'TOP SCORES'!B$4,0)</f>
        <v>20</v>
      </c>
      <c r="E65" s="30">
        <f>IFERROR(100*_xlfn.IFNA(VLOOKUP($B65,KviZDarije2!$A$1:$K$1000, 5, 0), 0)/'TOP SCORES'!C$4,0)</f>
        <v>0</v>
      </c>
      <c r="F65" s="30">
        <f>IFERROR(100*_xlfn.IFNA(VLOOKUP($B65,KviZDarije3!$A$1:$K$1000, 5, 0), 0)/'TOP SCORES'!D$4,0)</f>
        <v>50</v>
      </c>
      <c r="G65" s="30">
        <f>IFERROR(100*_xlfn.IFNA(VLOOKUP($B65,KviZDarije4!$A$1:$K$1000, 5, 0), 0)/'TOP SCORES'!E$4,0)</f>
        <v>38.46153846153846</v>
      </c>
      <c r="H65" s="30">
        <f>IFERROR(100*_xlfn.IFNA(VLOOKUP($B65,KviZDarije5!$A$1:$K$1000, 5, 0), 0)/'TOP SCORES'!F$4,0)</f>
        <v>50</v>
      </c>
      <c r="I65" s="30">
        <f>IFERROR(100*_xlfn.IFNA(VLOOKUP($B65,KviZDarije6!$A$1:$K$1000, 5, 0), 0)/'TOP SCORES'!G$4,0)</f>
        <v>42.857142857142854</v>
      </c>
      <c r="J65" s="30">
        <f>IFERROR(100*_xlfn.IFNA(VLOOKUP($B65,KviZDarije7!$A$1:$K$1000, 5, 0), 0)/'TOP SCORES'!H$4,0)</f>
        <v>78.571428571428569</v>
      </c>
      <c r="K65" s="30">
        <f>IFERROR(100*_xlfn.IFNA(VLOOKUP($B65,KviZDarije8!$A$1:$K$1000, 5, 0), 0)/'TOP SCORES'!I$4,0)</f>
        <v>0</v>
      </c>
      <c r="L65" s="30">
        <f>IFERROR(100*_xlfn.IFNA(VLOOKUP($B65,[1]KviZDarije9!$A$1:$K$1000, 5, 0), 0)/'TOP SCORES'!J$4,0)</f>
        <v>0</v>
      </c>
      <c r="M65" s="30">
        <f>IFERROR(100*_xlfn.IFNA(VLOOKUP($B65,[2]KviZDarije10!$A$1:$K$1000, 5, 0), 0)/'TOP SCORES'!K$4,0)</f>
        <v>0</v>
      </c>
    </row>
    <row r="66" spans="1:13">
      <c r="A66" s="33">
        <f t="shared" ref="A66:A129" ca="1" si="1">RANK(C66,C$2:C$998)</f>
        <v>65</v>
      </c>
      <c r="B66" s="28" t="s">
        <v>154</v>
      </c>
      <c r="C66" s="31" cm="1">
        <f t="array" aca="1" ref="C66" ca="1">SUM(LARGE(D66:M66,ROW(INDIRECT("1:6"))))</f>
        <v>279.74358974358978</v>
      </c>
      <c r="D66" s="30">
        <f>IFERROR(100*_xlfn.IFNA(VLOOKUP($B66,KviZDarije1!$A$1:$K$1000, 5, 0), 0)/'TOP SCORES'!B$4,0)</f>
        <v>40</v>
      </c>
      <c r="E66" s="30">
        <f>IFERROR(100*_xlfn.IFNA(VLOOKUP($B66,KviZDarije2!$A$1:$K$1000, 5, 0), 0)/'TOP SCORES'!C$4,0)</f>
        <v>66.666666666666671</v>
      </c>
      <c r="F66" s="30">
        <f>IFERROR(100*_xlfn.IFNA(VLOOKUP($B66,KviZDarije3!$A$1:$K$1000, 5, 0), 0)/'TOP SCORES'!D$4,0)</f>
        <v>50</v>
      </c>
      <c r="G66" s="30">
        <f>IFERROR(100*_xlfn.IFNA(VLOOKUP($B66,KviZDarije4!$A$1:$K$1000, 5, 0), 0)/'TOP SCORES'!E$4,0)</f>
        <v>23.076923076923077</v>
      </c>
      <c r="H66" s="30">
        <f>IFERROR(100*_xlfn.IFNA(VLOOKUP($B66,KviZDarije5!$A$1:$K$1000, 5, 0), 0)/'TOP SCORES'!F$4,0)</f>
        <v>0</v>
      </c>
      <c r="I66" s="30">
        <f>IFERROR(100*_xlfn.IFNA(VLOOKUP($B66,KviZDarije6!$A$1:$K$1000, 5, 0), 0)/'TOP SCORES'!G$4,0)</f>
        <v>35.714285714285715</v>
      </c>
      <c r="J66" s="30">
        <f>IFERROR(100*_xlfn.IFNA(VLOOKUP($B66,KviZDarije7!$A$1:$K$1000, 5, 0), 0)/'TOP SCORES'!H$4,0)</f>
        <v>64.285714285714292</v>
      </c>
      <c r="K66" s="30">
        <f>IFERROR(100*_xlfn.IFNA(VLOOKUP($B66,KviZDarije8!$A$1:$K$1000, 5, 0), 0)/'TOP SCORES'!I$4,0)</f>
        <v>0</v>
      </c>
      <c r="L66" s="30">
        <f>IFERROR(100*_xlfn.IFNA(VLOOKUP($B66,[1]KviZDarije9!$A$1:$K$1000, 5, 0), 0)/'TOP SCORES'!J$4,0)</f>
        <v>0</v>
      </c>
      <c r="M66" s="30">
        <f>IFERROR(100*_xlfn.IFNA(VLOOKUP($B66,[2]KviZDarije10!$A$1:$K$1000, 5, 0), 0)/'TOP SCORES'!K$4,0)</f>
        <v>0</v>
      </c>
    </row>
    <row r="67" spans="1:13">
      <c r="A67" s="33">
        <f t="shared" ca="1" si="1"/>
        <v>66</v>
      </c>
      <c r="B67" s="28" t="s">
        <v>168</v>
      </c>
      <c r="C67" s="31" cm="1">
        <f t="array" aca="1" ref="C67" ca="1">SUM(LARGE(D67:M67,ROW(INDIRECT("1:6"))))</f>
        <v>274.94505494505495</v>
      </c>
      <c r="D67" s="30">
        <f>IFERROR(100*_xlfn.IFNA(VLOOKUP($B67,KviZDarije1!$A$1:$K$1000, 5, 0), 0)/'TOP SCORES'!B$4,0)</f>
        <v>53.333333333333336</v>
      </c>
      <c r="E67" s="30">
        <f>IFERROR(100*_xlfn.IFNA(VLOOKUP($B67,KviZDarije2!$A$1:$K$1000, 5, 0), 0)/'TOP SCORES'!C$4,0)</f>
        <v>66.666666666666671</v>
      </c>
      <c r="F67" s="30">
        <f>IFERROR(100*_xlfn.IFNA(VLOOKUP($B67,KviZDarije3!$A$1:$K$1000, 5, 0), 0)/'TOP SCORES'!D$4,0)</f>
        <v>85.714285714285708</v>
      </c>
      <c r="G67" s="30">
        <f>IFERROR(100*_xlfn.IFNA(VLOOKUP($B67,KviZDarije4!$A$1:$K$1000, 5, 0), 0)/'TOP SCORES'!E$4,0)</f>
        <v>69.230769230769226</v>
      </c>
      <c r="H67" s="30">
        <f>IFERROR(100*_xlfn.IFNA(VLOOKUP($B67,KviZDarije5!$A$1:$K$1000, 5, 0), 0)/'TOP SCORES'!F$4,0)</f>
        <v>0</v>
      </c>
      <c r="I67" s="30">
        <f>IFERROR(100*_xlfn.IFNA(VLOOKUP($B67,KviZDarije6!$A$1:$K$1000, 5, 0), 0)/'TOP SCORES'!G$4,0)</f>
        <v>0</v>
      </c>
      <c r="J67" s="30">
        <f>IFERROR(100*_xlfn.IFNA(VLOOKUP($B67,KviZDarije7!$A$1:$K$1000, 5, 0), 0)/'TOP SCORES'!H$4,0)</f>
        <v>0</v>
      </c>
      <c r="K67" s="30">
        <f>IFERROR(100*_xlfn.IFNA(VLOOKUP($B67,KviZDarije8!$A$1:$K$1000, 5, 0), 0)/'TOP SCORES'!I$4,0)</f>
        <v>0</v>
      </c>
      <c r="L67" s="30">
        <f>IFERROR(100*_xlfn.IFNA(VLOOKUP($B67,[1]KviZDarije9!$A$1:$K$1000, 5, 0), 0)/'TOP SCORES'!J$4,0)</f>
        <v>0</v>
      </c>
      <c r="M67" s="30">
        <f>IFERROR(100*_xlfn.IFNA(VLOOKUP($B67,[2]KviZDarije10!$A$1:$K$1000, 5, 0), 0)/'TOP SCORES'!K$4,0)</f>
        <v>0</v>
      </c>
    </row>
    <row r="68" spans="1:13">
      <c r="A68" s="33">
        <f t="shared" ca="1" si="1"/>
        <v>67</v>
      </c>
      <c r="B68" s="24" t="s">
        <v>115</v>
      </c>
      <c r="C68" s="31" cm="1">
        <f t="array" aca="1" ref="C68" ca="1">SUM(LARGE(D68:M68,ROW(INDIRECT("1:6"))))</f>
        <v>271.42857142857144</v>
      </c>
      <c r="D68" s="30">
        <f>IFERROR(100*_xlfn.IFNA(VLOOKUP($B68,KviZDarije1!$A$1:$K$1000, 5, 0), 0)/'TOP SCORES'!B$4,0)</f>
        <v>53.333333333333336</v>
      </c>
      <c r="E68" s="30">
        <f>IFERROR(100*_xlfn.IFNA(VLOOKUP($B68,KviZDarije2!$A$1:$K$1000, 5, 0), 0)/'TOP SCORES'!C$4,0)</f>
        <v>46.666666666666664</v>
      </c>
      <c r="F68" s="30">
        <f>IFERROR(100*_xlfn.IFNA(VLOOKUP($B68,KviZDarije3!$A$1:$K$1000, 5, 0), 0)/'TOP SCORES'!D$4,0)</f>
        <v>42.857142857142854</v>
      </c>
      <c r="G68" s="30">
        <f>IFERROR(100*_xlfn.IFNA(VLOOKUP($B68,KviZDarije4!$A$1:$K$1000, 5, 0), 0)/'TOP SCORES'!E$4,0)</f>
        <v>23.076923076923077</v>
      </c>
      <c r="H68" s="30">
        <f>IFERROR(100*_xlfn.IFNA(VLOOKUP($B68,KviZDarije5!$A$1:$K$1000, 5, 0), 0)/'TOP SCORES'!F$4,0)</f>
        <v>42.857142857142854</v>
      </c>
      <c r="I68" s="30">
        <f>IFERROR(100*_xlfn.IFNA(VLOOKUP($B68,KviZDarije6!$A$1:$K$1000, 5, 0), 0)/'TOP SCORES'!G$4,0)</f>
        <v>28.571428571428573</v>
      </c>
      <c r="J68" s="30">
        <f>IFERROR(100*_xlfn.IFNA(VLOOKUP($B68,KviZDarije7!$A$1:$K$1000, 5, 0), 0)/'TOP SCORES'!H$4,0)</f>
        <v>57.142857142857146</v>
      </c>
      <c r="K68" s="30">
        <f>IFERROR(100*_xlfn.IFNA(VLOOKUP($B68,KviZDarije8!$A$1:$K$1000, 5, 0), 0)/'TOP SCORES'!I$4,0)</f>
        <v>0</v>
      </c>
      <c r="L68" s="30">
        <f>IFERROR(100*_xlfn.IFNA(VLOOKUP($B68,[1]KviZDarije9!$A$1:$K$1000, 5, 0), 0)/'TOP SCORES'!J$4,0)</f>
        <v>0</v>
      </c>
      <c r="M68" s="30">
        <f>IFERROR(100*_xlfn.IFNA(VLOOKUP($B68,[2]KviZDarije10!$A$1:$K$1000, 5, 0), 0)/'TOP SCORES'!K$4,0)</f>
        <v>0</v>
      </c>
    </row>
    <row r="69" spans="1:13">
      <c r="A69" s="33">
        <f t="shared" ca="1" si="1"/>
        <v>68</v>
      </c>
      <c r="B69" s="28" t="s">
        <v>152</v>
      </c>
      <c r="C69" s="31" cm="1">
        <f t="array" aca="1" ref="C69" ca="1">SUM(LARGE(D69:M69,ROW(INDIRECT("1:6"))))</f>
        <v>263.33333333333337</v>
      </c>
      <c r="D69" s="30">
        <f>IFERROR(100*_xlfn.IFNA(VLOOKUP($B69,KviZDarije1!$A$1:$K$1000, 5, 0), 0)/'TOP SCORES'!B$4,0)</f>
        <v>46.666666666666664</v>
      </c>
      <c r="E69" s="30">
        <f>IFERROR(100*_xlfn.IFNA(VLOOKUP($B69,KviZDarije2!$A$1:$K$1000, 5, 0), 0)/'TOP SCORES'!C$4,0)</f>
        <v>66.666666666666671</v>
      </c>
      <c r="F69" s="30">
        <f>IFERROR(100*_xlfn.IFNA(VLOOKUP($B69,KviZDarije3!$A$1:$K$1000, 5, 0), 0)/'TOP SCORES'!D$4,0)</f>
        <v>42.857142857142854</v>
      </c>
      <c r="G69" s="30">
        <f>IFERROR(100*_xlfn.IFNA(VLOOKUP($B69,KviZDarije4!$A$1:$K$1000, 5, 0), 0)/'TOP SCORES'!E$4,0)</f>
        <v>0</v>
      </c>
      <c r="H69" s="30">
        <f>IFERROR(100*_xlfn.IFNA(VLOOKUP($B69,KviZDarije5!$A$1:$K$1000, 5, 0), 0)/'TOP SCORES'!F$4,0)</f>
        <v>42.857142857142854</v>
      </c>
      <c r="I69" s="30">
        <f>IFERROR(100*_xlfn.IFNA(VLOOKUP($B69,KviZDarije6!$A$1:$K$1000, 5, 0), 0)/'TOP SCORES'!G$4,0)</f>
        <v>28.571428571428573</v>
      </c>
      <c r="J69" s="30">
        <f>IFERROR(100*_xlfn.IFNA(VLOOKUP($B69,KviZDarije7!$A$1:$K$1000, 5, 0), 0)/'TOP SCORES'!H$4,0)</f>
        <v>35.714285714285715</v>
      </c>
      <c r="K69" s="30">
        <f>IFERROR(100*_xlfn.IFNA(VLOOKUP($B69,KviZDarije8!$A$1:$K$1000, 5, 0), 0)/'TOP SCORES'!I$4,0)</f>
        <v>0</v>
      </c>
      <c r="L69" s="30">
        <f>IFERROR(100*_xlfn.IFNA(VLOOKUP($B69,[1]KviZDarije9!$A$1:$K$1000, 5, 0), 0)/'TOP SCORES'!J$4,0)</f>
        <v>0</v>
      </c>
      <c r="M69" s="30">
        <f>IFERROR(100*_xlfn.IFNA(VLOOKUP($B69,[2]KviZDarije10!$A$1:$K$1000, 5, 0), 0)/'TOP SCORES'!K$4,0)</f>
        <v>0</v>
      </c>
    </row>
    <row r="70" spans="1:13">
      <c r="A70" s="33">
        <f t="shared" ca="1" si="1"/>
        <v>69</v>
      </c>
      <c r="B70" s="28" t="s">
        <v>150</v>
      </c>
      <c r="C70" s="31" cm="1">
        <f t="array" aca="1" ref="C70" ca="1">SUM(LARGE(D70:M70,ROW(INDIRECT("1:6"))))</f>
        <v>260.29304029304029</v>
      </c>
      <c r="D70" s="30">
        <f>IFERROR(100*_xlfn.IFNA(VLOOKUP($B70,KviZDarije1!$A$1:$K$1000, 5, 0), 0)/'TOP SCORES'!B$4,0)</f>
        <v>46.666666666666664</v>
      </c>
      <c r="E70" s="30">
        <f>IFERROR(100*_xlfn.IFNA(VLOOKUP($B70,KviZDarije2!$A$1:$K$1000, 5, 0), 0)/'TOP SCORES'!C$4,0)</f>
        <v>40</v>
      </c>
      <c r="F70" s="30">
        <f>IFERROR(100*_xlfn.IFNA(VLOOKUP($B70,KviZDarije3!$A$1:$K$1000, 5, 0), 0)/'TOP SCORES'!D$4,0)</f>
        <v>57.142857142857146</v>
      </c>
      <c r="G70" s="30">
        <f>IFERROR(100*_xlfn.IFNA(VLOOKUP($B70,KviZDarije4!$A$1:$K$1000, 5, 0), 0)/'TOP SCORES'!E$4,0)</f>
        <v>30.76923076923077</v>
      </c>
      <c r="H70" s="30">
        <f>IFERROR(100*_xlfn.IFNA(VLOOKUP($B70,KviZDarije5!$A$1:$K$1000, 5, 0), 0)/'TOP SCORES'!F$4,0)</f>
        <v>50</v>
      </c>
      <c r="I70" s="30">
        <f>IFERROR(100*_xlfn.IFNA(VLOOKUP($B70,KviZDarije6!$A$1:$K$1000, 5, 0), 0)/'TOP SCORES'!G$4,0)</f>
        <v>35.714285714285715</v>
      </c>
      <c r="J70" s="30">
        <f>IFERROR(100*_xlfn.IFNA(VLOOKUP($B70,KviZDarije7!$A$1:$K$1000, 5, 0), 0)/'TOP SCORES'!H$4,0)</f>
        <v>28.571428571428573</v>
      </c>
      <c r="K70" s="30">
        <f>IFERROR(100*_xlfn.IFNA(VLOOKUP($B70,KviZDarije8!$A$1:$K$1000, 5, 0), 0)/'TOP SCORES'!I$4,0)</f>
        <v>0</v>
      </c>
      <c r="L70" s="30">
        <f>IFERROR(100*_xlfn.IFNA(VLOOKUP($B70,[1]KviZDarije9!$A$1:$K$1000, 5, 0), 0)/'TOP SCORES'!J$4,0)</f>
        <v>0</v>
      </c>
      <c r="M70" s="30">
        <f>IFERROR(100*_xlfn.IFNA(VLOOKUP($B70,[2]KviZDarije10!$A$1:$K$1000, 5, 0), 0)/'TOP SCORES'!K$4,0)</f>
        <v>0</v>
      </c>
    </row>
    <row r="71" spans="1:13">
      <c r="A71" s="33">
        <f t="shared" ca="1" si="1"/>
        <v>70</v>
      </c>
      <c r="B71" s="24" t="s">
        <v>41</v>
      </c>
      <c r="C71" s="31" cm="1">
        <f t="array" aca="1" ref="C71" ca="1">SUM(LARGE(D71:M71,ROW(INDIRECT("1:6"))))</f>
        <v>258.20512820512818</v>
      </c>
      <c r="D71" s="30">
        <f>IFERROR(100*_xlfn.IFNA(VLOOKUP($B71,KviZDarije1!$A$1:$K$1000, 5, 0), 0)/'TOP SCORES'!B$4,0)</f>
        <v>73.333333333333329</v>
      </c>
      <c r="E71" s="30">
        <f>IFERROR(100*_xlfn.IFNA(VLOOKUP($B71,KviZDarije2!$A$1:$K$1000, 5, 0), 0)/'TOP SCORES'!C$4,0)</f>
        <v>73.333333333333329</v>
      </c>
      <c r="F71" s="30">
        <f>IFERROR(100*_xlfn.IFNA(VLOOKUP($B71,KviZDarije3!$A$1:$K$1000, 5, 0), 0)/'TOP SCORES'!D$4,0)</f>
        <v>0</v>
      </c>
      <c r="G71" s="30">
        <f>IFERROR(100*_xlfn.IFNA(VLOOKUP($B71,KviZDarije4!$A$1:$K$1000, 5, 0), 0)/'TOP SCORES'!E$4,0)</f>
        <v>61.53846153846154</v>
      </c>
      <c r="H71" s="30">
        <f>IFERROR(100*_xlfn.IFNA(VLOOKUP($B71,KviZDarije5!$A$1:$K$1000, 5, 0), 0)/'TOP SCORES'!F$4,0)</f>
        <v>50</v>
      </c>
      <c r="I71" s="30">
        <f>IFERROR(100*_xlfn.IFNA(VLOOKUP($B71,KviZDarije6!$A$1:$K$1000, 5, 0), 0)/'TOP SCORES'!G$4,0)</f>
        <v>0</v>
      </c>
      <c r="J71" s="30">
        <f>IFERROR(100*_xlfn.IFNA(VLOOKUP($B71,KviZDarije7!$A$1:$K$1000, 5, 0), 0)/'TOP SCORES'!H$4,0)</f>
        <v>0</v>
      </c>
      <c r="K71" s="30">
        <f>IFERROR(100*_xlfn.IFNA(VLOOKUP($B71,KviZDarije8!$A$1:$K$1000, 5, 0), 0)/'TOP SCORES'!I$4,0)</f>
        <v>0</v>
      </c>
      <c r="L71" s="30">
        <f>IFERROR(100*_xlfn.IFNA(VLOOKUP($B71,[1]KviZDarije9!$A$1:$K$1000, 5, 0), 0)/'TOP SCORES'!J$4,0)</f>
        <v>0</v>
      </c>
      <c r="M71" s="30">
        <f>IFERROR(100*_xlfn.IFNA(VLOOKUP($B71,[2]KviZDarije10!$A$1:$K$1000, 5, 0), 0)/'TOP SCORES'!K$4,0)</f>
        <v>0</v>
      </c>
    </row>
    <row r="72" spans="1:13">
      <c r="A72" s="33">
        <f t="shared" ca="1" si="1"/>
        <v>71</v>
      </c>
      <c r="B72" s="24" t="s">
        <v>117</v>
      </c>
      <c r="C72" s="31" cm="1">
        <f t="array" aca="1" ref="C72" ca="1">SUM(LARGE(D72:M72,ROW(INDIRECT("1:6"))))</f>
        <v>245.86080586080587</v>
      </c>
      <c r="D72" s="30">
        <f>IFERROR(100*_xlfn.IFNA(VLOOKUP($B72,KviZDarije1!$A$1:$K$1000, 5, 0), 0)/'TOP SCORES'!B$4,0)</f>
        <v>0</v>
      </c>
      <c r="E72" s="30">
        <f>IFERROR(100*_xlfn.IFNA(VLOOKUP($B72,KviZDarije2!$A$1:$K$1000, 5, 0), 0)/'TOP SCORES'!C$4,0)</f>
        <v>73.333333333333329</v>
      </c>
      <c r="F72" s="30">
        <f>IFERROR(100*_xlfn.IFNA(VLOOKUP($B72,KviZDarije3!$A$1:$K$1000, 5, 0), 0)/'TOP SCORES'!D$4,0)</f>
        <v>35.714285714285715</v>
      </c>
      <c r="G72" s="30">
        <f>IFERROR(100*_xlfn.IFNA(VLOOKUP($B72,KviZDarije4!$A$1:$K$1000, 5, 0), 0)/'TOP SCORES'!E$4,0)</f>
        <v>15.384615384615385</v>
      </c>
      <c r="H72" s="30">
        <f>IFERROR(100*_xlfn.IFNA(VLOOKUP($B72,KviZDarije5!$A$1:$K$1000, 5, 0), 0)/'TOP SCORES'!F$4,0)</f>
        <v>50</v>
      </c>
      <c r="I72" s="30">
        <f>IFERROR(100*_xlfn.IFNA(VLOOKUP($B72,KviZDarije6!$A$1:$K$1000, 5, 0), 0)/'TOP SCORES'!G$4,0)</f>
        <v>28.571428571428573</v>
      </c>
      <c r="J72" s="30">
        <f>IFERROR(100*_xlfn.IFNA(VLOOKUP($B72,KviZDarije7!$A$1:$K$1000, 5, 0), 0)/'TOP SCORES'!H$4,0)</f>
        <v>42.857142857142854</v>
      </c>
      <c r="K72" s="30">
        <f>IFERROR(100*_xlfn.IFNA(VLOOKUP($B72,KviZDarije8!$A$1:$K$1000, 5, 0), 0)/'TOP SCORES'!I$4,0)</f>
        <v>0</v>
      </c>
      <c r="L72" s="30">
        <f>IFERROR(100*_xlfn.IFNA(VLOOKUP($B72,[1]KviZDarije9!$A$1:$K$1000, 5, 0), 0)/'TOP SCORES'!J$4,0)</f>
        <v>0</v>
      </c>
      <c r="M72" s="30">
        <f>IFERROR(100*_xlfn.IFNA(VLOOKUP($B72,[2]KviZDarije10!$A$1:$K$1000, 5, 0), 0)/'TOP SCORES'!K$4,0)</f>
        <v>0</v>
      </c>
    </row>
    <row r="73" spans="1:13">
      <c r="A73" s="33">
        <f t="shared" ca="1" si="1"/>
        <v>72</v>
      </c>
      <c r="B73" s="24" t="s">
        <v>96</v>
      </c>
      <c r="C73" s="31" cm="1">
        <f t="array" aca="1" ref="C73" ca="1">SUM(LARGE(D73:M73,ROW(INDIRECT("1:6"))))</f>
        <v>245.60439560439559</v>
      </c>
      <c r="D73" s="30">
        <f>IFERROR(100*_xlfn.IFNA(VLOOKUP($B73,KviZDarije1!$A$1:$K$1000, 5, 0), 0)/'TOP SCORES'!B$4,0)</f>
        <v>46.666666666666664</v>
      </c>
      <c r="E73" s="30">
        <f>IFERROR(100*_xlfn.IFNA(VLOOKUP($B73,KviZDarije2!$A$1:$K$1000, 5, 0), 0)/'TOP SCORES'!C$4,0)</f>
        <v>53.333333333333336</v>
      </c>
      <c r="F73" s="30">
        <f>IFERROR(100*_xlfn.IFNA(VLOOKUP($B73,KviZDarije3!$A$1:$K$1000, 5, 0), 0)/'TOP SCORES'!D$4,0)</f>
        <v>57.142857142857146</v>
      </c>
      <c r="G73" s="30">
        <f>IFERROR(100*_xlfn.IFNA(VLOOKUP($B73,KviZDarije4!$A$1:$K$1000, 5, 0), 0)/'TOP SCORES'!E$4,0)</f>
        <v>38.46153846153846</v>
      </c>
      <c r="H73" s="30">
        <f>IFERROR(100*_xlfn.IFNA(VLOOKUP($B73,KviZDarije5!$A$1:$K$1000, 5, 0), 0)/'TOP SCORES'!F$4,0)</f>
        <v>50</v>
      </c>
      <c r="I73" s="30">
        <f>IFERROR(100*_xlfn.IFNA(VLOOKUP($B73,KviZDarije6!$A$1:$K$1000, 5, 0), 0)/'TOP SCORES'!G$4,0)</f>
        <v>0</v>
      </c>
      <c r="J73" s="30">
        <f>IFERROR(100*_xlfn.IFNA(VLOOKUP($B73,KviZDarije7!$A$1:$K$1000, 5, 0), 0)/'TOP SCORES'!H$4,0)</f>
        <v>0</v>
      </c>
      <c r="K73" s="30">
        <f>IFERROR(100*_xlfn.IFNA(VLOOKUP($B73,KviZDarije8!$A$1:$K$1000, 5, 0), 0)/'TOP SCORES'!I$4,0)</f>
        <v>0</v>
      </c>
      <c r="L73" s="30">
        <f>IFERROR(100*_xlfn.IFNA(VLOOKUP($B73,[1]KviZDarije9!$A$1:$K$1000, 5, 0), 0)/'TOP SCORES'!J$4,0)</f>
        <v>0</v>
      </c>
      <c r="M73" s="30">
        <f>IFERROR(100*_xlfn.IFNA(VLOOKUP($B73,[2]KviZDarije10!$A$1:$K$1000, 5, 0), 0)/'TOP SCORES'!K$4,0)</f>
        <v>0</v>
      </c>
    </row>
    <row r="74" spans="1:13">
      <c r="A74" s="33">
        <f t="shared" ca="1" si="1"/>
        <v>73</v>
      </c>
      <c r="B74" s="28" t="s">
        <v>231</v>
      </c>
      <c r="C74" s="31" cm="1">
        <f t="array" aca="1" ref="C74" ca="1">SUM(LARGE(D74:M74,ROW(INDIRECT("1:6"))))</f>
        <v>242.85714285714283</v>
      </c>
      <c r="D74" s="30">
        <f>IFERROR(100*_xlfn.IFNA(VLOOKUP($B74,KviZDarije1!$A$1:$K$1000, 5, 0), 0)/'TOP SCORES'!B$4,0)</f>
        <v>0</v>
      </c>
      <c r="E74" s="30">
        <f>IFERROR(100*_xlfn.IFNA(VLOOKUP($B74,KviZDarije2!$A$1:$K$1000, 5, 0), 0)/'TOP SCORES'!C$4,0)</f>
        <v>0</v>
      </c>
      <c r="F74" s="30">
        <f>IFERROR(100*_xlfn.IFNA(VLOOKUP($B74,KviZDarije3!$A$1:$K$1000, 5, 0), 0)/'TOP SCORES'!D$4,0)</f>
        <v>0</v>
      </c>
      <c r="G74" s="30">
        <f>IFERROR(100*_xlfn.IFNA(VLOOKUP($B74,KviZDarije4!$A$1:$K$1000, 5, 0), 0)/'TOP SCORES'!E$4,0)</f>
        <v>0</v>
      </c>
      <c r="H74" s="30">
        <f>IFERROR(100*_xlfn.IFNA(VLOOKUP($B74,KviZDarije5!$A$1:$K$1000, 5, 0), 0)/'TOP SCORES'!F$4,0)</f>
        <v>85.714285714285708</v>
      </c>
      <c r="I74" s="30">
        <f>IFERROR(100*_xlfn.IFNA(VLOOKUP($B74,KviZDarije6!$A$1:$K$1000, 5, 0), 0)/'TOP SCORES'!G$4,0)</f>
        <v>78.571428571428569</v>
      </c>
      <c r="J74" s="30">
        <f>IFERROR(100*_xlfn.IFNA(VLOOKUP($B74,KviZDarije7!$A$1:$K$1000, 5, 0), 0)/'TOP SCORES'!H$4,0)</f>
        <v>78.571428571428569</v>
      </c>
      <c r="K74" s="30">
        <f>IFERROR(100*_xlfn.IFNA(VLOOKUP($B74,KviZDarije8!$A$1:$K$1000, 5, 0), 0)/'TOP SCORES'!I$4,0)</f>
        <v>0</v>
      </c>
      <c r="L74" s="30">
        <f>IFERROR(100*_xlfn.IFNA(VLOOKUP($B74,[1]KviZDarije9!$A$1:$K$1000, 5, 0), 0)/'TOP SCORES'!J$4,0)</f>
        <v>0</v>
      </c>
      <c r="M74" s="30">
        <f>IFERROR(100*_xlfn.IFNA(VLOOKUP($B74,[2]KviZDarije10!$A$1:$K$1000, 5, 0), 0)/'TOP SCORES'!K$4,0)</f>
        <v>0</v>
      </c>
    </row>
    <row r="75" spans="1:13">
      <c r="A75" s="33">
        <f t="shared" ca="1" si="1"/>
        <v>74</v>
      </c>
      <c r="B75" s="28" t="s">
        <v>157</v>
      </c>
      <c r="C75" s="31" cm="1">
        <f t="array" aca="1" ref="C75" ca="1">SUM(LARGE(D75:M75,ROW(INDIRECT("1:6"))))</f>
        <v>242.05128205128204</v>
      </c>
      <c r="D75" s="30">
        <f>IFERROR(100*_xlfn.IFNA(VLOOKUP($B75,KviZDarije1!$A$1:$K$1000, 5, 0), 0)/'TOP SCORES'!B$4,0)</f>
        <v>53.333333333333336</v>
      </c>
      <c r="E75" s="30">
        <f>IFERROR(100*_xlfn.IFNA(VLOOKUP($B75,KviZDarije2!$A$1:$K$1000, 5, 0), 0)/'TOP SCORES'!C$4,0)</f>
        <v>73.333333333333329</v>
      </c>
      <c r="F75" s="30">
        <f>IFERROR(100*_xlfn.IFNA(VLOOKUP($B75,KviZDarije3!$A$1:$K$1000, 5, 0), 0)/'TOP SCORES'!D$4,0)</f>
        <v>0</v>
      </c>
      <c r="G75" s="30">
        <f>IFERROR(100*_xlfn.IFNA(VLOOKUP($B75,KviZDarije4!$A$1:$K$1000, 5, 0), 0)/'TOP SCORES'!E$4,0)</f>
        <v>15.384615384615385</v>
      </c>
      <c r="H75" s="30">
        <f>IFERROR(100*_xlfn.IFNA(VLOOKUP($B75,KviZDarije5!$A$1:$K$1000, 5, 0), 0)/'TOP SCORES'!F$4,0)</f>
        <v>0</v>
      </c>
      <c r="I75" s="30">
        <f>IFERROR(100*_xlfn.IFNA(VLOOKUP($B75,KviZDarije6!$A$1:$K$1000, 5, 0), 0)/'TOP SCORES'!G$4,0)</f>
        <v>50</v>
      </c>
      <c r="J75" s="30">
        <f>IFERROR(100*_xlfn.IFNA(VLOOKUP($B75,KviZDarije7!$A$1:$K$1000, 5, 0), 0)/'TOP SCORES'!H$4,0)</f>
        <v>50</v>
      </c>
      <c r="K75" s="30">
        <f>IFERROR(100*_xlfn.IFNA(VLOOKUP($B75,KviZDarije8!$A$1:$K$1000, 5, 0), 0)/'TOP SCORES'!I$4,0)</f>
        <v>0</v>
      </c>
      <c r="L75" s="30">
        <f>IFERROR(100*_xlfn.IFNA(VLOOKUP($B75,[1]KviZDarije9!$A$1:$K$1000, 5, 0), 0)/'TOP SCORES'!J$4,0)</f>
        <v>0</v>
      </c>
      <c r="M75" s="30">
        <f>IFERROR(100*_xlfn.IFNA(VLOOKUP($B75,[2]KviZDarije10!$A$1:$K$1000, 5, 0), 0)/'TOP SCORES'!K$4,0)</f>
        <v>0</v>
      </c>
    </row>
    <row r="76" spans="1:13">
      <c r="A76" s="33">
        <f t="shared" ca="1" si="1"/>
        <v>75</v>
      </c>
      <c r="B76" s="28" t="s">
        <v>164</v>
      </c>
      <c r="C76" s="31" cm="1">
        <f t="array" aca="1" ref="C76" ca="1">SUM(LARGE(D76:M76,ROW(INDIRECT("1:6"))))</f>
        <v>238.79120879120879</v>
      </c>
      <c r="D76" s="30">
        <f>IFERROR(100*_xlfn.IFNA(VLOOKUP($B76,KviZDarije1!$A$1:$K$1000, 5, 0), 0)/'TOP SCORES'!B$4,0)</f>
        <v>26.666666666666668</v>
      </c>
      <c r="E76" s="30">
        <f>IFERROR(100*_xlfn.IFNA(VLOOKUP($B76,KviZDarije2!$A$1:$K$1000, 5, 0), 0)/'TOP SCORES'!C$4,0)</f>
        <v>53.333333333333336</v>
      </c>
      <c r="F76" s="30">
        <f>IFERROR(100*_xlfn.IFNA(VLOOKUP($B76,KviZDarije3!$A$1:$K$1000, 5, 0), 0)/'TOP SCORES'!D$4,0)</f>
        <v>42.857142857142854</v>
      </c>
      <c r="G76" s="30">
        <f>IFERROR(100*_xlfn.IFNA(VLOOKUP($B76,KviZDarije4!$A$1:$K$1000, 5, 0), 0)/'TOP SCORES'!E$4,0)</f>
        <v>23.076923076923077</v>
      </c>
      <c r="H76" s="30">
        <f>IFERROR(100*_xlfn.IFNA(VLOOKUP($B76,KviZDarije5!$A$1:$K$1000, 5, 0), 0)/'TOP SCORES'!F$4,0)</f>
        <v>35.714285714285715</v>
      </c>
      <c r="I76" s="30">
        <f>IFERROR(100*_xlfn.IFNA(VLOOKUP($B76,KviZDarije6!$A$1:$K$1000, 5, 0), 0)/'TOP SCORES'!G$4,0)</f>
        <v>21.428571428571427</v>
      </c>
      <c r="J76" s="30">
        <f>IFERROR(100*_xlfn.IFNA(VLOOKUP($B76,KviZDarije7!$A$1:$K$1000, 5, 0), 0)/'TOP SCORES'!H$4,0)</f>
        <v>57.142857142857146</v>
      </c>
      <c r="K76" s="30">
        <f>IFERROR(100*_xlfn.IFNA(VLOOKUP($B76,KviZDarije8!$A$1:$K$1000, 5, 0), 0)/'TOP SCORES'!I$4,0)</f>
        <v>0</v>
      </c>
      <c r="L76" s="30">
        <f>IFERROR(100*_xlfn.IFNA(VLOOKUP($B76,[1]KviZDarije9!$A$1:$K$1000, 5, 0), 0)/'TOP SCORES'!J$4,0)</f>
        <v>0</v>
      </c>
      <c r="M76" s="30">
        <f>IFERROR(100*_xlfn.IFNA(VLOOKUP($B76,[2]KviZDarije10!$A$1:$K$1000, 5, 0), 0)/'TOP SCORES'!K$4,0)</f>
        <v>0</v>
      </c>
    </row>
    <row r="77" spans="1:13">
      <c r="A77" s="33">
        <f t="shared" ca="1" si="1"/>
        <v>76</v>
      </c>
      <c r="B77" s="24" t="s">
        <v>94</v>
      </c>
      <c r="C77" s="31" cm="1">
        <f t="array" aca="1" ref="C77" ca="1">SUM(LARGE(D77:M77,ROW(INDIRECT("1:6"))))</f>
        <v>236.66666666666669</v>
      </c>
      <c r="D77" s="30">
        <f>IFERROR(100*_xlfn.IFNA(VLOOKUP($B77,KviZDarije1!$A$1:$K$1000, 5, 0), 0)/'TOP SCORES'!B$4,0)</f>
        <v>86.666666666666671</v>
      </c>
      <c r="E77" s="30">
        <f>IFERROR(100*_xlfn.IFNA(VLOOKUP($B77,KviZDarije2!$A$1:$K$1000, 5, 0), 0)/'TOP SCORES'!C$4,0)</f>
        <v>0</v>
      </c>
      <c r="F77" s="30">
        <f>IFERROR(100*_xlfn.IFNA(VLOOKUP($B77,KviZDarije3!$A$1:$K$1000, 5, 0), 0)/'TOP SCORES'!D$4,0)</f>
        <v>78.571428571428569</v>
      </c>
      <c r="G77" s="30">
        <f>IFERROR(100*_xlfn.IFNA(VLOOKUP($B77,KviZDarije4!$A$1:$K$1000, 5, 0), 0)/'TOP SCORES'!E$4,0)</f>
        <v>0</v>
      </c>
      <c r="H77" s="30">
        <f>IFERROR(100*_xlfn.IFNA(VLOOKUP($B77,KviZDarije5!$A$1:$K$1000, 5, 0), 0)/'TOP SCORES'!F$4,0)</f>
        <v>71.428571428571431</v>
      </c>
      <c r="I77" s="30">
        <f>IFERROR(100*_xlfn.IFNA(VLOOKUP($B77,KviZDarije6!$A$1:$K$1000, 5, 0), 0)/'TOP SCORES'!G$4,0)</f>
        <v>0</v>
      </c>
      <c r="J77" s="30">
        <f>IFERROR(100*_xlfn.IFNA(VLOOKUP($B77,KviZDarije7!$A$1:$K$1000, 5, 0), 0)/'TOP SCORES'!H$4,0)</f>
        <v>0</v>
      </c>
      <c r="K77" s="30">
        <f>IFERROR(100*_xlfn.IFNA(VLOOKUP($B77,KviZDarije8!$A$1:$K$1000, 5, 0), 0)/'TOP SCORES'!I$4,0)</f>
        <v>0</v>
      </c>
      <c r="L77" s="30">
        <f>IFERROR(100*_xlfn.IFNA(VLOOKUP($B77,[1]KviZDarije9!$A$1:$K$1000, 5, 0), 0)/'TOP SCORES'!J$4,0)</f>
        <v>0</v>
      </c>
      <c r="M77" s="30">
        <f>IFERROR(100*_xlfn.IFNA(VLOOKUP($B77,[2]KviZDarije10!$A$1:$K$1000, 5, 0), 0)/'TOP SCORES'!K$4,0)</f>
        <v>0</v>
      </c>
    </row>
    <row r="78" spans="1:13">
      <c r="A78" s="33">
        <f t="shared" ca="1" si="1"/>
        <v>77</v>
      </c>
      <c r="B78" s="24" t="s">
        <v>29</v>
      </c>
      <c r="C78" s="31" cm="1">
        <f t="array" aca="1" ref="C78" ca="1">SUM(LARGE(D78:M78,ROW(INDIRECT("1:6"))))</f>
        <v>234.10256410256412</v>
      </c>
      <c r="D78" s="30">
        <f>IFERROR(100*_xlfn.IFNA(VLOOKUP($B78,KviZDarije1!$A$1:$K$1000, 5, 0), 0)/'TOP SCORES'!B$4,0)</f>
        <v>0</v>
      </c>
      <c r="E78" s="30">
        <f>IFERROR(100*_xlfn.IFNA(VLOOKUP($B78,KviZDarije2!$A$1:$K$1000, 5, 0), 0)/'TOP SCORES'!C$4,0)</f>
        <v>53.333333333333336</v>
      </c>
      <c r="F78" s="30">
        <f>IFERROR(100*_xlfn.IFNA(VLOOKUP($B78,KviZDarije3!$A$1:$K$1000, 5, 0), 0)/'TOP SCORES'!D$4,0)</f>
        <v>50</v>
      </c>
      <c r="G78" s="30">
        <f>IFERROR(100*_xlfn.IFNA(VLOOKUP($B78,KviZDarije4!$A$1:$K$1000, 5, 0), 0)/'TOP SCORES'!E$4,0)</f>
        <v>30.76923076923077</v>
      </c>
      <c r="H78" s="30">
        <f>IFERROR(100*_xlfn.IFNA(VLOOKUP($B78,KviZDarije5!$A$1:$K$1000, 5, 0), 0)/'TOP SCORES'!F$4,0)</f>
        <v>42.857142857142854</v>
      </c>
      <c r="I78" s="30">
        <f>IFERROR(100*_xlfn.IFNA(VLOOKUP($B78,KviZDarije6!$A$1:$K$1000, 5, 0), 0)/'TOP SCORES'!G$4,0)</f>
        <v>57.142857142857146</v>
      </c>
      <c r="J78" s="30">
        <f>IFERROR(100*_xlfn.IFNA(VLOOKUP($B78,KviZDarije7!$A$1:$K$1000, 5, 0), 0)/'TOP SCORES'!H$4,0)</f>
        <v>0</v>
      </c>
      <c r="K78" s="30">
        <f>IFERROR(100*_xlfn.IFNA(VLOOKUP($B78,KviZDarije8!$A$1:$K$1000, 5, 0), 0)/'TOP SCORES'!I$4,0)</f>
        <v>0</v>
      </c>
      <c r="L78" s="30">
        <f>IFERROR(100*_xlfn.IFNA(VLOOKUP($B78,[1]KviZDarije9!$A$1:$K$1000, 5, 0), 0)/'TOP SCORES'!J$4,0)</f>
        <v>0</v>
      </c>
      <c r="M78" s="30">
        <f>IFERROR(100*_xlfn.IFNA(VLOOKUP($B78,[2]KviZDarije10!$A$1:$K$1000, 5, 0), 0)/'TOP SCORES'!K$4,0)</f>
        <v>0</v>
      </c>
    </row>
    <row r="79" spans="1:13">
      <c r="A79" s="33">
        <f t="shared" ca="1" si="1"/>
        <v>78</v>
      </c>
      <c r="B79" s="24" t="s">
        <v>62</v>
      </c>
      <c r="C79" s="31" cm="1">
        <f t="array" aca="1" ref="C79" ca="1">SUM(LARGE(D79:M79,ROW(INDIRECT("1:6"))))</f>
        <v>226.41025641025641</v>
      </c>
      <c r="D79" s="30">
        <f>IFERROR(100*_xlfn.IFNA(VLOOKUP($B79,KviZDarije1!$A$1:$K$1000, 5, 0), 0)/'TOP SCORES'!B$4,0)</f>
        <v>53.333333333333336</v>
      </c>
      <c r="E79" s="30">
        <f>IFERROR(100*_xlfn.IFNA(VLOOKUP($B79,KviZDarije2!$A$1:$K$1000, 5, 0), 0)/'TOP SCORES'!C$4,0)</f>
        <v>0</v>
      </c>
      <c r="F79" s="30">
        <f>IFERROR(100*_xlfn.IFNA(VLOOKUP($B79,KviZDarije3!$A$1:$K$1000, 5, 0), 0)/'TOP SCORES'!D$4,0)</f>
        <v>64.285714285714292</v>
      </c>
      <c r="G79" s="30">
        <f>IFERROR(100*_xlfn.IFNA(VLOOKUP($B79,KviZDarije4!$A$1:$K$1000, 5, 0), 0)/'TOP SCORES'!E$4,0)</f>
        <v>23.076923076923077</v>
      </c>
      <c r="H79" s="30">
        <f>IFERROR(100*_xlfn.IFNA(VLOOKUP($B79,KviZDarije5!$A$1:$K$1000, 5, 0), 0)/'TOP SCORES'!F$4,0)</f>
        <v>50</v>
      </c>
      <c r="I79" s="30">
        <f>IFERROR(100*_xlfn.IFNA(VLOOKUP($B79,KviZDarije6!$A$1:$K$1000, 5, 0), 0)/'TOP SCORES'!G$4,0)</f>
        <v>35.714285714285715</v>
      </c>
      <c r="J79" s="30">
        <f>IFERROR(100*_xlfn.IFNA(VLOOKUP($B79,KviZDarije7!$A$1:$K$1000, 5, 0), 0)/'TOP SCORES'!H$4,0)</f>
        <v>0</v>
      </c>
      <c r="K79" s="30">
        <f>IFERROR(100*_xlfn.IFNA(VLOOKUP($B79,KviZDarije8!$A$1:$K$1000, 5, 0), 0)/'TOP SCORES'!I$4,0)</f>
        <v>0</v>
      </c>
      <c r="L79" s="30">
        <f>IFERROR(100*_xlfn.IFNA(VLOOKUP($B79,[1]KviZDarije9!$A$1:$K$1000, 5, 0), 0)/'TOP SCORES'!J$4,0)</f>
        <v>0</v>
      </c>
      <c r="M79" s="30">
        <f>IFERROR(100*_xlfn.IFNA(VLOOKUP($B79,[2]KviZDarije10!$A$1:$K$1000, 5, 0), 0)/'TOP SCORES'!K$4,0)</f>
        <v>0</v>
      </c>
    </row>
    <row r="80" spans="1:13">
      <c r="A80" s="33">
        <f t="shared" ca="1" si="1"/>
        <v>79</v>
      </c>
      <c r="B80" s="28" t="s">
        <v>162</v>
      </c>
      <c r="C80" s="31" cm="1">
        <f t="array" aca="1" ref="C80" ca="1">SUM(LARGE(D80:M80,ROW(INDIRECT("1:6"))))</f>
        <v>224.50549450549448</v>
      </c>
      <c r="D80" s="30">
        <f>IFERROR(100*_xlfn.IFNA(VLOOKUP($B80,KviZDarije1!$A$1:$K$1000, 5, 0), 0)/'TOP SCORES'!B$4,0)</f>
        <v>33.333333333333336</v>
      </c>
      <c r="E80" s="30">
        <f>IFERROR(100*_xlfn.IFNA(VLOOKUP($B80,KviZDarije2!$A$1:$K$1000, 5, 0), 0)/'TOP SCORES'!C$4,0)</f>
        <v>46.666666666666664</v>
      </c>
      <c r="F80" s="30">
        <f>IFERROR(100*_xlfn.IFNA(VLOOKUP($B80,KviZDarije3!$A$1:$K$1000, 5, 0), 0)/'TOP SCORES'!D$4,0)</f>
        <v>21.428571428571427</v>
      </c>
      <c r="G80" s="30">
        <f>IFERROR(100*_xlfn.IFNA(VLOOKUP($B80,KviZDarije4!$A$1:$K$1000, 5, 0), 0)/'TOP SCORES'!E$4,0)</f>
        <v>23.076923076923077</v>
      </c>
      <c r="H80" s="30">
        <f>IFERROR(100*_xlfn.IFNA(VLOOKUP($B80,KviZDarije5!$A$1:$K$1000, 5, 0), 0)/'TOP SCORES'!F$4,0)</f>
        <v>50</v>
      </c>
      <c r="I80" s="30">
        <f>IFERROR(100*_xlfn.IFNA(VLOOKUP($B80,KviZDarije6!$A$1:$K$1000, 5, 0), 0)/'TOP SCORES'!G$4,0)</f>
        <v>50</v>
      </c>
      <c r="J80" s="30">
        <f>IFERROR(100*_xlfn.IFNA(VLOOKUP($B80,KviZDarije7!$A$1:$K$1000, 5, 0), 0)/'TOP SCORES'!H$4,0)</f>
        <v>0</v>
      </c>
      <c r="K80" s="30">
        <f>IFERROR(100*_xlfn.IFNA(VLOOKUP($B80,KviZDarije8!$A$1:$K$1000, 5, 0), 0)/'TOP SCORES'!I$4,0)</f>
        <v>0</v>
      </c>
      <c r="L80" s="30">
        <f>IFERROR(100*_xlfn.IFNA(VLOOKUP($B80,[1]KviZDarije9!$A$1:$K$1000, 5, 0), 0)/'TOP SCORES'!J$4,0)</f>
        <v>0</v>
      </c>
      <c r="M80" s="30">
        <f>IFERROR(100*_xlfn.IFNA(VLOOKUP($B80,[2]KviZDarije10!$A$1:$K$1000, 5, 0), 0)/'TOP SCORES'!K$4,0)</f>
        <v>0</v>
      </c>
    </row>
    <row r="81" spans="1:13">
      <c r="A81" s="33">
        <f t="shared" ca="1" si="1"/>
        <v>80</v>
      </c>
      <c r="B81" s="28" t="s">
        <v>149</v>
      </c>
      <c r="C81" s="31" cm="1">
        <f t="array" aca="1" ref="C81" ca="1">SUM(LARGE(D81:M81,ROW(INDIRECT("1:6"))))</f>
        <v>220.29304029304032</v>
      </c>
      <c r="D81" s="30">
        <f>IFERROR(100*_xlfn.IFNA(VLOOKUP($B81,KviZDarije1!$A$1:$K$1000, 5, 0), 0)/'TOP SCORES'!B$4,0)</f>
        <v>46.666666666666664</v>
      </c>
      <c r="E81" s="30">
        <f>IFERROR(100*_xlfn.IFNA(VLOOKUP($B81,KviZDarije2!$A$1:$K$1000, 5, 0), 0)/'TOP SCORES'!C$4,0)</f>
        <v>0</v>
      </c>
      <c r="F81" s="30">
        <f>IFERROR(100*_xlfn.IFNA(VLOOKUP($B81,KviZDarije3!$A$1:$K$1000, 5, 0), 0)/'TOP SCORES'!D$4,0)</f>
        <v>35.714285714285715</v>
      </c>
      <c r="G81" s="30">
        <f>IFERROR(100*_xlfn.IFNA(VLOOKUP($B81,KviZDarije4!$A$1:$K$1000, 5, 0), 0)/'TOP SCORES'!E$4,0)</f>
        <v>30.76923076923077</v>
      </c>
      <c r="H81" s="30">
        <f>IFERROR(100*_xlfn.IFNA(VLOOKUP($B81,KviZDarije5!$A$1:$K$1000, 5, 0), 0)/'TOP SCORES'!F$4,0)</f>
        <v>35.714285714285715</v>
      </c>
      <c r="I81" s="30">
        <f>IFERROR(100*_xlfn.IFNA(VLOOKUP($B81,KviZDarije6!$A$1:$K$1000, 5, 0), 0)/'TOP SCORES'!G$4,0)</f>
        <v>35.714285714285715</v>
      </c>
      <c r="J81" s="30">
        <f>IFERROR(100*_xlfn.IFNA(VLOOKUP($B81,KviZDarije7!$A$1:$K$1000, 5, 0), 0)/'TOP SCORES'!H$4,0)</f>
        <v>35.714285714285715</v>
      </c>
      <c r="K81" s="30">
        <f>IFERROR(100*_xlfn.IFNA(VLOOKUP($B81,KviZDarije8!$A$1:$K$1000, 5, 0), 0)/'TOP SCORES'!I$4,0)</f>
        <v>0</v>
      </c>
      <c r="L81" s="30">
        <f>IFERROR(100*_xlfn.IFNA(VLOOKUP($B81,[1]KviZDarije9!$A$1:$K$1000, 5, 0), 0)/'TOP SCORES'!J$4,0)</f>
        <v>0</v>
      </c>
      <c r="M81" s="30">
        <f>IFERROR(100*_xlfn.IFNA(VLOOKUP($B81,[2]KviZDarije10!$A$1:$K$1000, 5, 0), 0)/'TOP SCORES'!K$4,0)</f>
        <v>0</v>
      </c>
    </row>
    <row r="82" spans="1:13">
      <c r="A82" s="33">
        <f t="shared" ca="1" si="1"/>
        <v>81</v>
      </c>
      <c r="B82" s="24" t="s">
        <v>24</v>
      </c>
      <c r="C82" s="31" cm="1">
        <f t="array" aca="1" ref="C82" ca="1">SUM(LARGE(D82:M82,ROW(INDIRECT("1:6"))))</f>
        <v>215.71428571428572</v>
      </c>
      <c r="D82" s="30">
        <f>IFERROR(100*_xlfn.IFNA(VLOOKUP($B82,KviZDarije1!$A$1:$K$1000, 5, 0), 0)/'TOP SCORES'!B$4,0)</f>
        <v>26.666666666666668</v>
      </c>
      <c r="E82" s="30">
        <f>IFERROR(100*_xlfn.IFNA(VLOOKUP($B82,KviZDarije2!$A$1:$K$1000, 5, 0), 0)/'TOP SCORES'!C$4,0)</f>
        <v>53.333333333333336</v>
      </c>
      <c r="F82" s="30">
        <f>IFERROR(100*_xlfn.IFNA(VLOOKUP($B82,KviZDarije3!$A$1:$K$1000, 5, 0), 0)/'TOP SCORES'!D$4,0)</f>
        <v>0</v>
      </c>
      <c r="G82" s="30">
        <f>IFERROR(100*_xlfn.IFNA(VLOOKUP($B82,KviZDarije4!$A$1:$K$1000, 5, 0), 0)/'TOP SCORES'!E$4,0)</f>
        <v>0</v>
      </c>
      <c r="H82" s="30">
        <f>IFERROR(100*_xlfn.IFNA(VLOOKUP($B82,KviZDarije5!$A$1:$K$1000, 5, 0), 0)/'TOP SCORES'!F$4,0)</f>
        <v>35.714285714285715</v>
      </c>
      <c r="I82" s="30">
        <f>IFERROR(100*_xlfn.IFNA(VLOOKUP($B82,KviZDarije6!$A$1:$K$1000, 5, 0), 0)/'TOP SCORES'!G$4,0)</f>
        <v>64.285714285714292</v>
      </c>
      <c r="J82" s="30">
        <f>IFERROR(100*_xlfn.IFNA(VLOOKUP($B82,KviZDarije7!$A$1:$K$1000, 5, 0), 0)/'TOP SCORES'!H$4,0)</f>
        <v>35.714285714285715</v>
      </c>
      <c r="K82" s="30">
        <f>IFERROR(100*_xlfn.IFNA(VLOOKUP($B82,KviZDarije8!$A$1:$K$1000, 5, 0), 0)/'TOP SCORES'!I$4,0)</f>
        <v>0</v>
      </c>
      <c r="L82" s="30">
        <f>IFERROR(100*_xlfn.IFNA(VLOOKUP($B82,[1]KviZDarije9!$A$1:$K$1000, 5, 0), 0)/'TOP SCORES'!J$4,0)</f>
        <v>0</v>
      </c>
      <c r="M82" s="30">
        <f>IFERROR(100*_xlfn.IFNA(VLOOKUP($B82,[2]KviZDarije10!$A$1:$K$1000, 5, 0), 0)/'TOP SCORES'!K$4,0)</f>
        <v>0</v>
      </c>
    </row>
    <row r="83" spans="1:13">
      <c r="A83" s="33">
        <f t="shared" ca="1" si="1"/>
        <v>82</v>
      </c>
      <c r="B83" s="24" t="s">
        <v>54</v>
      </c>
      <c r="C83" s="31" cm="1">
        <f t="array" aca="1" ref="C83" ca="1">SUM(LARGE(D83:M83,ROW(INDIRECT("1:6"))))</f>
        <v>212.12454212454213</v>
      </c>
      <c r="D83" s="30">
        <f>IFERROR(100*_xlfn.IFNA(VLOOKUP($B83,KviZDarije1!$A$1:$K$1000, 5, 0), 0)/'TOP SCORES'!B$4,0)</f>
        <v>0</v>
      </c>
      <c r="E83" s="30">
        <f>IFERROR(100*_xlfn.IFNA(VLOOKUP($B83,KviZDarije2!$A$1:$K$1000, 5, 0), 0)/'TOP SCORES'!C$4,0)</f>
        <v>53.333333333333336</v>
      </c>
      <c r="F83" s="30">
        <f>IFERROR(100*_xlfn.IFNA(VLOOKUP($B83,KviZDarije3!$A$1:$K$1000, 5, 0), 0)/'TOP SCORES'!D$4,0)</f>
        <v>50</v>
      </c>
      <c r="G83" s="30">
        <f>IFERROR(100*_xlfn.IFNA(VLOOKUP($B83,KviZDarije4!$A$1:$K$1000, 5, 0), 0)/'TOP SCORES'!E$4,0)</f>
        <v>23.076923076923077</v>
      </c>
      <c r="H83" s="30">
        <f>IFERROR(100*_xlfn.IFNA(VLOOKUP($B83,KviZDarije5!$A$1:$K$1000, 5, 0), 0)/'TOP SCORES'!F$4,0)</f>
        <v>0</v>
      </c>
      <c r="I83" s="30">
        <f>IFERROR(100*_xlfn.IFNA(VLOOKUP($B83,KviZDarije6!$A$1:$K$1000, 5, 0), 0)/'TOP SCORES'!G$4,0)</f>
        <v>42.857142857142854</v>
      </c>
      <c r="J83" s="30">
        <f>IFERROR(100*_xlfn.IFNA(VLOOKUP($B83,KviZDarije7!$A$1:$K$1000, 5, 0), 0)/'TOP SCORES'!H$4,0)</f>
        <v>42.857142857142854</v>
      </c>
      <c r="K83" s="30">
        <f>IFERROR(100*_xlfn.IFNA(VLOOKUP($B83,KviZDarije8!$A$1:$K$1000, 5, 0), 0)/'TOP SCORES'!I$4,0)</f>
        <v>0</v>
      </c>
      <c r="L83" s="30">
        <f>IFERROR(100*_xlfn.IFNA(VLOOKUP($B83,[1]KviZDarije9!$A$1:$K$1000, 5, 0), 0)/'TOP SCORES'!J$4,0)</f>
        <v>0</v>
      </c>
      <c r="M83" s="30">
        <f>IFERROR(100*_xlfn.IFNA(VLOOKUP($B83,[2]KviZDarije10!$A$1:$K$1000, 5, 0), 0)/'TOP SCORES'!K$4,0)</f>
        <v>0</v>
      </c>
    </row>
    <row r="84" spans="1:13">
      <c r="A84" s="33">
        <f t="shared" ca="1" si="1"/>
        <v>83</v>
      </c>
      <c r="B84" s="28" t="s">
        <v>132</v>
      </c>
      <c r="C84" s="31" cm="1">
        <f t="array" aca="1" ref="C84" ca="1">SUM(LARGE(D84:M84,ROW(INDIRECT("1:6"))))</f>
        <v>203.8095238095238</v>
      </c>
      <c r="D84" s="30">
        <f>IFERROR(100*_xlfn.IFNA(VLOOKUP($B84,KviZDarije1!$A$1:$K$1000, 5, 0), 0)/'TOP SCORES'!B$4,0)</f>
        <v>20</v>
      </c>
      <c r="E84" s="30">
        <f>IFERROR(100*_xlfn.IFNA(VLOOKUP($B84,KviZDarije2!$A$1:$K$1000, 5, 0), 0)/'TOP SCORES'!C$4,0)</f>
        <v>26.666666666666668</v>
      </c>
      <c r="F84" s="30">
        <f>IFERROR(100*_xlfn.IFNA(VLOOKUP($B84,KviZDarije3!$A$1:$K$1000, 5, 0), 0)/'TOP SCORES'!D$4,0)</f>
        <v>42.857142857142854</v>
      </c>
      <c r="G84" s="30">
        <f>IFERROR(100*_xlfn.IFNA(VLOOKUP($B84,KviZDarije4!$A$1:$K$1000, 5, 0), 0)/'TOP SCORES'!E$4,0)</f>
        <v>0</v>
      </c>
      <c r="H84" s="30">
        <f>IFERROR(100*_xlfn.IFNA(VLOOKUP($B84,KviZDarije5!$A$1:$K$1000, 5, 0), 0)/'TOP SCORES'!F$4,0)</f>
        <v>42.857142857142854</v>
      </c>
      <c r="I84" s="30">
        <f>IFERROR(100*_xlfn.IFNA(VLOOKUP($B84,KviZDarije6!$A$1:$K$1000, 5, 0), 0)/'TOP SCORES'!G$4,0)</f>
        <v>35.714285714285715</v>
      </c>
      <c r="J84" s="30">
        <f>IFERROR(100*_xlfn.IFNA(VLOOKUP($B84,KviZDarije7!$A$1:$K$1000, 5, 0), 0)/'TOP SCORES'!H$4,0)</f>
        <v>35.714285714285715</v>
      </c>
      <c r="K84" s="30">
        <f>IFERROR(100*_xlfn.IFNA(VLOOKUP($B84,KviZDarije8!$A$1:$K$1000, 5, 0), 0)/'TOP SCORES'!I$4,0)</f>
        <v>0</v>
      </c>
      <c r="L84" s="30">
        <f>IFERROR(100*_xlfn.IFNA(VLOOKUP($B84,[1]KviZDarije9!$A$1:$K$1000, 5, 0), 0)/'TOP SCORES'!J$4,0)</f>
        <v>0</v>
      </c>
      <c r="M84" s="30">
        <f>IFERROR(100*_xlfn.IFNA(VLOOKUP($B84,[2]KviZDarije10!$A$1:$K$1000, 5, 0), 0)/'TOP SCORES'!K$4,0)</f>
        <v>0</v>
      </c>
    </row>
    <row r="85" spans="1:13">
      <c r="A85" s="33">
        <f t="shared" ca="1" si="1"/>
        <v>84</v>
      </c>
      <c r="B85" s="28" t="s">
        <v>199</v>
      </c>
      <c r="C85" s="31" cm="1">
        <f t="array" aca="1" ref="C85" ca="1">SUM(LARGE(D85:M85,ROW(INDIRECT("1:6"))))</f>
        <v>196.88644688644689</v>
      </c>
      <c r="D85" s="30">
        <f>IFERROR(100*_xlfn.IFNA(VLOOKUP($B85,KviZDarije1!$A$1:$K$1000, 5, 0), 0)/'TOP SCORES'!B$4,0)</f>
        <v>26.666666666666668</v>
      </c>
      <c r="E85" s="30">
        <f>IFERROR(100*_xlfn.IFNA(VLOOKUP($B85,KviZDarije2!$A$1:$K$1000, 5, 0), 0)/'TOP SCORES'!C$4,0)</f>
        <v>40</v>
      </c>
      <c r="F85" s="30">
        <f>IFERROR(100*_xlfn.IFNA(VLOOKUP($B85,KviZDarije3!$A$1:$K$1000, 5, 0), 0)/'TOP SCORES'!D$4,0)</f>
        <v>35.714285714285715</v>
      </c>
      <c r="G85" s="30">
        <f>IFERROR(100*_xlfn.IFNA(VLOOKUP($B85,KviZDarije4!$A$1:$K$1000, 5, 0), 0)/'TOP SCORES'!E$4,0)</f>
        <v>23.076923076923077</v>
      </c>
      <c r="H85" s="30">
        <f>IFERROR(100*_xlfn.IFNA(VLOOKUP($B85,KviZDarije5!$A$1:$K$1000, 5, 0), 0)/'TOP SCORES'!F$4,0)</f>
        <v>0</v>
      </c>
      <c r="I85" s="30">
        <f>IFERROR(100*_xlfn.IFNA(VLOOKUP($B85,KviZDarije6!$A$1:$K$1000, 5, 0), 0)/'TOP SCORES'!G$4,0)</f>
        <v>28.571428571428573</v>
      </c>
      <c r="J85" s="30">
        <f>IFERROR(100*_xlfn.IFNA(VLOOKUP($B85,KviZDarije7!$A$1:$K$1000, 5, 0), 0)/'TOP SCORES'!H$4,0)</f>
        <v>42.857142857142854</v>
      </c>
      <c r="K85" s="30">
        <f>IFERROR(100*_xlfn.IFNA(VLOOKUP($B85,KviZDarije8!$A$1:$K$1000, 5, 0), 0)/'TOP SCORES'!I$4,0)</f>
        <v>0</v>
      </c>
      <c r="L85" s="30">
        <f>IFERROR(100*_xlfn.IFNA(VLOOKUP($B85,[1]KviZDarije9!$A$1:$K$1000, 5, 0), 0)/'TOP SCORES'!J$4,0)</f>
        <v>0</v>
      </c>
      <c r="M85" s="30">
        <f>IFERROR(100*_xlfn.IFNA(VLOOKUP($B85,[2]KviZDarije10!$A$1:$K$1000, 5, 0), 0)/'TOP SCORES'!K$4,0)</f>
        <v>0</v>
      </c>
    </row>
    <row r="86" spans="1:13">
      <c r="A86" s="33">
        <f t="shared" ca="1" si="1"/>
        <v>85</v>
      </c>
      <c r="B86" s="28" t="s">
        <v>122</v>
      </c>
      <c r="C86" s="31" cm="1">
        <f t="array" aca="1" ref="C86" ca="1">SUM(LARGE(D86:M86,ROW(INDIRECT("1:6"))))</f>
        <v>194.76190476190476</v>
      </c>
      <c r="D86" s="30">
        <f>IFERROR(100*_xlfn.IFNA(VLOOKUP($B86,KviZDarije1!$A$1:$K$1000, 5, 0), 0)/'TOP SCORES'!B$4,0)</f>
        <v>20</v>
      </c>
      <c r="E86" s="30">
        <f>IFERROR(100*_xlfn.IFNA(VLOOKUP($B86,KviZDarije2!$A$1:$K$1000, 5, 0), 0)/'TOP SCORES'!C$4,0)</f>
        <v>53.333333333333336</v>
      </c>
      <c r="F86" s="30">
        <f>IFERROR(100*_xlfn.IFNA(VLOOKUP($B86,KviZDarije3!$A$1:$K$1000, 5, 0), 0)/'TOP SCORES'!D$4,0)</f>
        <v>0</v>
      </c>
      <c r="G86" s="30">
        <f>IFERROR(100*_xlfn.IFNA(VLOOKUP($B86,KviZDarije4!$A$1:$K$1000, 5, 0), 0)/'TOP SCORES'!E$4,0)</f>
        <v>0</v>
      </c>
      <c r="H86" s="30">
        <f>IFERROR(100*_xlfn.IFNA(VLOOKUP($B86,KviZDarije5!$A$1:$K$1000, 5, 0), 0)/'TOP SCORES'!F$4,0)</f>
        <v>0</v>
      </c>
      <c r="I86" s="30">
        <f>IFERROR(100*_xlfn.IFNA(VLOOKUP($B86,KviZDarije6!$A$1:$K$1000, 5, 0), 0)/'TOP SCORES'!G$4,0)</f>
        <v>50</v>
      </c>
      <c r="J86" s="30">
        <f>IFERROR(100*_xlfn.IFNA(VLOOKUP($B86,KviZDarije7!$A$1:$K$1000, 5, 0), 0)/'TOP SCORES'!H$4,0)</f>
        <v>71.428571428571431</v>
      </c>
      <c r="K86" s="30">
        <f>IFERROR(100*_xlfn.IFNA(VLOOKUP($B86,KviZDarije8!$A$1:$K$1000, 5, 0), 0)/'TOP SCORES'!I$4,0)</f>
        <v>0</v>
      </c>
      <c r="L86" s="30">
        <f>IFERROR(100*_xlfn.IFNA(VLOOKUP($B86,[1]KviZDarije9!$A$1:$K$1000, 5, 0), 0)/'TOP SCORES'!J$4,0)</f>
        <v>0</v>
      </c>
      <c r="M86" s="30">
        <f>IFERROR(100*_xlfn.IFNA(VLOOKUP($B86,[2]KviZDarije10!$A$1:$K$1000, 5, 0), 0)/'TOP SCORES'!K$4,0)</f>
        <v>0</v>
      </c>
    </row>
    <row r="87" spans="1:13">
      <c r="A87" s="33">
        <f t="shared" ca="1" si="1"/>
        <v>86</v>
      </c>
      <c r="B87" s="28" t="s">
        <v>124</v>
      </c>
      <c r="C87" s="31" cm="1">
        <f t="array" aca="1" ref="C87" ca="1">SUM(LARGE(D87:M87,ROW(INDIRECT("1:6"))))</f>
        <v>192.05128205128204</v>
      </c>
      <c r="D87" s="30">
        <f>IFERROR(100*_xlfn.IFNA(VLOOKUP($B87,KviZDarije1!$A$1:$K$1000, 5, 0), 0)/'TOP SCORES'!B$4,0)</f>
        <v>26.666666666666668</v>
      </c>
      <c r="E87" s="30">
        <f>IFERROR(100*_xlfn.IFNA(VLOOKUP($B87,KviZDarije2!$A$1:$K$1000, 5, 0), 0)/'TOP SCORES'!C$4,0)</f>
        <v>0</v>
      </c>
      <c r="F87" s="30">
        <f>IFERROR(100*_xlfn.IFNA(VLOOKUP($B87,KviZDarije3!$A$1:$K$1000, 5, 0), 0)/'TOP SCORES'!D$4,0)</f>
        <v>42.857142857142854</v>
      </c>
      <c r="G87" s="30">
        <f>IFERROR(100*_xlfn.IFNA(VLOOKUP($B87,KviZDarije4!$A$1:$K$1000, 5, 0), 0)/'TOP SCORES'!E$4,0)</f>
        <v>15.384615384615385</v>
      </c>
      <c r="H87" s="30">
        <f>IFERROR(100*_xlfn.IFNA(VLOOKUP($B87,KviZDarije5!$A$1:$K$1000, 5, 0), 0)/'TOP SCORES'!F$4,0)</f>
        <v>28.571428571428573</v>
      </c>
      <c r="I87" s="30">
        <f>IFERROR(100*_xlfn.IFNA(VLOOKUP($B87,KviZDarije6!$A$1:$K$1000, 5, 0), 0)/'TOP SCORES'!G$4,0)</f>
        <v>50</v>
      </c>
      <c r="J87" s="30">
        <f>IFERROR(100*_xlfn.IFNA(VLOOKUP($B87,KviZDarije7!$A$1:$K$1000, 5, 0), 0)/'TOP SCORES'!H$4,0)</f>
        <v>28.571428571428573</v>
      </c>
      <c r="K87" s="30">
        <f>IFERROR(100*_xlfn.IFNA(VLOOKUP($B87,KviZDarije8!$A$1:$K$1000, 5, 0), 0)/'TOP SCORES'!I$4,0)</f>
        <v>0</v>
      </c>
      <c r="L87" s="30">
        <f>IFERROR(100*_xlfn.IFNA(VLOOKUP($B87,[1]KviZDarije9!$A$1:$K$1000, 5, 0), 0)/'TOP SCORES'!J$4,0)</f>
        <v>0</v>
      </c>
      <c r="M87" s="30">
        <f>IFERROR(100*_xlfn.IFNA(VLOOKUP($B87,[2]KviZDarije10!$A$1:$K$1000, 5, 0), 0)/'TOP SCORES'!K$4,0)</f>
        <v>0</v>
      </c>
    </row>
    <row r="88" spans="1:13">
      <c r="A88" s="33">
        <f t="shared" ca="1" si="1"/>
        <v>87</v>
      </c>
      <c r="B88" s="24" t="s">
        <v>88</v>
      </c>
      <c r="C88" s="31" cm="1">
        <f t="array" aca="1" ref="C88" ca="1">SUM(LARGE(D88:M88,ROW(INDIRECT("1:6"))))</f>
        <v>190.95238095238096</v>
      </c>
      <c r="D88" s="30">
        <f>IFERROR(100*_xlfn.IFNA(VLOOKUP($B88,KviZDarije1!$A$1:$K$1000, 5, 0), 0)/'TOP SCORES'!B$4,0)</f>
        <v>53.333333333333336</v>
      </c>
      <c r="E88" s="30">
        <f>IFERROR(100*_xlfn.IFNA(VLOOKUP($B88,KviZDarije2!$A$1:$K$1000, 5, 0), 0)/'TOP SCORES'!C$4,0)</f>
        <v>73.333333333333329</v>
      </c>
      <c r="F88" s="30">
        <f>IFERROR(100*_xlfn.IFNA(VLOOKUP($B88,KviZDarije3!$A$1:$K$1000, 5, 0), 0)/'TOP SCORES'!D$4,0)</f>
        <v>64.285714285714292</v>
      </c>
      <c r="G88" s="30">
        <f>IFERROR(100*_xlfn.IFNA(VLOOKUP($B88,KviZDarije4!$A$1:$K$1000, 5, 0), 0)/'TOP SCORES'!E$4,0)</f>
        <v>0</v>
      </c>
      <c r="H88" s="30">
        <f>IFERROR(100*_xlfn.IFNA(VLOOKUP($B88,KviZDarije5!$A$1:$K$1000, 5, 0), 0)/'TOP SCORES'!F$4,0)</f>
        <v>0</v>
      </c>
      <c r="I88" s="30">
        <f>IFERROR(100*_xlfn.IFNA(VLOOKUP($B88,KviZDarije6!$A$1:$K$1000, 5, 0), 0)/'TOP SCORES'!G$4,0)</f>
        <v>0</v>
      </c>
      <c r="J88" s="30">
        <f>IFERROR(100*_xlfn.IFNA(VLOOKUP($B88,KviZDarije7!$A$1:$K$1000, 5, 0), 0)/'TOP SCORES'!H$4,0)</f>
        <v>0</v>
      </c>
      <c r="K88" s="30">
        <f>IFERROR(100*_xlfn.IFNA(VLOOKUP($B88,KviZDarije8!$A$1:$K$1000, 5, 0), 0)/'TOP SCORES'!I$4,0)</f>
        <v>0</v>
      </c>
      <c r="L88" s="30">
        <f>IFERROR(100*_xlfn.IFNA(VLOOKUP($B88,[1]KviZDarije9!$A$1:$K$1000, 5, 0), 0)/'TOP SCORES'!J$4,0)</f>
        <v>0</v>
      </c>
      <c r="M88" s="30">
        <f>IFERROR(100*_xlfn.IFNA(VLOOKUP($B88,[2]KviZDarije10!$A$1:$K$1000, 5, 0), 0)/'TOP SCORES'!K$4,0)</f>
        <v>0</v>
      </c>
    </row>
    <row r="89" spans="1:13">
      <c r="A89" s="33">
        <f t="shared" ca="1" si="1"/>
        <v>88</v>
      </c>
      <c r="B89" s="24" t="s">
        <v>93</v>
      </c>
      <c r="C89" s="31" cm="1">
        <f t="array" aca="1" ref="C89" ca="1">SUM(LARGE(D89:M89,ROW(INDIRECT("1:6"))))</f>
        <v>186.1904761904762</v>
      </c>
      <c r="D89" s="30">
        <f>IFERROR(100*_xlfn.IFNA(VLOOKUP($B89,KviZDarije1!$A$1:$K$1000, 5, 0), 0)/'TOP SCORES'!B$4,0)</f>
        <v>93.333333333333329</v>
      </c>
      <c r="E89" s="30">
        <f>IFERROR(100*_xlfn.IFNA(VLOOKUP($B89,KviZDarije2!$A$1:$K$1000, 5, 0), 0)/'TOP SCORES'!C$4,0)</f>
        <v>0</v>
      </c>
      <c r="F89" s="30">
        <f>IFERROR(100*_xlfn.IFNA(VLOOKUP($B89,KviZDarije3!$A$1:$K$1000, 5, 0), 0)/'TOP SCORES'!D$4,0)</f>
        <v>0</v>
      </c>
      <c r="G89" s="30">
        <f>IFERROR(100*_xlfn.IFNA(VLOOKUP($B89,KviZDarije4!$A$1:$K$1000, 5, 0), 0)/'TOP SCORES'!E$4,0)</f>
        <v>0</v>
      </c>
      <c r="H89" s="30">
        <f>IFERROR(100*_xlfn.IFNA(VLOOKUP($B89,KviZDarije5!$A$1:$K$1000, 5, 0), 0)/'TOP SCORES'!F$4,0)</f>
        <v>0</v>
      </c>
      <c r="I89" s="30">
        <f>IFERROR(100*_xlfn.IFNA(VLOOKUP($B89,KviZDarije6!$A$1:$K$1000, 5, 0), 0)/'TOP SCORES'!G$4,0)</f>
        <v>92.857142857142861</v>
      </c>
      <c r="J89" s="30">
        <f>IFERROR(100*_xlfn.IFNA(VLOOKUP($B89,KviZDarije7!$A$1:$K$1000, 5, 0), 0)/'TOP SCORES'!H$4,0)</f>
        <v>0</v>
      </c>
      <c r="K89" s="30">
        <f>IFERROR(100*_xlfn.IFNA(VLOOKUP($B89,KviZDarije8!$A$1:$K$1000, 5, 0), 0)/'TOP SCORES'!I$4,0)</f>
        <v>0</v>
      </c>
      <c r="L89" s="30">
        <f>IFERROR(100*_xlfn.IFNA(VLOOKUP($B89,[1]KviZDarije9!$A$1:$K$1000, 5, 0), 0)/'TOP SCORES'!J$4,0)</f>
        <v>0</v>
      </c>
      <c r="M89" s="30">
        <f>IFERROR(100*_xlfn.IFNA(VLOOKUP($B89,[2]KviZDarije10!$A$1:$K$1000, 5, 0), 0)/'TOP SCORES'!K$4,0)</f>
        <v>0</v>
      </c>
    </row>
    <row r="90" spans="1:13">
      <c r="A90" s="33">
        <f t="shared" ca="1" si="1"/>
        <v>89</v>
      </c>
      <c r="B90" s="28" t="s">
        <v>185</v>
      </c>
      <c r="C90" s="31" cm="1">
        <f t="array" aca="1" ref="C90" ca="1">SUM(LARGE(D90:M90,ROW(INDIRECT("1:6"))))</f>
        <v>185.71428571428572</v>
      </c>
      <c r="D90" s="30">
        <f>IFERROR(100*_xlfn.IFNA(VLOOKUP($B90,KviZDarije1!$A$1:$K$1000, 5, 0), 0)/'TOP SCORES'!B$4,0)</f>
        <v>100</v>
      </c>
      <c r="E90" s="30">
        <f>IFERROR(100*_xlfn.IFNA(VLOOKUP($B90,KviZDarije2!$A$1:$K$1000, 5, 0), 0)/'TOP SCORES'!C$4,0)</f>
        <v>0</v>
      </c>
      <c r="F90" s="30">
        <f>IFERROR(100*_xlfn.IFNA(VLOOKUP($B90,KviZDarije3!$A$1:$K$1000, 5, 0), 0)/'TOP SCORES'!D$4,0)</f>
        <v>0</v>
      </c>
      <c r="G90" s="30">
        <f>IFERROR(100*_xlfn.IFNA(VLOOKUP($B90,KviZDarije4!$A$1:$K$1000, 5, 0), 0)/'TOP SCORES'!E$4,0)</f>
        <v>0</v>
      </c>
      <c r="H90" s="30">
        <f>IFERROR(100*_xlfn.IFNA(VLOOKUP($B90,KviZDarije5!$A$1:$K$1000, 5, 0), 0)/'TOP SCORES'!F$4,0)</f>
        <v>0</v>
      </c>
      <c r="I90" s="30">
        <f>IFERROR(100*_xlfn.IFNA(VLOOKUP($B90,KviZDarije6!$A$1:$K$1000, 5, 0), 0)/'TOP SCORES'!G$4,0)</f>
        <v>85.714285714285708</v>
      </c>
      <c r="J90" s="30">
        <f>IFERROR(100*_xlfn.IFNA(VLOOKUP($B90,KviZDarije7!$A$1:$K$1000, 5, 0), 0)/'TOP SCORES'!H$4,0)</f>
        <v>0</v>
      </c>
      <c r="K90" s="30">
        <f>IFERROR(100*_xlfn.IFNA(VLOOKUP($B90,KviZDarije8!$A$1:$K$1000, 5, 0), 0)/'TOP SCORES'!I$4,0)</f>
        <v>0</v>
      </c>
      <c r="L90" s="30">
        <f>IFERROR(100*_xlfn.IFNA(VLOOKUP($B90,[1]KviZDarije9!$A$1:$K$1000, 5, 0), 0)/'TOP SCORES'!J$4,0)</f>
        <v>0</v>
      </c>
      <c r="M90" s="30">
        <f>IFERROR(100*_xlfn.IFNA(VLOOKUP($B90,[2]KviZDarije10!$A$1:$K$1000, 5, 0), 0)/'TOP SCORES'!K$4,0)</f>
        <v>0</v>
      </c>
    </row>
    <row r="91" spans="1:13">
      <c r="A91" s="33">
        <f t="shared" ca="1" si="1"/>
        <v>90</v>
      </c>
      <c r="B91" s="28" t="s">
        <v>130</v>
      </c>
      <c r="C91" s="31" cm="1">
        <f t="array" aca="1" ref="C91" ca="1">SUM(LARGE(D91:M91,ROW(INDIRECT("1:6"))))</f>
        <v>184.7985347985348</v>
      </c>
      <c r="D91" s="30">
        <f>IFERROR(100*_xlfn.IFNA(VLOOKUP($B91,KviZDarije1!$A$1:$K$1000, 5, 0), 0)/'TOP SCORES'!B$4,0)</f>
        <v>0</v>
      </c>
      <c r="E91" s="30">
        <f>IFERROR(100*_xlfn.IFNA(VLOOKUP($B91,KviZDarije2!$A$1:$K$1000, 5, 0), 0)/'TOP SCORES'!C$4,0)</f>
        <v>66.666666666666671</v>
      </c>
      <c r="F91" s="30">
        <f>IFERROR(100*_xlfn.IFNA(VLOOKUP($B91,KviZDarije3!$A$1:$K$1000, 5, 0), 0)/'TOP SCORES'!D$4,0)</f>
        <v>0</v>
      </c>
      <c r="G91" s="30">
        <f>IFERROR(100*_xlfn.IFNA(VLOOKUP($B91,KviZDarije4!$A$1:$K$1000, 5, 0), 0)/'TOP SCORES'!E$4,0)</f>
        <v>53.846153846153847</v>
      </c>
      <c r="H91" s="30">
        <f>IFERROR(100*_xlfn.IFNA(VLOOKUP($B91,KviZDarije5!$A$1:$K$1000, 5, 0), 0)/'TOP SCORES'!F$4,0)</f>
        <v>64.285714285714292</v>
      </c>
      <c r="I91" s="30">
        <f>IFERROR(100*_xlfn.IFNA(VLOOKUP($B91,KviZDarije6!$A$1:$K$1000, 5, 0), 0)/'TOP SCORES'!G$4,0)</f>
        <v>0</v>
      </c>
      <c r="J91" s="30">
        <f>IFERROR(100*_xlfn.IFNA(VLOOKUP($B91,KviZDarije7!$A$1:$K$1000, 5, 0), 0)/'TOP SCORES'!H$4,0)</f>
        <v>0</v>
      </c>
      <c r="K91" s="30">
        <f>IFERROR(100*_xlfn.IFNA(VLOOKUP($B91,KviZDarije8!$A$1:$K$1000, 5, 0), 0)/'TOP SCORES'!I$4,0)</f>
        <v>0</v>
      </c>
      <c r="L91" s="30">
        <f>IFERROR(100*_xlfn.IFNA(VLOOKUP($B91,[1]KviZDarije9!$A$1:$K$1000, 5, 0), 0)/'TOP SCORES'!J$4,0)</f>
        <v>0</v>
      </c>
      <c r="M91" s="30">
        <f>IFERROR(100*_xlfn.IFNA(VLOOKUP($B91,[2]KviZDarije10!$A$1:$K$1000, 5, 0), 0)/'TOP SCORES'!K$4,0)</f>
        <v>0</v>
      </c>
    </row>
    <row r="92" spans="1:13">
      <c r="A92" s="33">
        <f t="shared" ca="1" si="1"/>
        <v>91</v>
      </c>
      <c r="B92" s="24" t="s">
        <v>80</v>
      </c>
      <c r="C92" s="31" cm="1">
        <f t="array" aca="1" ref="C92" ca="1">SUM(LARGE(D92:M92,ROW(INDIRECT("1:6"))))</f>
        <v>183.80952380952382</v>
      </c>
      <c r="D92" s="30">
        <f>IFERROR(100*_xlfn.IFNA(VLOOKUP($B92,KviZDarije1!$A$1:$K$1000, 5, 0), 0)/'TOP SCORES'!B$4,0)</f>
        <v>53.333333333333336</v>
      </c>
      <c r="E92" s="30">
        <f>IFERROR(100*_xlfn.IFNA(VLOOKUP($B92,KviZDarije2!$A$1:$K$1000, 5, 0), 0)/'TOP SCORES'!C$4,0)</f>
        <v>73.333333333333329</v>
      </c>
      <c r="F92" s="30">
        <f>IFERROR(100*_xlfn.IFNA(VLOOKUP($B92,KviZDarije3!$A$1:$K$1000, 5, 0), 0)/'TOP SCORES'!D$4,0)</f>
        <v>57.142857142857146</v>
      </c>
      <c r="G92" s="30">
        <f>IFERROR(100*_xlfn.IFNA(VLOOKUP($B92,KviZDarije4!$A$1:$K$1000, 5, 0), 0)/'TOP SCORES'!E$4,0)</f>
        <v>0</v>
      </c>
      <c r="H92" s="30">
        <f>IFERROR(100*_xlfn.IFNA(VLOOKUP($B92,KviZDarije5!$A$1:$K$1000, 5, 0), 0)/'TOP SCORES'!F$4,0)</f>
        <v>0</v>
      </c>
      <c r="I92" s="30">
        <f>IFERROR(100*_xlfn.IFNA(VLOOKUP($B92,KviZDarije6!$A$1:$K$1000, 5, 0), 0)/'TOP SCORES'!G$4,0)</f>
        <v>0</v>
      </c>
      <c r="J92" s="30">
        <f>IFERROR(100*_xlfn.IFNA(VLOOKUP($B92,KviZDarije7!$A$1:$K$1000, 5, 0), 0)/'TOP SCORES'!H$4,0)</f>
        <v>0</v>
      </c>
      <c r="K92" s="30">
        <f>IFERROR(100*_xlfn.IFNA(VLOOKUP($B92,KviZDarije8!$A$1:$K$1000, 5, 0), 0)/'TOP SCORES'!I$4,0)</f>
        <v>0</v>
      </c>
      <c r="L92" s="30">
        <f>IFERROR(100*_xlfn.IFNA(VLOOKUP($B92,[1]KviZDarije9!$A$1:$K$1000, 5, 0), 0)/'TOP SCORES'!J$4,0)</f>
        <v>0</v>
      </c>
      <c r="M92" s="30">
        <f>IFERROR(100*_xlfn.IFNA(VLOOKUP($B92,[2]KviZDarije10!$A$1:$K$1000, 5, 0), 0)/'TOP SCORES'!K$4,0)</f>
        <v>0</v>
      </c>
    </row>
    <row r="93" spans="1:13">
      <c r="A93" s="33">
        <f t="shared" ca="1" si="1"/>
        <v>92</v>
      </c>
      <c r="B93" s="24" t="s">
        <v>65</v>
      </c>
      <c r="C93" s="31" cm="1">
        <f t="array" aca="1" ref="C93" ca="1">SUM(LARGE(D93:M93,ROW(INDIRECT("1:6"))))</f>
        <v>183.33333333333331</v>
      </c>
      <c r="D93" s="30">
        <f>IFERROR(100*_xlfn.IFNA(VLOOKUP($B93,KviZDarije1!$A$1:$K$1000, 5, 0), 0)/'TOP SCORES'!B$4,0)</f>
        <v>60</v>
      </c>
      <c r="E93" s="30">
        <f>IFERROR(100*_xlfn.IFNA(VLOOKUP($B93,KviZDarije2!$A$1:$K$1000, 5, 0), 0)/'TOP SCORES'!C$4,0)</f>
        <v>73.333333333333329</v>
      </c>
      <c r="F93" s="30">
        <f>IFERROR(100*_xlfn.IFNA(VLOOKUP($B93,KviZDarije3!$A$1:$K$1000, 5, 0), 0)/'TOP SCORES'!D$4,0)</f>
        <v>50</v>
      </c>
      <c r="G93" s="30">
        <f>IFERROR(100*_xlfn.IFNA(VLOOKUP($B93,KviZDarije4!$A$1:$K$1000, 5, 0), 0)/'TOP SCORES'!E$4,0)</f>
        <v>0</v>
      </c>
      <c r="H93" s="30">
        <f>IFERROR(100*_xlfn.IFNA(VLOOKUP($B93,KviZDarije5!$A$1:$K$1000, 5, 0), 0)/'TOP SCORES'!F$4,0)</f>
        <v>0</v>
      </c>
      <c r="I93" s="30">
        <f>IFERROR(100*_xlfn.IFNA(VLOOKUP($B93,KviZDarije6!$A$1:$K$1000, 5, 0), 0)/'TOP SCORES'!G$4,0)</f>
        <v>0</v>
      </c>
      <c r="J93" s="30">
        <f>IFERROR(100*_xlfn.IFNA(VLOOKUP($B93,KviZDarije7!$A$1:$K$1000, 5, 0), 0)/'TOP SCORES'!H$4,0)</f>
        <v>0</v>
      </c>
      <c r="K93" s="30">
        <f>IFERROR(100*_xlfn.IFNA(VLOOKUP($B93,KviZDarije8!$A$1:$K$1000, 5, 0), 0)/'TOP SCORES'!I$4,0)</f>
        <v>0</v>
      </c>
      <c r="L93" s="30">
        <f>IFERROR(100*_xlfn.IFNA(VLOOKUP($B93,[1]KviZDarije9!$A$1:$K$1000, 5, 0), 0)/'TOP SCORES'!J$4,0)</f>
        <v>0</v>
      </c>
      <c r="M93" s="30">
        <f>IFERROR(100*_xlfn.IFNA(VLOOKUP($B93,[2]KviZDarije10!$A$1:$K$1000, 5, 0), 0)/'TOP SCORES'!K$4,0)</f>
        <v>0</v>
      </c>
    </row>
    <row r="94" spans="1:13">
      <c r="A94" s="33">
        <f t="shared" ca="1" si="1"/>
        <v>93</v>
      </c>
      <c r="B94" s="28" t="s">
        <v>163</v>
      </c>
      <c r="C94" s="31" cm="1">
        <f t="array" aca="1" ref="C94" ca="1">SUM(LARGE(D94:M94,ROW(INDIRECT("1:6"))))</f>
        <v>181.53846153846152</v>
      </c>
      <c r="D94" s="30">
        <f>IFERROR(100*_xlfn.IFNA(VLOOKUP($B94,KviZDarije1!$A$1:$K$1000, 5, 0), 0)/'TOP SCORES'!B$4,0)</f>
        <v>46.666666666666664</v>
      </c>
      <c r="E94" s="30">
        <f>IFERROR(100*_xlfn.IFNA(VLOOKUP($B94,KviZDarije2!$A$1:$K$1000, 5, 0), 0)/'TOP SCORES'!C$4,0)</f>
        <v>73.333333333333329</v>
      </c>
      <c r="F94" s="30">
        <f>IFERROR(100*_xlfn.IFNA(VLOOKUP($B94,KviZDarije3!$A$1:$K$1000, 5, 0), 0)/'TOP SCORES'!D$4,0)</f>
        <v>0</v>
      </c>
      <c r="G94" s="30">
        <f>IFERROR(100*_xlfn.IFNA(VLOOKUP($B94,KviZDarije4!$A$1:$K$1000, 5, 0), 0)/'TOP SCORES'!E$4,0)</f>
        <v>61.53846153846154</v>
      </c>
      <c r="H94" s="30">
        <f>IFERROR(100*_xlfn.IFNA(VLOOKUP($B94,KviZDarije5!$A$1:$K$1000, 5, 0), 0)/'TOP SCORES'!F$4,0)</f>
        <v>0</v>
      </c>
      <c r="I94" s="30">
        <f>IFERROR(100*_xlfn.IFNA(VLOOKUP($B94,KviZDarije6!$A$1:$K$1000, 5, 0), 0)/'TOP SCORES'!G$4,0)</f>
        <v>0</v>
      </c>
      <c r="J94" s="30">
        <f>IFERROR(100*_xlfn.IFNA(VLOOKUP($B94,KviZDarije7!$A$1:$K$1000, 5, 0), 0)/'TOP SCORES'!H$4,0)</f>
        <v>0</v>
      </c>
      <c r="K94" s="30">
        <f>IFERROR(100*_xlfn.IFNA(VLOOKUP($B94,KviZDarije8!$A$1:$K$1000, 5, 0), 0)/'TOP SCORES'!I$4,0)</f>
        <v>0</v>
      </c>
      <c r="L94" s="30">
        <f>IFERROR(100*_xlfn.IFNA(VLOOKUP($B94,[1]KviZDarije9!$A$1:$K$1000, 5, 0), 0)/'TOP SCORES'!J$4,0)</f>
        <v>0</v>
      </c>
      <c r="M94" s="30">
        <f>IFERROR(100*_xlfn.IFNA(VLOOKUP($B94,[2]KviZDarije10!$A$1:$K$1000, 5, 0), 0)/'TOP SCORES'!K$4,0)</f>
        <v>0</v>
      </c>
    </row>
    <row r="95" spans="1:13">
      <c r="A95" s="33">
        <f t="shared" ca="1" si="1"/>
        <v>94</v>
      </c>
      <c r="B95" s="28" t="s">
        <v>198</v>
      </c>
      <c r="C95" s="31" cm="1">
        <f t="array" aca="1" ref="C95" ca="1">SUM(LARGE(D95:M95,ROW(INDIRECT("1:6"))))</f>
        <v>180.69597069597069</v>
      </c>
      <c r="D95" s="30">
        <f>IFERROR(100*_xlfn.IFNA(VLOOKUP($B95,KviZDarije1!$A$1:$K$1000, 5, 0), 0)/'TOP SCORES'!B$4,0)</f>
        <v>53.333333333333336</v>
      </c>
      <c r="E95" s="30">
        <f>IFERROR(100*_xlfn.IFNA(VLOOKUP($B95,KviZDarije2!$A$1:$K$1000, 5, 0), 0)/'TOP SCORES'!C$4,0)</f>
        <v>40</v>
      </c>
      <c r="F95" s="30">
        <f>IFERROR(100*_xlfn.IFNA(VLOOKUP($B95,KviZDarije3!$A$1:$K$1000, 5, 0), 0)/'TOP SCORES'!D$4,0)</f>
        <v>0</v>
      </c>
      <c r="G95" s="30">
        <f>IFERROR(100*_xlfn.IFNA(VLOOKUP($B95,KviZDarije4!$A$1:$K$1000, 5, 0), 0)/'TOP SCORES'!E$4,0)</f>
        <v>23.076923076923077</v>
      </c>
      <c r="H95" s="30">
        <f>IFERROR(100*_xlfn.IFNA(VLOOKUP($B95,KviZDarije5!$A$1:$K$1000, 5, 0), 0)/'TOP SCORES'!F$4,0)</f>
        <v>64.285714285714292</v>
      </c>
      <c r="I95" s="30">
        <f>IFERROR(100*_xlfn.IFNA(VLOOKUP($B95,KviZDarije6!$A$1:$K$1000, 5, 0), 0)/'TOP SCORES'!G$4,0)</f>
        <v>0</v>
      </c>
      <c r="J95" s="30">
        <f>IFERROR(100*_xlfn.IFNA(VLOOKUP($B95,KviZDarije7!$A$1:$K$1000, 5, 0), 0)/'TOP SCORES'!H$4,0)</f>
        <v>0</v>
      </c>
      <c r="K95" s="30">
        <f>IFERROR(100*_xlfn.IFNA(VLOOKUP($B95,KviZDarije8!$A$1:$K$1000, 5, 0), 0)/'TOP SCORES'!I$4,0)</f>
        <v>0</v>
      </c>
      <c r="L95" s="30">
        <f>IFERROR(100*_xlfn.IFNA(VLOOKUP($B95,[1]KviZDarije9!$A$1:$K$1000, 5, 0), 0)/'TOP SCORES'!J$4,0)</f>
        <v>0</v>
      </c>
      <c r="M95" s="30">
        <f>IFERROR(100*_xlfn.IFNA(VLOOKUP($B95,[2]KviZDarije10!$A$1:$K$1000, 5, 0), 0)/'TOP SCORES'!K$4,0)</f>
        <v>0</v>
      </c>
    </row>
    <row r="96" spans="1:13">
      <c r="A96" s="33">
        <f t="shared" ca="1" si="1"/>
        <v>95</v>
      </c>
      <c r="B96" s="28" t="s">
        <v>213</v>
      </c>
      <c r="C96" s="31" cm="1">
        <f t="array" aca="1" ref="C96" ca="1">SUM(LARGE(D96:M96,ROW(INDIRECT("1:6"))))</f>
        <v>178.57142857142858</v>
      </c>
      <c r="D96" s="30">
        <f>IFERROR(100*_xlfn.IFNA(VLOOKUP($B96,KviZDarije1!$A$1:$K$1000, 5, 0), 0)/'TOP SCORES'!B$4,0)</f>
        <v>0</v>
      </c>
      <c r="E96" s="30">
        <f>IFERROR(100*_xlfn.IFNA(VLOOKUP($B96,KviZDarije2!$A$1:$K$1000, 5, 0), 0)/'TOP SCORES'!C$4,0)</f>
        <v>0</v>
      </c>
      <c r="F96" s="30">
        <f>IFERROR(100*_xlfn.IFNA(VLOOKUP($B96,KviZDarije3!$A$1:$K$1000, 5, 0), 0)/'TOP SCORES'!D$4,0)</f>
        <v>57.142857142857146</v>
      </c>
      <c r="G96" s="30">
        <f>IFERROR(100*_xlfn.IFNA(VLOOKUP($B96,KviZDarije4!$A$1:$K$1000, 5, 0), 0)/'TOP SCORES'!E$4,0)</f>
        <v>0</v>
      </c>
      <c r="H96" s="30">
        <f>IFERROR(100*_xlfn.IFNA(VLOOKUP($B96,KviZDarije5!$A$1:$K$1000, 5, 0), 0)/'TOP SCORES'!F$4,0)</f>
        <v>35.714285714285715</v>
      </c>
      <c r="I96" s="30">
        <f>IFERROR(100*_xlfn.IFNA(VLOOKUP($B96,KviZDarije6!$A$1:$K$1000, 5, 0), 0)/'TOP SCORES'!G$4,0)</f>
        <v>35.714285714285715</v>
      </c>
      <c r="J96" s="30">
        <f>IFERROR(100*_xlfn.IFNA(VLOOKUP($B96,KviZDarije7!$A$1:$K$1000, 5, 0), 0)/'TOP SCORES'!H$4,0)</f>
        <v>50</v>
      </c>
      <c r="K96" s="30">
        <f>IFERROR(100*_xlfn.IFNA(VLOOKUP($B96,KviZDarije8!$A$1:$K$1000, 5, 0), 0)/'TOP SCORES'!I$4,0)</f>
        <v>0</v>
      </c>
      <c r="L96" s="30">
        <f>IFERROR(100*_xlfn.IFNA(VLOOKUP($B96,[1]KviZDarije9!$A$1:$K$1000, 5, 0), 0)/'TOP SCORES'!J$4,0)</f>
        <v>0</v>
      </c>
      <c r="M96" s="30">
        <f>IFERROR(100*_xlfn.IFNA(VLOOKUP($B96,[2]KviZDarije10!$A$1:$K$1000, 5, 0), 0)/'TOP SCORES'!K$4,0)</f>
        <v>0</v>
      </c>
    </row>
    <row r="97" spans="1:13">
      <c r="A97" s="33">
        <f t="shared" ca="1" si="1"/>
        <v>96</v>
      </c>
      <c r="B97" s="24" t="s">
        <v>19</v>
      </c>
      <c r="C97" s="31" cm="1">
        <f t="array" aca="1" ref="C97" ca="1">SUM(LARGE(D97:M97,ROW(INDIRECT("1:6"))))</f>
        <v>178.31501831501828</v>
      </c>
      <c r="D97" s="30">
        <f>IFERROR(100*_xlfn.IFNA(VLOOKUP($B97,KviZDarije1!$A$1:$K$1000, 5, 0), 0)/'TOP SCORES'!B$4,0)</f>
        <v>26.666666666666668</v>
      </c>
      <c r="E97" s="30">
        <f>IFERROR(100*_xlfn.IFNA(VLOOKUP($B97,KviZDarije2!$A$1:$K$1000, 5, 0), 0)/'TOP SCORES'!C$4,0)</f>
        <v>20</v>
      </c>
      <c r="F97" s="30">
        <f>IFERROR(100*_xlfn.IFNA(VLOOKUP($B97,KviZDarije3!$A$1:$K$1000, 5, 0), 0)/'TOP SCORES'!D$4,0)</f>
        <v>28.571428571428573</v>
      </c>
      <c r="G97" s="30">
        <f>IFERROR(100*_xlfn.IFNA(VLOOKUP($B97,KviZDarije4!$A$1:$K$1000, 5, 0), 0)/'TOP SCORES'!E$4,0)</f>
        <v>23.076923076923077</v>
      </c>
      <c r="H97" s="30">
        <f>IFERROR(100*_xlfn.IFNA(VLOOKUP($B97,KviZDarije5!$A$1:$K$1000, 5, 0), 0)/'TOP SCORES'!F$4,0)</f>
        <v>35.714285714285715</v>
      </c>
      <c r="I97" s="30">
        <f>IFERROR(100*_xlfn.IFNA(VLOOKUP($B97,KviZDarije6!$A$1:$K$1000, 5, 0), 0)/'TOP SCORES'!G$4,0)</f>
        <v>21.428571428571427</v>
      </c>
      <c r="J97" s="30">
        <f>IFERROR(100*_xlfn.IFNA(VLOOKUP($B97,KviZDarije7!$A$1:$K$1000, 5, 0), 0)/'TOP SCORES'!H$4,0)</f>
        <v>42.857142857142854</v>
      </c>
      <c r="K97" s="30">
        <f>IFERROR(100*_xlfn.IFNA(VLOOKUP($B97,KviZDarije8!$A$1:$K$1000, 5, 0), 0)/'TOP SCORES'!I$4,0)</f>
        <v>0</v>
      </c>
      <c r="L97" s="30">
        <f>IFERROR(100*_xlfn.IFNA(VLOOKUP($B97,[1]KviZDarije9!$A$1:$K$1000, 5, 0), 0)/'TOP SCORES'!J$4,0)</f>
        <v>0</v>
      </c>
      <c r="M97" s="30">
        <f>IFERROR(100*_xlfn.IFNA(VLOOKUP($B97,[2]KviZDarije10!$A$1:$K$1000, 5, 0), 0)/'TOP SCORES'!K$4,0)</f>
        <v>0</v>
      </c>
    </row>
    <row r="98" spans="1:13">
      <c r="A98" s="33">
        <f t="shared" ca="1" si="1"/>
        <v>97</v>
      </c>
      <c r="B98" s="24" t="s">
        <v>105</v>
      </c>
      <c r="C98" s="31" cm="1">
        <f t="array" aca="1" ref="C98" ca="1">SUM(LARGE(D98:M98,ROW(INDIRECT("1:6"))))</f>
        <v>177.03296703296701</v>
      </c>
      <c r="D98" s="30">
        <f>IFERROR(100*_xlfn.IFNA(VLOOKUP($B98,KviZDarije1!$A$1:$K$1000, 5, 0), 0)/'TOP SCORES'!B$4,0)</f>
        <v>60</v>
      </c>
      <c r="E98" s="30">
        <f>IFERROR(100*_xlfn.IFNA(VLOOKUP($B98,KviZDarije2!$A$1:$K$1000, 5, 0), 0)/'TOP SCORES'!C$4,0)</f>
        <v>0</v>
      </c>
      <c r="F98" s="30">
        <f>IFERROR(100*_xlfn.IFNA(VLOOKUP($B98,KviZDarije3!$A$1:$K$1000, 5, 0), 0)/'TOP SCORES'!D$4,0)</f>
        <v>0</v>
      </c>
      <c r="G98" s="30">
        <f>IFERROR(100*_xlfn.IFNA(VLOOKUP($B98,KviZDarije4!$A$1:$K$1000, 5, 0), 0)/'TOP SCORES'!E$4,0)</f>
        <v>38.46153846153846</v>
      </c>
      <c r="H98" s="30">
        <f>IFERROR(100*_xlfn.IFNA(VLOOKUP($B98,KviZDarije5!$A$1:$K$1000, 5, 0), 0)/'TOP SCORES'!F$4,0)</f>
        <v>0</v>
      </c>
      <c r="I98" s="30">
        <f>IFERROR(100*_xlfn.IFNA(VLOOKUP($B98,KviZDarije6!$A$1:$K$1000, 5, 0), 0)/'TOP SCORES'!G$4,0)</f>
        <v>0</v>
      </c>
      <c r="J98" s="30">
        <f>IFERROR(100*_xlfn.IFNA(VLOOKUP($B98,KviZDarije7!$A$1:$K$1000, 5, 0), 0)/'TOP SCORES'!H$4,0)</f>
        <v>78.571428571428569</v>
      </c>
      <c r="K98" s="30">
        <f>IFERROR(100*_xlfn.IFNA(VLOOKUP($B98,KviZDarije8!$A$1:$K$1000, 5, 0), 0)/'TOP SCORES'!I$4,0)</f>
        <v>0</v>
      </c>
      <c r="L98" s="30">
        <f>IFERROR(100*_xlfn.IFNA(VLOOKUP($B98,[1]KviZDarije9!$A$1:$K$1000, 5, 0), 0)/'TOP SCORES'!J$4,0)</f>
        <v>0</v>
      </c>
      <c r="M98" s="30">
        <f>IFERROR(100*_xlfn.IFNA(VLOOKUP($B98,[2]KviZDarije10!$A$1:$K$1000, 5, 0), 0)/'TOP SCORES'!K$4,0)</f>
        <v>0</v>
      </c>
    </row>
    <row r="99" spans="1:13">
      <c r="A99" s="33">
        <f t="shared" ca="1" si="1"/>
        <v>98</v>
      </c>
      <c r="B99" s="28" t="s">
        <v>194</v>
      </c>
      <c r="C99" s="31" cm="1">
        <f t="array" aca="1" ref="C99" ca="1">SUM(LARGE(D99:M99,ROW(INDIRECT("1:6"))))</f>
        <v>167.61904761904762</v>
      </c>
      <c r="D99" s="30">
        <f>IFERROR(100*_xlfn.IFNA(VLOOKUP($B99,KviZDarije1!$A$1:$K$1000, 5, 0), 0)/'TOP SCORES'!B$4,0)</f>
        <v>53.333333333333336</v>
      </c>
      <c r="E99" s="30">
        <f>IFERROR(100*_xlfn.IFNA(VLOOKUP($B99,KviZDarije2!$A$1:$K$1000, 5, 0), 0)/'TOP SCORES'!C$4,0)</f>
        <v>0</v>
      </c>
      <c r="F99" s="30">
        <f>IFERROR(100*_xlfn.IFNA(VLOOKUP($B99,KviZDarije3!$A$1:$K$1000, 5, 0), 0)/'TOP SCORES'!D$4,0)</f>
        <v>57.142857142857146</v>
      </c>
      <c r="G99" s="30">
        <f>IFERROR(100*_xlfn.IFNA(VLOOKUP($B99,KviZDarije4!$A$1:$K$1000, 5, 0), 0)/'TOP SCORES'!E$4,0)</f>
        <v>0</v>
      </c>
      <c r="H99" s="30">
        <f>IFERROR(100*_xlfn.IFNA(VLOOKUP($B99,KviZDarije5!$A$1:$K$1000, 5, 0), 0)/'TOP SCORES'!F$4,0)</f>
        <v>57.142857142857146</v>
      </c>
      <c r="I99" s="30">
        <f>IFERROR(100*_xlfn.IFNA(VLOOKUP($B99,KviZDarije6!$A$1:$K$1000, 5, 0), 0)/'TOP SCORES'!G$4,0)</f>
        <v>0</v>
      </c>
      <c r="J99" s="30">
        <f>IFERROR(100*_xlfn.IFNA(VLOOKUP($B99,KviZDarije7!$A$1:$K$1000, 5, 0), 0)/'TOP SCORES'!H$4,0)</f>
        <v>0</v>
      </c>
      <c r="K99" s="30">
        <f>IFERROR(100*_xlfn.IFNA(VLOOKUP($B99,KviZDarije8!$A$1:$K$1000, 5, 0), 0)/'TOP SCORES'!I$4,0)</f>
        <v>0</v>
      </c>
      <c r="L99" s="30">
        <f>IFERROR(100*_xlfn.IFNA(VLOOKUP($B99,[1]KviZDarije9!$A$1:$K$1000, 5, 0), 0)/'TOP SCORES'!J$4,0)</f>
        <v>0</v>
      </c>
      <c r="M99" s="30">
        <f>IFERROR(100*_xlfn.IFNA(VLOOKUP($B99,[2]KviZDarije10!$A$1:$K$1000, 5, 0), 0)/'TOP SCORES'!K$4,0)</f>
        <v>0</v>
      </c>
    </row>
    <row r="100" spans="1:13">
      <c r="A100" s="33">
        <f t="shared" ca="1" si="1"/>
        <v>99</v>
      </c>
      <c r="B100" s="28" t="s">
        <v>174</v>
      </c>
      <c r="C100" s="31" cm="1">
        <f t="array" aca="1" ref="C100" ca="1">SUM(LARGE(D100:M100,ROW(INDIRECT("1:6"))))</f>
        <v>167.14285714285714</v>
      </c>
      <c r="D100" s="30">
        <f>IFERROR(100*_xlfn.IFNA(VLOOKUP($B100,KviZDarije1!$A$1:$K$1000, 5, 0), 0)/'TOP SCORES'!B$4,0)</f>
        <v>60</v>
      </c>
      <c r="E100" s="30">
        <f>IFERROR(100*_xlfn.IFNA(VLOOKUP($B100,KviZDarije2!$A$1:$K$1000, 5, 0), 0)/'TOP SCORES'!C$4,0)</f>
        <v>0</v>
      </c>
      <c r="F100" s="30">
        <f>IFERROR(100*_xlfn.IFNA(VLOOKUP($B100,KviZDarije3!$A$1:$K$1000, 5, 0), 0)/'TOP SCORES'!D$4,0)</f>
        <v>0</v>
      </c>
      <c r="G100" s="30">
        <f>IFERROR(100*_xlfn.IFNA(VLOOKUP($B100,KviZDarije4!$A$1:$K$1000, 5, 0), 0)/'TOP SCORES'!E$4,0)</f>
        <v>0</v>
      </c>
      <c r="H100" s="30">
        <f>IFERROR(100*_xlfn.IFNA(VLOOKUP($B100,KviZDarije5!$A$1:$K$1000, 5, 0), 0)/'TOP SCORES'!F$4,0)</f>
        <v>57.142857142857146</v>
      </c>
      <c r="I100" s="30">
        <f>IFERROR(100*_xlfn.IFNA(VLOOKUP($B100,KviZDarije6!$A$1:$K$1000, 5, 0), 0)/'TOP SCORES'!G$4,0)</f>
        <v>50</v>
      </c>
      <c r="J100" s="30">
        <f>IFERROR(100*_xlfn.IFNA(VLOOKUP($B100,KviZDarije7!$A$1:$K$1000, 5, 0), 0)/'TOP SCORES'!H$4,0)</f>
        <v>0</v>
      </c>
      <c r="K100" s="30">
        <f>IFERROR(100*_xlfn.IFNA(VLOOKUP($B100,KviZDarije8!$A$1:$K$1000, 5, 0), 0)/'TOP SCORES'!I$4,0)</f>
        <v>0</v>
      </c>
      <c r="L100" s="30">
        <f>IFERROR(100*_xlfn.IFNA(VLOOKUP($B100,[1]KviZDarije9!$A$1:$K$1000, 5, 0), 0)/'TOP SCORES'!J$4,0)</f>
        <v>0</v>
      </c>
      <c r="M100" s="30">
        <f>IFERROR(100*_xlfn.IFNA(VLOOKUP($B100,[2]KviZDarije10!$A$1:$K$1000, 5, 0), 0)/'TOP SCORES'!K$4,0)</f>
        <v>0</v>
      </c>
    </row>
    <row r="101" spans="1:13">
      <c r="A101" s="33">
        <f t="shared" ca="1" si="1"/>
        <v>100</v>
      </c>
      <c r="B101" s="24" t="s">
        <v>101</v>
      </c>
      <c r="C101" s="31" cm="1">
        <f t="array" aca="1" ref="C101" ca="1">SUM(LARGE(D101:M101,ROW(INDIRECT("1:6"))))</f>
        <v>154.28571428571428</v>
      </c>
      <c r="D101" s="30">
        <f>IFERROR(100*_xlfn.IFNA(VLOOKUP($B101,KviZDarije1!$A$1:$K$1000, 5, 0), 0)/'TOP SCORES'!B$4,0)</f>
        <v>40</v>
      </c>
      <c r="E101" s="30">
        <f>IFERROR(100*_xlfn.IFNA(VLOOKUP($B101,KviZDarije2!$A$1:$K$1000, 5, 0), 0)/'TOP SCORES'!C$4,0)</f>
        <v>0</v>
      </c>
      <c r="F101" s="30">
        <f>IFERROR(100*_xlfn.IFNA(VLOOKUP($B101,KviZDarije3!$A$1:$K$1000, 5, 0), 0)/'TOP SCORES'!D$4,0)</f>
        <v>0</v>
      </c>
      <c r="G101" s="30">
        <f>IFERROR(100*_xlfn.IFNA(VLOOKUP($B101,KviZDarije4!$A$1:$K$1000, 5, 0), 0)/'TOP SCORES'!E$4,0)</f>
        <v>0</v>
      </c>
      <c r="H101" s="30">
        <f>IFERROR(100*_xlfn.IFNA(VLOOKUP($B101,KviZDarije5!$A$1:$K$1000, 5, 0), 0)/'TOP SCORES'!F$4,0)</f>
        <v>57.142857142857146</v>
      </c>
      <c r="I101" s="30">
        <f>IFERROR(100*_xlfn.IFNA(VLOOKUP($B101,KviZDarije6!$A$1:$K$1000, 5, 0), 0)/'TOP SCORES'!G$4,0)</f>
        <v>21.428571428571427</v>
      </c>
      <c r="J101" s="30">
        <f>IFERROR(100*_xlfn.IFNA(VLOOKUP($B101,KviZDarije7!$A$1:$K$1000, 5, 0), 0)/'TOP SCORES'!H$4,0)</f>
        <v>35.714285714285715</v>
      </c>
      <c r="K101" s="30">
        <f>IFERROR(100*_xlfn.IFNA(VLOOKUP($B101,KviZDarije8!$A$1:$K$1000, 5, 0), 0)/'TOP SCORES'!I$4,0)</f>
        <v>0</v>
      </c>
      <c r="L101" s="30">
        <f>IFERROR(100*_xlfn.IFNA(VLOOKUP($B101,[1]KviZDarije9!$A$1:$K$1000, 5, 0), 0)/'TOP SCORES'!J$4,0)</f>
        <v>0</v>
      </c>
      <c r="M101" s="30">
        <f>IFERROR(100*_xlfn.IFNA(VLOOKUP($B101,[2]KviZDarije10!$A$1:$K$1000, 5, 0), 0)/'TOP SCORES'!K$4,0)</f>
        <v>0</v>
      </c>
    </row>
    <row r="102" spans="1:13">
      <c r="A102" s="33">
        <f t="shared" ca="1" si="1"/>
        <v>101</v>
      </c>
      <c r="B102" s="28" t="s">
        <v>204</v>
      </c>
      <c r="C102" s="31" cm="1">
        <f t="array" aca="1" ref="C102" ca="1">SUM(LARGE(D102:M102,ROW(INDIRECT("1:6"))))</f>
        <v>147.43589743589743</v>
      </c>
      <c r="D102" s="30">
        <f>IFERROR(100*_xlfn.IFNA(VLOOKUP($B102,KviZDarije1!$A$1:$K$1000, 5, 0), 0)/'TOP SCORES'!B$4,0)</f>
        <v>0</v>
      </c>
      <c r="E102" s="30">
        <f>IFERROR(100*_xlfn.IFNA(VLOOKUP($B102,KviZDarije2!$A$1:$K$1000, 5, 0), 0)/'TOP SCORES'!C$4,0)</f>
        <v>66.666666666666671</v>
      </c>
      <c r="F102" s="30">
        <f>IFERROR(100*_xlfn.IFNA(VLOOKUP($B102,KviZDarije3!$A$1:$K$1000, 5, 0), 0)/'TOP SCORES'!D$4,0)</f>
        <v>0</v>
      </c>
      <c r="G102" s="30">
        <f>IFERROR(100*_xlfn.IFNA(VLOOKUP($B102,KviZDarije4!$A$1:$K$1000, 5, 0), 0)/'TOP SCORES'!E$4,0)</f>
        <v>30.76923076923077</v>
      </c>
      <c r="H102" s="30">
        <f>IFERROR(100*_xlfn.IFNA(VLOOKUP($B102,KviZDarije5!$A$1:$K$1000, 5, 0), 0)/'TOP SCORES'!F$4,0)</f>
        <v>0</v>
      </c>
      <c r="I102" s="30">
        <f>IFERROR(100*_xlfn.IFNA(VLOOKUP($B102,KviZDarije6!$A$1:$K$1000, 5, 0), 0)/'TOP SCORES'!G$4,0)</f>
        <v>50</v>
      </c>
      <c r="J102" s="30">
        <f>IFERROR(100*_xlfn.IFNA(VLOOKUP($B102,KviZDarije7!$A$1:$K$1000, 5, 0), 0)/'TOP SCORES'!H$4,0)</f>
        <v>0</v>
      </c>
      <c r="K102" s="30">
        <f>IFERROR(100*_xlfn.IFNA(VLOOKUP($B102,KviZDarije8!$A$1:$K$1000, 5, 0), 0)/'TOP SCORES'!I$4,0)</f>
        <v>0</v>
      </c>
      <c r="L102" s="30">
        <f>IFERROR(100*_xlfn.IFNA(VLOOKUP($B102,[1]KviZDarije9!$A$1:$K$1000, 5, 0), 0)/'TOP SCORES'!J$4,0)</f>
        <v>0</v>
      </c>
      <c r="M102" s="30">
        <f>IFERROR(100*_xlfn.IFNA(VLOOKUP($B102,[2]KviZDarije10!$A$1:$K$1000, 5, 0), 0)/'TOP SCORES'!K$4,0)</f>
        <v>0</v>
      </c>
    </row>
    <row r="103" spans="1:13">
      <c r="A103" s="33">
        <f t="shared" ca="1" si="1"/>
        <v>102</v>
      </c>
      <c r="B103" s="24" t="s">
        <v>110</v>
      </c>
      <c r="C103" s="31" cm="1">
        <f t="array" aca="1" ref="C103" ca="1">SUM(LARGE(D103:M103,ROW(INDIRECT("1:6"))))</f>
        <v>146.33699633699635</v>
      </c>
      <c r="D103" s="30">
        <f>IFERROR(100*_xlfn.IFNA(VLOOKUP($B103,KviZDarije1!$A$1:$K$1000, 5, 0), 0)/'TOP SCORES'!B$4,0)</f>
        <v>20</v>
      </c>
      <c r="E103" s="30">
        <f>IFERROR(100*_xlfn.IFNA(VLOOKUP($B103,KviZDarije2!$A$1:$K$1000, 5, 0), 0)/'TOP SCORES'!C$4,0)</f>
        <v>46.666666666666664</v>
      </c>
      <c r="F103" s="30">
        <f>IFERROR(100*_xlfn.IFNA(VLOOKUP($B103,KviZDarije3!$A$1:$K$1000, 5, 0), 0)/'TOP SCORES'!D$4,0)</f>
        <v>35.714285714285715</v>
      </c>
      <c r="G103" s="30">
        <f>IFERROR(100*_xlfn.IFNA(VLOOKUP($B103,KviZDarije4!$A$1:$K$1000, 5, 0), 0)/'TOP SCORES'!E$4,0)</f>
        <v>15.384615384615385</v>
      </c>
      <c r="H103" s="30">
        <f>IFERROR(100*_xlfn.IFNA(VLOOKUP($B103,KviZDarije5!$A$1:$K$1000, 5, 0), 0)/'TOP SCORES'!F$4,0)</f>
        <v>0</v>
      </c>
      <c r="I103" s="30">
        <f>IFERROR(100*_xlfn.IFNA(VLOOKUP($B103,KviZDarije6!$A$1:$K$1000, 5, 0), 0)/'TOP SCORES'!G$4,0)</f>
        <v>28.571428571428573</v>
      </c>
      <c r="J103" s="30">
        <f>IFERROR(100*_xlfn.IFNA(VLOOKUP($B103,KviZDarije7!$A$1:$K$1000, 5, 0), 0)/'TOP SCORES'!H$4,0)</f>
        <v>0</v>
      </c>
      <c r="K103" s="30">
        <f>IFERROR(100*_xlfn.IFNA(VLOOKUP($B103,KviZDarije8!$A$1:$K$1000, 5, 0), 0)/'TOP SCORES'!I$4,0)</f>
        <v>0</v>
      </c>
      <c r="L103" s="30">
        <f>IFERROR(100*_xlfn.IFNA(VLOOKUP($B103,[1]KviZDarije9!$A$1:$K$1000, 5, 0), 0)/'TOP SCORES'!J$4,0)</f>
        <v>0</v>
      </c>
      <c r="M103" s="30">
        <f>IFERROR(100*_xlfn.IFNA(VLOOKUP($B103,[2]KviZDarije10!$A$1:$K$1000, 5, 0), 0)/'TOP SCORES'!K$4,0)</f>
        <v>0</v>
      </c>
    </row>
    <row r="104" spans="1:13">
      <c r="A104" s="33">
        <f t="shared" ca="1" si="1"/>
        <v>103</v>
      </c>
      <c r="B104" s="28" t="s">
        <v>210</v>
      </c>
      <c r="C104" s="31" cm="1">
        <f t="array" aca="1" ref="C104" ca="1">SUM(LARGE(D104:M104,ROW(INDIRECT("1:6"))))</f>
        <v>142.85714285714286</v>
      </c>
      <c r="D104" s="30">
        <f>IFERROR(100*_xlfn.IFNA(VLOOKUP($B104,KviZDarije1!$A$1:$K$1000, 5, 0), 0)/'TOP SCORES'!B$4,0)</f>
        <v>0</v>
      </c>
      <c r="E104" s="30">
        <f>IFERROR(100*_xlfn.IFNA(VLOOKUP($B104,KviZDarije2!$A$1:$K$1000, 5, 0), 0)/'TOP SCORES'!C$4,0)</f>
        <v>0</v>
      </c>
      <c r="F104" s="30">
        <f>IFERROR(100*_xlfn.IFNA(VLOOKUP($B104,KviZDarije3!$A$1:$K$1000, 5, 0), 0)/'TOP SCORES'!D$4,0)</f>
        <v>71.428571428571431</v>
      </c>
      <c r="G104" s="30">
        <f>IFERROR(100*_xlfn.IFNA(VLOOKUP($B104,KviZDarije4!$A$1:$K$1000, 5, 0), 0)/'TOP SCORES'!E$4,0)</f>
        <v>0</v>
      </c>
      <c r="H104" s="30">
        <f>IFERROR(100*_xlfn.IFNA(VLOOKUP($B104,KviZDarije5!$A$1:$K$1000, 5, 0), 0)/'TOP SCORES'!F$4,0)</f>
        <v>71.428571428571431</v>
      </c>
      <c r="I104" s="30">
        <f>IFERROR(100*_xlfn.IFNA(VLOOKUP($B104,KviZDarije6!$A$1:$K$1000, 5, 0), 0)/'TOP SCORES'!G$4,0)</f>
        <v>0</v>
      </c>
      <c r="J104" s="30">
        <f>IFERROR(100*_xlfn.IFNA(VLOOKUP($B104,KviZDarije7!$A$1:$K$1000, 5, 0), 0)/'TOP SCORES'!H$4,0)</f>
        <v>0</v>
      </c>
      <c r="K104" s="30">
        <f>IFERROR(100*_xlfn.IFNA(VLOOKUP($B104,KviZDarije8!$A$1:$K$1000, 5, 0), 0)/'TOP SCORES'!I$4,0)</f>
        <v>0</v>
      </c>
      <c r="L104" s="30">
        <f>IFERROR(100*_xlfn.IFNA(VLOOKUP($B104,[1]KviZDarije9!$A$1:$K$1000, 5, 0), 0)/'TOP SCORES'!J$4,0)</f>
        <v>0</v>
      </c>
      <c r="M104" s="30">
        <f>IFERROR(100*_xlfn.IFNA(VLOOKUP($B104,[2]KviZDarije10!$A$1:$K$1000, 5, 0), 0)/'TOP SCORES'!K$4,0)</f>
        <v>0</v>
      </c>
    </row>
    <row r="105" spans="1:13">
      <c r="A105" s="33">
        <f t="shared" ca="1" si="1"/>
        <v>104</v>
      </c>
      <c r="B105" s="24" t="s">
        <v>43</v>
      </c>
      <c r="C105" s="31" cm="1">
        <f t="array" aca="1" ref="C105" ca="1">SUM(LARGE(D105:M105,ROW(INDIRECT("1:6"))))</f>
        <v>140</v>
      </c>
      <c r="D105" s="30">
        <f>IFERROR(100*_xlfn.IFNA(VLOOKUP($B105,KviZDarije1!$A$1:$K$1000, 5, 0), 0)/'TOP SCORES'!B$4,0)</f>
        <v>40</v>
      </c>
      <c r="E105" s="30">
        <f>IFERROR(100*_xlfn.IFNA(VLOOKUP($B105,KviZDarije2!$A$1:$K$1000, 5, 0), 0)/'TOP SCORES'!C$4,0)</f>
        <v>0</v>
      </c>
      <c r="F105" s="30">
        <f>IFERROR(100*_xlfn.IFNA(VLOOKUP($B105,KviZDarije3!$A$1:$K$1000, 5, 0), 0)/'TOP SCORES'!D$4,0)</f>
        <v>57.142857142857146</v>
      </c>
      <c r="G105" s="30">
        <f>IFERROR(100*_xlfn.IFNA(VLOOKUP($B105,KviZDarije4!$A$1:$K$1000, 5, 0), 0)/'TOP SCORES'!E$4,0)</f>
        <v>0</v>
      </c>
      <c r="H105" s="30">
        <f>IFERROR(100*_xlfn.IFNA(VLOOKUP($B105,KviZDarije5!$A$1:$K$1000, 5, 0), 0)/'TOP SCORES'!F$4,0)</f>
        <v>42.857142857142854</v>
      </c>
      <c r="I105" s="30">
        <f>IFERROR(100*_xlfn.IFNA(VLOOKUP($B105,KviZDarije6!$A$1:$K$1000, 5, 0), 0)/'TOP SCORES'!G$4,0)</f>
        <v>0</v>
      </c>
      <c r="J105" s="30">
        <f>IFERROR(100*_xlfn.IFNA(VLOOKUP($B105,KviZDarije7!$A$1:$K$1000, 5, 0), 0)/'TOP SCORES'!H$4,0)</f>
        <v>0</v>
      </c>
      <c r="K105" s="30">
        <f>IFERROR(100*_xlfn.IFNA(VLOOKUP($B105,KviZDarije8!$A$1:$K$1000, 5, 0), 0)/'TOP SCORES'!I$4,0)</f>
        <v>0</v>
      </c>
      <c r="L105" s="30">
        <f>IFERROR(100*_xlfn.IFNA(VLOOKUP($B105,[1]KviZDarije9!$A$1:$K$1000, 5, 0), 0)/'TOP SCORES'!J$4,0)</f>
        <v>0</v>
      </c>
      <c r="M105" s="30">
        <f>IFERROR(100*_xlfn.IFNA(VLOOKUP($B105,[2]KviZDarije10!$A$1:$K$1000, 5, 0), 0)/'TOP SCORES'!K$4,0)</f>
        <v>0</v>
      </c>
    </row>
    <row r="106" spans="1:13">
      <c r="A106" s="33">
        <f t="shared" ca="1" si="1"/>
        <v>105</v>
      </c>
      <c r="B106" s="28" t="s">
        <v>160</v>
      </c>
      <c r="C106" s="31" cm="1">
        <f t="array" aca="1" ref="C106" ca="1">SUM(LARGE(D106:M106,ROW(INDIRECT("1:6"))))</f>
        <v>133.88278388278388</v>
      </c>
      <c r="D106" s="30">
        <f>IFERROR(100*_xlfn.IFNA(VLOOKUP($B106,KviZDarije1!$A$1:$K$1000, 5, 0), 0)/'TOP SCORES'!B$4,0)</f>
        <v>33.333333333333336</v>
      </c>
      <c r="E106" s="30">
        <f>IFERROR(100*_xlfn.IFNA(VLOOKUP($B106,KviZDarije2!$A$1:$K$1000, 5, 0), 0)/'TOP SCORES'!C$4,0)</f>
        <v>0</v>
      </c>
      <c r="F106" s="30">
        <f>IFERROR(100*_xlfn.IFNA(VLOOKUP($B106,KviZDarije3!$A$1:$K$1000, 5, 0), 0)/'TOP SCORES'!D$4,0)</f>
        <v>0</v>
      </c>
      <c r="G106" s="30">
        <f>IFERROR(100*_xlfn.IFNA(VLOOKUP($B106,KviZDarije4!$A$1:$K$1000, 5, 0), 0)/'TOP SCORES'!E$4,0)</f>
        <v>7.6923076923076925</v>
      </c>
      <c r="H106" s="30">
        <f>IFERROR(100*_xlfn.IFNA(VLOOKUP($B106,KviZDarije5!$A$1:$K$1000, 5, 0), 0)/'TOP SCORES'!F$4,0)</f>
        <v>42.857142857142854</v>
      </c>
      <c r="I106" s="30">
        <f>IFERROR(100*_xlfn.IFNA(VLOOKUP($B106,KviZDarije6!$A$1:$K$1000, 5, 0), 0)/'TOP SCORES'!G$4,0)</f>
        <v>14.285714285714286</v>
      </c>
      <c r="J106" s="30">
        <f>IFERROR(100*_xlfn.IFNA(VLOOKUP($B106,KviZDarije7!$A$1:$K$1000, 5, 0), 0)/'TOP SCORES'!H$4,0)</f>
        <v>35.714285714285715</v>
      </c>
      <c r="K106" s="30">
        <f>IFERROR(100*_xlfn.IFNA(VLOOKUP($B106,KviZDarije8!$A$1:$K$1000, 5, 0), 0)/'TOP SCORES'!I$4,0)</f>
        <v>0</v>
      </c>
      <c r="L106" s="30">
        <f>IFERROR(100*_xlfn.IFNA(VLOOKUP($B106,[1]KviZDarije9!$A$1:$K$1000, 5, 0), 0)/'TOP SCORES'!J$4,0)</f>
        <v>0</v>
      </c>
      <c r="M106" s="30">
        <f>IFERROR(100*_xlfn.IFNA(VLOOKUP($B106,[2]KviZDarije10!$A$1:$K$1000, 5, 0), 0)/'TOP SCORES'!K$4,0)</f>
        <v>0</v>
      </c>
    </row>
    <row r="107" spans="1:13">
      <c r="A107" s="33">
        <f t="shared" ca="1" si="1"/>
        <v>106</v>
      </c>
      <c r="B107" s="28" t="s">
        <v>219</v>
      </c>
      <c r="C107" s="31" cm="1">
        <f t="array" aca="1" ref="C107" ca="1">SUM(LARGE(D107:M107,ROW(INDIRECT("1:6"))))</f>
        <v>132.96703296703296</v>
      </c>
      <c r="D107" s="30">
        <f>IFERROR(100*_xlfn.IFNA(VLOOKUP($B107,KviZDarije1!$A$1:$K$1000, 5, 0), 0)/'TOP SCORES'!B$4,0)</f>
        <v>0</v>
      </c>
      <c r="E107" s="30">
        <f>IFERROR(100*_xlfn.IFNA(VLOOKUP($B107,KviZDarije2!$A$1:$K$1000, 5, 0), 0)/'TOP SCORES'!C$4,0)</f>
        <v>0</v>
      </c>
      <c r="F107" s="30">
        <f>IFERROR(100*_xlfn.IFNA(VLOOKUP($B107,KviZDarije3!$A$1:$K$1000, 5, 0), 0)/'TOP SCORES'!D$4,0)</f>
        <v>0</v>
      </c>
      <c r="G107" s="30">
        <f>IFERROR(100*_xlfn.IFNA(VLOOKUP($B107,KviZDarije4!$A$1:$K$1000, 5, 0), 0)/'TOP SCORES'!E$4,0)</f>
        <v>61.53846153846154</v>
      </c>
      <c r="H107" s="30">
        <f>IFERROR(100*_xlfn.IFNA(VLOOKUP($B107,KviZDarije5!$A$1:$K$1000, 5, 0), 0)/'TOP SCORES'!F$4,0)</f>
        <v>71.428571428571431</v>
      </c>
      <c r="I107" s="30">
        <f>IFERROR(100*_xlfn.IFNA(VLOOKUP($B107,KviZDarije6!$A$1:$K$1000, 5, 0), 0)/'TOP SCORES'!G$4,0)</f>
        <v>0</v>
      </c>
      <c r="J107" s="30">
        <f>IFERROR(100*_xlfn.IFNA(VLOOKUP($B107,KviZDarije7!$A$1:$K$1000, 5, 0), 0)/'TOP SCORES'!H$4,0)</f>
        <v>0</v>
      </c>
      <c r="K107" s="30">
        <f>IFERROR(100*_xlfn.IFNA(VLOOKUP($B107,KviZDarije8!$A$1:$K$1000, 5, 0), 0)/'TOP SCORES'!I$4,0)</f>
        <v>0</v>
      </c>
      <c r="L107" s="30">
        <f>IFERROR(100*_xlfn.IFNA(VLOOKUP($B107,[1]KviZDarije9!$A$1:$K$1000, 5, 0), 0)/'TOP SCORES'!J$4,0)</f>
        <v>0</v>
      </c>
      <c r="M107" s="30">
        <f>IFERROR(100*_xlfn.IFNA(VLOOKUP($B107,[2]KviZDarije10!$A$1:$K$1000, 5, 0), 0)/'TOP SCORES'!K$4,0)</f>
        <v>0</v>
      </c>
    </row>
    <row r="108" spans="1:13">
      <c r="A108" s="33">
        <f t="shared" ca="1" si="1"/>
        <v>107</v>
      </c>
      <c r="B108" s="28" t="s">
        <v>134</v>
      </c>
      <c r="C108" s="31" cm="1">
        <f t="array" aca="1" ref="C108" ca="1">SUM(LARGE(D108:M108,ROW(INDIRECT("1:6"))))</f>
        <v>126.66666666666667</v>
      </c>
      <c r="D108" s="30">
        <f>IFERROR(100*_xlfn.IFNA(VLOOKUP($B108,KviZDarije1!$A$1:$K$1000, 5, 0), 0)/'TOP SCORES'!B$4,0)</f>
        <v>66.666666666666671</v>
      </c>
      <c r="E108" s="30">
        <f>IFERROR(100*_xlfn.IFNA(VLOOKUP($B108,KviZDarije2!$A$1:$K$1000, 5, 0), 0)/'TOP SCORES'!C$4,0)</f>
        <v>60</v>
      </c>
      <c r="F108" s="30">
        <f>IFERROR(100*_xlfn.IFNA(VLOOKUP($B108,KviZDarije3!$A$1:$K$1000, 5, 0), 0)/'TOP SCORES'!D$4,0)</f>
        <v>0</v>
      </c>
      <c r="G108" s="30">
        <f>IFERROR(100*_xlfn.IFNA(VLOOKUP($B108,KviZDarije4!$A$1:$K$1000, 5, 0), 0)/'TOP SCORES'!E$4,0)</f>
        <v>0</v>
      </c>
      <c r="H108" s="30">
        <f>IFERROR(100*_xlfn.IFNA(VLOOKUP($B108,KviZDarije5!$A$1:$K$1000, 5, 0), 0)/'TOP SCORES'!F$4,0)</f>
        <v>0</v>
      </c>
      <c r="I108" s="30">
        <f>IFERROR(100*_xlfn.IFNA(VLOOKUP($B108,KviZDarije6!$A$1:$K$1000, 5, 0), 0)/'TOP SCORES'!G$4,0)</f>
        <v>0</v>
      </c>
      <c r="J108" s="30">
        <f>IFERROR(100*_xlfn.IFNA(VLOOKUP($B108,KviZDarije7!$A$1:$K$1000, 5, 0), 0)/'TOP SCORES'!H$4,0)</f>
        <v>0</v>
      </c>
      <c r="K108" s="30">
        <f>IFERROR(100*_xlfn.IFNA(VLOOKUP($B108,KviZDarije8!$A$1:$K$1000, 5, 0), 0)/'TOP SCORES'!I$4,0)</f>
        <v>0</v>
      </c>
      <c r="L108" s="30">
        <f>IFERROR(100*_xlfn.IFNA(VLOOKUP($B108,[1]KviZDarije9!$A$1:$K$1000, 5, 0), 0)/'TOP SCORES'!J$4,0)</f>
        <v>0</v>
      </c>
      <c r="M108" s="30">
        <f>IFERROR(100*_xlfn.IFNA(VLOOKUP($B108,[2]KviZDarije10!$A$1:$K$1000, 5, 0), 0)/'TOP SCORES'!K$4,0)</f>
        <v>0</v>
      </c>
    </row>
    <row r="109" spans="1:13">
      <c r="A109" s="33">
        <f t="shared" ca="1" si="1"/>
        <v>108</v>
      </c>
      <c r="B109" s="24" t="s">
        <v>66</v>
      </c>
      <c r="C109" s="31" cm="1">
        <f t="array" aca="1" ref="C109" ca="1">SUM(LARGE(D109:M109,ROW(INDIRECT("1:6"))))</f>
        <v>124.76190476190476</v>
      </c>
      <c r="D109" s="30">
        <f>IFERROR(100*_xlfn.IFNA(VLOOKUP($B109,KviZDarije1!$A$1:$K$1000, 5, 0), 0)/'TOP SCORES'!B$4,0)</f>
        <v>13.333333333333334</v>
      </c>
      <c r="E109" s="30">
        <f>IFERROR(100*_xlfn.IFNA(VLOOKUP($B109,KviZDarije2!$A$1:$K$1000, 5, 0), 0)/'TOP SCORES'!C$4,0)</f>
        <v>40</v>
      </c>
      <c r="F109" s="30">
        <f>IFERROR(100*_xlfn.IFNA(VLOOKUP($B109,KviZDarije3!$A$1:$K$1000, 5, 0), 0)/'TOP SCORES'!D$4,0)</f>
        <v>35.714285714285715</v>
      </c>
      <c r="G109" s="30">
        <f>IFERROR(100*_xlfn.IFNA(VLOOKUP($B109,KviZDarije4!$A$1:$K$1000, 5, 0), 0)/'TOP SCORES'!E$4,0)</f>
        <v>0</v>
      </c>
      <c r="H109" s="30">
        <f>IFERROR(100*_xlfn.IFNA(VLOOKUP($B109,KviZDarije5!$A$1:$K$1000, 5, 0), 0)/'TOP SCORES'!F$4,0)</f>
        <v>7.1428571428571432</v>
      </c>
      <c r="I109" s="30">
        <f>IFERROR(100*_xlfn.IFNA(VLOOKUP($B109,KviZDarije6!$A$1:$K$1000, 5, 0), 0)/'TOP SCORES'!G$4,0)</f>
        <v>28.571428571428573</v>
      </c>
      <c r="J109" s="30">
        <f>IFERROR(100*_xlfn.IFNA(VLOOKUP($B109,KviZDarije7!$A$1:$K$1000, 5, 0), 0)/'TOP SCORES'!H$4,0)</f>
        <v>0</v>
      </c>
      <c r="K109" s="30">
        <f>IFERROR(100*_xlfn.IFNA(VLOOKUP($B109,KviZDarije8!$A$1:$K$1000, 5, 0), 0)/'TOP SCORES'!I$4,0)</f>
        <v>0</v>
      </c>
      <c r="L109" s="30">
        <f>IFERROR(100*_xlfn.IFNA(VLOOKUP($B109,[1]KviZDarije9!$A$1:$K$1000, 5, 0), 0)/'TOP SCORES'!J$4,0)</f>
        <v>0</v>
      </c>
      <c r="M109" s="30">
        <f>IFERROR(100*_xlfn.IFNA(VLOOKUP($B109,[2]KviZDarije10!$A$1:$K$1000, 5, 0), 0)/'TOP SCORES'!K$4,0)</f>
        <v>0</v>
      </c>
    </row>
    <row r="110" spans="1:13">
      <c r="A110" s="33">
        <f t="shared" ca="1" si="1"/>
        <v>109</v>
      </c>
      <c r="B110" s="24" t="s">
        <v>98</v>
      </c>
      <c r="C110" s="31" cm="1">
        <f t="array" aca="1" ref="C110" ca="1">SUM(LARGE(D110:M110,ROW(INDIRECT("1:6"))))</f>
        <v>123.80952380952382</v>
      </c>
      <c r="D110" s="30">
        <f>IFERROR(100*_xlfn.IFNA(VLOOKUP($B110,KviZDarije1!$A$1:$K$1000, 5, 0), 0)/'TOP SCORES'!B$4,0)</f>
        <v>0</v>
      </c>
      <c r="E110" s="30">
        <f>IFERROR(100*_xlfn.IFNA(VLOOKUP($B110,KviZDarije2!$A$1:$K$1000, 5, 0), 0)/'TOP SCORES'!C$4,0)</f>
        <v>66.666666666666671</v>
      </c>
      <c r="F110" s="30">
        <f>IFERROR(100*_xlfn.IFNA(VLOOKUP($B110,KviZDarije3!$A$1:$K$1000, 5, 0), 0)/'TOP SCORES'!D$4,0)</f>
        <v>0</v>
      </c>
      <c r="G110" s="30">
        <f>IFERROR(100*_xlfn.IFNA(VLOOKUP($B110,KviZDarije4!$A$1:$K$1000, 5, 0), 0)/'TOP SCORES'!E$4,0)</f>
        <v>0</v>
      </c>
      <c r="H110" s="30">
        <f>IFERROR(100*_xlfn.IFNA(VLOOKUP($B110,KviZDarije5!$A$1:$K$1000, 5, 0), 0)/'TOP SCORES'!F$4,0)</f>
        <v>0</v>
      </c>
      <c r="I110" s="30">
        <f>IFERROR(100*_xlfn.IFNA(VLOOKUP($B110,KviZDarije6!$A$1:$K$1000, 5, 0), 0)/'TOP SCORES'!G$4,0)</f>
        <v>57.142857142857146</v>
      </c>
      <c r="J110" s="30">
        <f>IFERROR(100*_xlfn.IFNA(VLOOKUP($B110,KviZDarije7!$A$1:$K$1000, 5, 0), 0)/'TOP SCORES'!H$4,0)</f>
        <v>0</v>
      </c>
      <c r="K110" s="30">
        <f>IFERROR(100*_xlfn.IFNA(VLOOKUP($B110,KviZDarije8!$A$1:$K$1000, 5, 0), 0)/'TOP SCORES'!I$4,0)</f>
        <v>0</v>
      </c>
      <c r="L110" s="30">
        <f>IFERROR(100*_xlfn.IFNA(VLOOKUP($B110,[1]KviZDarije9!$A$1:$K$1000, 5, 0), 0)/'TOP SCORES'!J$4,0)</f>
        <v>0</v>
      </c>
      <c r="M110" s="30">
        <f>IFERROR(100*_xlfn.IFNA(VLOOKUP($B110,[2]KviZDarije10!$A$1:$K$1000, 5, 0), 0)/'TOP SCORES'!K$4,0)</f>
        <v>0</v>
      </c>
    </row>
    <row r="111" spans="1:13">
      <c r="A111" s="33">
        <f t="shared" ca="1" si="1"/>
        <v>110</v>
      </c>
      <c r="B111" s="28" t="s">
        <v>229</v>
      </c>
      <c r="C111" s="31" cm="1">
        <f t="array" aca="1" ref="C111" ca="1">SUM(LARGE(D111:M111,ROW(INDIRECT("1:6"))))</f>
        <v>121.42857142857143</v>
      </c>
      <c r="D111" s="30">
        <f>IFERROR(100*_xlfn.IFNA(VLOOKUP($B111,KviZDarije1!$A$1:$K$1000, 5, 0), 0)/'TOP SCORES'!B$4,0)</f>
        <v>0</v>
      </c>
      <c r="E111" s="30">
        <f>IFERROR(100*_xlfn.IFNA(VLOOKUP($B111,KviZDarije2!$A$1:$K$1000, 5, 0), 0)/'TOP SCORES'!C$4,0)</f>
        <v>0</v>
      </c>
      <c r="F111" s="30">
        <f>IFERROR(100*_xlfn.IFNA(VLOOKUP($B111,KviZDarije3!$A$1:$K$1000, 5, 0), 0)/'TOP SCORES'!D$4,0)</f>
        <v>0</v>
      </c>
      <c r="G111" s="30">
        <f>IFERROR(100*_xlfn.IFNA(VLOOKUP($B111,KviZDarije4!$A$1:$K$1000, 5, 0), 0)/'TOP SCORES'!E$4,0)</f>
        <v>0</v>
      </c>
      <c r="H111" s="30">
        <f>IFERROR(100*_xlfn.IFNA(VLOOKUP($B111,KviZDarije5!$A$1:$K$1000, 5, 0), 0)/'TOP SCORES'!F$4,0)</f>
        <v>50</v>
      </c>
      <c r="I111" s="30">
        <f>IFERROR(100*_xlfn.IFNA(VLOOKUP($B111,KviZDarije6!$A$1:$K$1000, 5, 0), 0)/'TOP SCORES'!G$4,0)</f>
        <v>28.571428571428573</v>
      </c>
      <c r="J111" s="30">
        <f>IFERROR(100*_xlfn.IFNA(VLOOKUP($B111,KviZDarije7!$A$1:$K$1000, 5, 0), 0)/'TOP SCORES'!H$4,0)</f>
        <v>42.857142857142854</v>
      </c>
      <c r="K111" s="30">
        <f>IFERROR(100*_xlfn.IFNA(VLOOKUP($B111,KviZDarije8!$A$1:$K$1000, 5, 0), 0)/'TOP SCORES'!I$4,0)</f>
        <v>0</v>
      </c>
      <c r="L111" s="30">
        <f>IFERROR(100*_xlfn.IFNA(VLOOKUP($B111,[1]KviZDarije9!$A$1:$K$1000, 5, 0), 0)/'TOP SCORES'!J$4,0)</f>
        <v>0</v>
      </c>
      <c r="M111" s="30">
        <f>IFERROR(100*_xlfn.IFNA(VLOOKUP($B111,[2]KviZDarije10!$A$1:$K$1000, 5, 0), 0)/'TOP SCORES'!K$4,0)</f>
        <v>0</v>
      </c>
    </row>
    <row r="112" spans="1:13">
      <c r="A112" s="33">
        <f t="shared" ca="1" si="1"/>
        <v>111</v>
      </c>
      <c r="B112" s="24" t="s">
        <v>86</v>
      </c>
      <c r="C112" s="31" cm="1">
        <f t="array" aca="1" ref="C112" ca="1">SUM(LARGE(D112:M112,ROW(INDIRECT("1:6"))))</f>
        <v>120</v>
      </c>
      <c r="D112" s="30">
        <f>IFERROR(100*_xlfn.IFNA(VLOOKUP($B112,KviZDarije1!$A$1:$K$1000, 5, 0), 0)/'TOP SCORES'!B$4,0)</f>
        <v>53.333333333333336</v>
      </c>
      <c r="E112" s="30">
        <f>IFERROR(100*_xlfn.IFNA(VLOOKUP($B112,KviZDarije2!$A$1:$K$1000, 5, 0), 0)/'TOP SCORES'!C$4,0)</f>
        <v>66.666666666666671</v>
      </c>
      <c r="F112" s="30">
        <f>IFERROR(100*_xlfn.IFNA(VLOOKUP($B112,KviZDarije3!$A$1:$K$1000, 5, 0), 0)/'TOP SCORES'!D$4,0)</f>
        <v>0</v>
      </c>
      <c r="G112" s="30">
        <f>IFERROR(100*_xlfn.IFNA(VLOOKUP($B112,KviZDarije4!$A$1:$K$1000, 5, 0), 0)/'TOP SCORES'!E$4,0)</f>
        <v>0</v>
      </c>
      <c r="H112" s="30">
        <f>IFERROR(100*_xlfn.IFNA(VLOOKUP($B112,KviZDarije5!$A$1:$K$1000, 5, 0), 0)/'TOP SCORES'!F$4,0)</f>
        <v>0</v>
      </c>
      <c r="I112" s="30">
        <f>IFERROR(100*_xlfn.IFNA(VLOOKUP($B112,KviZDarije6!$A$1:$K$1000, 5, 0), 0)/'TOP SCORES'!G$4,0)</f>
        <v>0</v>
      </c>
      <c r="J112" s="30">
        <f>IFERROR(100*_xlfn.IFNA(VLOOKUP($B112,KviZDarije7!$A$1:$K$1000, 5, 0), 0)/'TOP SCORES'!H$4,0)</f>
        <v>0</v>
      </c>
      <c r="K112" s="30">
        <f>IFERROR(100*_xlfn.IFNA(VLOOKUP($B112,KviZDarije8!$A$1:$K$1000, 5, 0), 0)/'TOP SCORES'!I$4,0)</f>
        <v>0</v>
      </c>
      <c r="L112" s="30">
        <f>IFERROR(100*_xlfn.IFNA(VLOOKUP($B112,[1]KviZDarije9!$A$1:$K$1000, 5, 0), 0)/'TOP SCORES'!J$4,0)</f>
        <v>0</v>
      </c>
      <c r="M112" s="30">
        <f>IFERROR(100*_xlfn.IFNA(VLOOKUP($B112,[2]KviZDarije10!$A$1:$K$1000, 5, 0), 0)/'TOP SCORES'!K$4,0)</f>
        <v>0</v>
      </c>
    </row>
    <row r="113" spans="1:13">
      <c r="A113" s="33">
        <f t="shared" ca="1" si="1"/>
        <v>112</v>
      </c>
      <c r="B113" s="24" t="s">
        <v>55</v>
      </c>
      <c r="C113" s="31" cm="1">
        <f t="array" aca="1" ref="C113" ca="1">SUM(LARGE(D113:M113,ROW(INDIRECT("1:6"))))</f>
        <v>117.03296703296704</v>
      </c>
      <c r="D113" s="30">
        <f>IFERROR(100*_xlfn.IFNA(VLOOKUP($B113,KviZDarije1!$A$1:$K$1000, 5, 0), 0)/'TOP SCORES'!B$4,0)</f>
        <v>0</v>
      </c>
      <c r="E113" s="30">
        <f>IFERROR(100*_xlfn.IFNA(VLOOKUP($B113,KviZDarije2!$A$1:$K$1000, 5, 0), 0)/'TOP SCORES'!C$4,0)</f>
        <v>0</v>
      </c>
      <c r="F113" s="30">
        <f>IFERROR(100*_xlfn.IFNA(VLOOKUP($B113,KviZDarije3!$A$1:$K$1000, 5, 0), 0)/'TOP SCORES'!D$4,0)</f>
        <v>0</v>
      </c>
      <c r="G113" s="30">
        <f>IFERROR(100*_xlfn.IFNA(VLOOKUP($B113,KviZDarije4!$A$1:$K$1000, 5, 0), 0)/'TOP SCORES'!E$4,0)</f>
        <v>38.46153846153846</v>
      </c>
      <c r="H113" s="30">
        <f>IFERROR(100*_xlfn.IFNA(VLOOKUP($B113,KviZDarije5!$A$1:$K$1000, 5, 0), 0)/'TOP SCORES'!F$4,0)</f>
        <v>0</v>
      </c>
      <c r="I113" s="30">
        <f>IFERROR(100*_xlfn.IFNA(VLOOKUP($B113,KviZDarije6!$A$1:$K$1000, 5, 0), 0)/'TOP SCORES'!G$4,0)</f>
        <v>0</v>
      </c>
      <c r="J113" s="30">
        <f>IFERROR(100*_xlfn.IFNA(VLOOKUP($B113,KviZDarije7!$A$1:$K$1000, 5, 0), 0)/'TOP SCORES'!H$4,0)</f>
        <v>78.571428571428569</v>
      </c>
      <c r="K113" s="30">
        <f>IFERROR(100*_xlfn.IFNA(VLOOKUP($B113,KviZDarije8!$A$1:$K$1000, 5, 0), 0)/'TOP SCORES'!I$4,0)</f>
        <v>0</v>
      </c>
      <c r="L113" s="30">
        <f>IFERROR(100*_xlfn.IFNA(VLOOKUP($B113,[1]KviZDarije9!$A$1:$K$1000, 5, 0), 0)/'TOP SCORES'!J$4,0)</f>
        <v>0</v>
      </c>
      <c r="M113" s="30">
        <f>IFERROR(100*_xlfn.IFNA(VLOOKUP($B113,[2]KviZDarije10!$A$1:$K$1000, 5, 0), 0)/'TOP SCORES'!K$4,0)</f>
        <v>0</v>
      </c>
    </row>
    <row r="114" spans="1:13">
      <c r="A114" s="33">
        <f t="shared" ca="1" si="1"/>
        <v>113</v>
      </c>
      <c r="B114" s="28" t="s">
        <v>201</v>
      </c>
      <c r="C114" s="31" cm="1">
        <f t="array" aca="1" ref="C114" ca="1">SUM(LARGE(D114:M114,ROW(INDIRECT("1:6"))))</f>
        <v>111.02564102564104</v>
      </c>
      <c r="D114" s="30">
        <f>IFERROR(100*_xlfn.IFNA(VLOOKUP($B114,KviZDarije1!$A$1:$K$1000, 5, 0), 0)/'TOP SCORES'!B$4,0)</f>
        <v>0</v>
      </c>
      <c r="E114" s="30">
        <f>IFERROR(100*_xlfn.IFNA(VLOOKUP($B114,KviZDarije2!$A$1:$K$1000, 5, 0), 0)/'TOP SCORES'!C$4,0)</f>
        <v>53.333333333333336</v>
      </c>
      <c r="F114" s="30">
        <f>IFERROR(100*_xlfn.IFNA(VLOOKUP($B114,KviZDarije3!$A$1:$K$1000, 5, 0), 0)/'TOP SCORES'!D$4,0)</f>
        <v>0</v>
      </c>
      <c r="G114" s="30">
        <f>IFERROR(100*_xlfn.IFNA(VLOOKUP($B114,KviZDarije4!$A$1:$K$1000, 5, 0), 0)/'TOP SCORES'!E$4,0)</f>
        <v>7.6923076923076925</v>
      </c>
      <c r="H114" s="30">
        <f>IFERROR(100*_xlfn.IFNA(VLOOKUP($B114,KviZDarije5!$A$1:$K$1000, 5, 0), 0)/'TOP SCORES'!F$4,0)</f>
        <v>0</v>
      </c>
      <c r="I114" s="30">
        <f>IFERROR(100*_xlfn.IFNA(VLOOKUP($B114,KviZDarije6!$A$1:$K$1000, 5, 0), 0)/'TOP SCORES'!G$4,0)</f>
        <v>28.571428571428573</v>
      </c>
      <c r="J114" s="30">
        <f>IFERROR(100*_xlfn.IFNA(VLOOKUP($B114,KviZDarije7!$A$1:$K$1000, 5, 0), 0)/'TOP SCORES'!H$4,0)</f>
        <v>21.428571428571427</v>
      </c>
      <c r="K114" s="30">
        <f>IFERROR(100*_xlfn.IFNA(VLOOKUP($B114,KviZDarije8!$A$1:$K$1000, 5, 0), 0)/'TOP SCORES'!I$4,0)</f>
        <v>0</v>
      </c>
      <c r="L114" s="30">
        <f>IFERROR(100*_xlfn.IFNA(VLOOKUP($B114,[1]KviZDarije9!$A$1:$K$1000, 5, 0), 0)/'TOP SCORES'!J$4,0)</f>
        <v>0</v>
      </c>
      <c r="M114" s="30">
        <f>IFERROR(100*_xlfn.IFNA(VLOOKUP($B114,[2]KviZDarije10!$A$1:$K$1000, 5, 0), 0)/'TOP SCORES'!K$4,0)</f>
        <v>0</v>
      </c>
    </row>
    <row r="115" spans="1:13">
      <c r="A115" s="33">
        <f t="shared" ca="1" si="1"/>
        <v>114</v>
      </c>
      <c r="B115" s="24" t="s">
        <v>71</v>
      </c>
      <c r="C115" s="31" cm="1">
        <f t="array" aca="1" ref="C115" ca="1">SUM(LARGE(D115:M115,ROW(INDIRECT("1:6"))))</f>
        <v>104.98168498168499</v>
      </c>
      <c r="D115" s="30">
        <f>IFERROR(100*_xlfn.IFNA(VLOOKUP($B115,KviZDarije1!$A$1:$K$1000, 5, 0), 0)/'TOP SCORES'!B$4,0)</f>
        <v>0</v>
      </c>
      <c r="E115" s="30">
        <f>IFERROR(100*_xlfn.IFNA(VLOOKUP($B115,KviZDarije2!$A$1:$K$1000, 5, 0), 0)/'TOP SCORES'!C$4,0)</f>
        <v>53.333333333333336</v>
      </c>
      <c r="F115" s="30">
        <f>IFERROR(100*_xlfn.IFNA(VLOOKUP($B115,KviZDarije3!$A$1:$K$1000, 5, 0), 0)/'TOP SCORES'!D$4,0)</f>
        <v>0</v>
      </c>
      <c r="G115" s="30">
        <f>IFERROR(100*_xlfn.IFNA(VLOOKUP($B115,KviZDarije4!$A$1:$K$1000, 5, 0), 0)/'TOP SCORES'!E$4,0)</f>
        <v>23.076923076923077</v>
      </c>
      <c r="H115" s="30">
        <f>IFERROR(100*_xlfn.IFNA(VLOOKUP($B115,KviZDarije5!$A$1:$K$1000, 5, 0), 0)/'TOP SCORES'!F$4,0)</f>
        <v>0</v>
      </c>
      <c r="I115" s="30">
        <f>IFERROR(100*_xlfn.IFNA(VLOOKUP($B115,KviZDarije6!$A$1:$K$1000, 5, 0), 0)/'TOP SCORES'!G$4,0)</f>
        <v>28.571428571428573</v>
      </c>
      <c r="J115" s="30">
        <f>IFERROR(100*_xlfn.IFNA(VLOOKUP($B115,KviZDarije7!$A$1:$K$1000, 5, 0), 0)/'TOP SCORES'!H$4,0)</f>
        <v>0</v>
      </c>
      <c r="K115" s="30">
        <f>IFERROR(100*_xlfn.IFNA(VLOOKUP($B115,KviZDarije8!$A$1:$K$1000, 5, 0), 0)/'TOP SCORES'!I$4,0)</f>
        <v>0</v>
      </c>
      <c r="L115" s="30">
        <f>IFERROR(100*_xlfn.IFNA(VLOOKUP($B115,[1]KviZDarije9!$A$1:$K$1000, 5, 0), 0)/'TOP SCORES'!J$4,0)</f>
        <v>0</v>
      </c>
      <c r="M115" s="30">
        <f>IFERROR(100*_xlfn.IFNA(VLOOKUP($B115,[2]KviZDarije10!$A$1:$K$1000, 5, 0), 0)/'TOP SCORES'!K$4,0)</f>
        <v>0</v>
      </c>
    </row>
    <row r="116" spans="1:13">
      <c r="A116" s="33">
        <f t="shared" ca="1" si="1"/>
        <v>115</v>
      </c>
      <c r="B116" s="28" t="s">
        <v>121</v>
      </c>
      <c r="C116" s="31" cm="1">
        <f t="array" aca="1" ref="C116" ca="1">SUM(LARGE(D116:M116,ROW(INDIRECT("1:6"))))</f>
        <v>97.61904761904762</v>
      </c>
      <c r="D116" s="30">
        <f>IFERROR(100*_xlfn.IFNA(VLOOKUP($B116,KviZDarije1!$A$1:$K$1000, 5, 0), 0)/'TOP SCORES'!B$4,0)</f>
        <v>33.333333333333336</v>
      </c>
      <c r="E116" s="30">
        <f>IFERROR(100*_xlfn.IFNA(VLOOKUP($B116,KviZDarije2!$A$1:$K$1000, 5, 0), 0)/'TOP SCORES'!C$4,0)</f>
        <v>0</v>
      </c>
      <c r="F116" s="30">
        <f>IFERROR(100*_xlfn.IFNA(VLOOKUP($B116,KviZDarije3!$A$1:$K$1000, 5, 0), 0)/'TOP SCORES'!D$4,0)</f>
        <v>35.714285714285715</v>
      </c>
      <c r="G116" s="30">
        <f>IFERROR(100*_xlfn.IFNA(VLOOKUP($B116,KviZDarije4!$A$1:$K$1000, 5, 0), 0)/'TOP SCORES'!E$4,0)</f>
        <v>0</v>
      </c>
      <c r="H116" s="30">
        <f>IFERROR(100*_xlfn.IFNA(VLOOKUP($B116,KviZDarije5!$A$1:$K$1000, 5, 0), 0)/'TOP SCORES'!F$4,0)</f>
        <v>28.571428571428573</v>
      </c>
      <c r="I116" s="30">
        <f>IFERROR(100*_xlfn.IFNA(VLOOKUP($B116,KviZDarije6!$A$1:$K$1000, 5, 0), 0)/'TOP SCORES'!G$4,0)</f>
        <v>0</v>
      </c>
      <c r="J116" s="30">
        <f>IFERROR(100*_xlfn.IFNA(VLOOKUP($B116,KviZDarije7!$A$1:$K$1000, 5, 0), 0)/'TOP SCORES'!H$4,0)</f>
        <v>0</v>
      </c>
      <c r="K116" s="30">
        <f>IFERROR(100*_xlfn.IFNA(VLOOKUP($B116,KviZDarije8!$A$1:$K$1000, 5, 0), 0)/'TOP SCORES'!I$4,0)</f>
        <v>0</v>
      </c>
      <c r="L116" s="30">
        <f>IFERROR(100*_xlfn.IFNA(VLOOKUP($B116,[1]KviZDarije9!$A$1:$K$1000, 5, 0), 0)/'TOP SCORES'!J$4,0)</f>
        <v>0</v>
      </c>
      <c r="M116" s="30">
        <f>IFERROR(100*_xlfn.IFNA(VLOOKUP($B116,[2]KviZDarije10!$A$1:$K$1000, 5, 0), 0)/'TOP SCORES'!K$4,0)</f>
        <v>0</v>
      </c>
    </row>
    <row r="117" spans="1:13">
      <c r="A117" s="33">
        <f t="shared" ca="1" si="1"/>
        <v>116</v>
      </c>
      <c r="B117" s="28" t="s">
        <v>153</v>
      </c>
      <c r="C117" s="31" cm="1">
        <f t="array" aca="1" ref="C117" ca="1">SUM(LARGE(D117:M117,ROW(INDIRECT("1:6"))))</f>
        <v>91.025641025641022</v>
      </c>
      <c r="D117" s="30">
        <f>IFERROR(100*_xlfn.IFNA(VLOOKUP($B117,KviZDarije1!$A$1:$K$1000, 5, 0), 0)/'TOP SCORES'!B$4,0)</f>
        <v>13.333333333333334</v>
      </c>
      <c r="E117" s="30">
        <f>IFERROR(100*_xlfn.IFNA(VLOOKUP($B117,KviZDarije2!$A$1:$K$1000, 5, 0), 0)/'TOP SCORES'!C$4,0)</f>
        <v>20</v>
      </c>
      <c r="F117" s="30">
        <f>IFERROR(100*_xlfn.IFNA(VLOOKUP($B117,KviZDarije3!$A$1:$K$1000, 5, 0), 0)/'TOP SCORES'!D$4,0)</f>
        <v>0</v>
      </c>
      <c r="G117" s="30">
        <f>IFERROR(100*_xlfn.IFNA(VLOOKUP($B117,KviZDarije4!$A$1:$K$1000, 5, 0), 0)/'TOP SCORES'!E$4,0)</f>
        <v>7.6923076923076925</v>
      </c>
      <c r="H117" s="30">
        <f>IFERROR(100*_xlfn.IFNA(VLOOKUP($B117,KviZDarije5!$A$1:$K$1000, 5, 0), 0)/'TOP SCORES'!F$4,0)</f>
        <v>0</v>
      </c>
      <c r="I117" s="30">
        <f>IFERROR(100*_xlfn.IFNA(VLOOKUP($B117,KviZDarije6!$A$1:$K$1000, 5, 0), 0)/'TOP SCORES'!G$4,0)</f>
        <v>21.428571428571427</v>
      </c>
      <c r="J117" s="30">
        <f>IFERROR(100*_xlfn.IFNA(VLOOKUP($B117,KviZDarije7!$A$1:$K$1000, 5, 0), 0)/'TOP SCORES'!H$4,0)</f>
        <v>28.571428571428573</v>
      </c>
      <c r="K117" s="30">
        <f>IFERROR(100*_xlfn.IFNA(VLOOKUP($B117,KviZDarije8!$A$1:$K$1000, 5, 0), 0)/'TOP SCORES'!I$4,0)</f>
        <v>0</v>
      </c>
      <c r="L117" s="30">
        <f>IFERROR(100*_xlfn.IFNA(VLOOKUP($B117,[1]KviZDarije9!$A$1:$K$1000, 5, 0), 0)/'TOP SCORES'!J$4,0)</f>
        <v>0</v>
      </c>
      <c r="M117" s="30">
        <f>IFERROR(100*_xlfn.IFNA(VLOOKUP($B117,[2]KviZDarije10!$A$1:$K$1000, 5, 0), 0)/'TOP SCORES'!K$4,0)</f>
        <v>0</v>
      </c>
    </row>
    <row r="118" spans="1:13">
      <c r="A118" s="33">
        <f t="shared" ca="1" si="1"/>
        <v>117</v>
      </c>
      <c r="B118" s="28" t="s">
        <v>173</v>
      </c>
      <c r="C118" s="31" cm="1">
        <f t="array" aca="1" ref="C118" ca="1">SUM(LARGE(D118:M118,ROW(INDIRECT("1:6"))))</f>
        <v>86.666666666666671</v>
      </c>
      <c r="D118" s="30">
        <f>IFERROR(100*_xlfn.IFNA(VLOOKUP($B118,KviZDarije1!$A$1:$K$1000, 5, 0), 0)/'TOP SCORES'!B$4,0)</f>
        <v>86.666666666666671</v>
      </c>
      <c r="E118" s="30">
        <f>IFERROR(100*_xlfn.IFNA(VLOOKUP($B118,KviZDarije2!$A$1:$K$1000, 5, 0), 0)/'TOP SCORES'!C$4,0)</f>
        <v>0</v>
      </c>
      <c r="F118" s="30">
        <f>IFERROR(100*_xlfn.IFNA(VLOOKUP($B118,KviZDarije3!$A$1:$K$1000, 5, 0), 0)/'TOP SCORES'!D$4,0)</f>
        <v>0</v>
      </c>
      <c r="G118" s="30">
        <f>IFERROR(100*_xlfn.IFNA(VLOOKUP($B118,KviZDarije4!$A$1:$K$1000, 5, 0), 0)/'TOP SCORES'!E$4,0)</f>
        <v>0</v>
      </c>
      <c r="H118" s="30">
        <f>IFERROR(100*_xlfn.IFNA(VLOOKUP($B118,KviZDarije5!$A$1:$K$1000, 5, 0), 0)/'TOP SCORES'!F$4,0)</f>
        <v>0</v>
      </c>
      <c r="I118" s="30">
        <f>IFERROR(100*_xlfn.IFNA(VLOOKUP($B118,KviZDarije6!$A$1:$K$1000, 5, 0), 0)/'TOP SCORES'!G$4,0)</f>
        <v>0</v>
      </c>
      <c r="J118" s="30">
        <f>IFERROR(100*_xlfn.IFNA(VLOOKUP($B118,KviZDarije7!$A$1:$K$1000, 5, 0), 0)/'TOP SCORES'!H$4,0)</f>
        <v>0</v>
      </c>
      <c r="K118" s="30">
        <f>IFERROR(100*_xlfn.IFNA(VLOOKUP($B118,KviZDarije8!$A$1:$K$1000, 5, 0), 0)/'TOP SCORES'!I$4,0)</f>
        <v>0</v>
      </c>
      <c r="L118" s="30">
        <f>IFERROR(100*_xlfn.IFNA(VLOOKUP($B118,[1]KviZDarije9!$A$1:$K$1000, 5, 0), 0)/'TOP SCORES'!J$4,0)</f>
        <v>0</v>
      </c>
      <c r="M118" s="30">
        <f>IFERROR(100*_xlfn.IFNA(VLOOKUP($B118,[2]KviZDarije10!$A$1:$K$1000, 5, 0), 0)/'TOP SCORES'!K$4,0)</f>
        <v>0</v>
      </c>
    </row>
    <row r="119" spans="1:13">
      <c r="A119" s="33">
        <f t="shared" ca="1" si="1"/>
        <v>117</v>
      </c>
      <c r="B119" s="28" t="s">
        <v>187</v>
      </c>
      <c r="C119" s="31" cm="1">
        <f t="array" aca="1" ref="C119" ca="1">SUM(LARGE(D119:M119,ROW(INDIRECT("1:6"))))</f>
        <v>86.666666666666671</v>
      </c>
      <c r="D119" s="30">
        <f>IFERROR(100*_xlfn.IFNA(VLOOKUP($B119,KviZDarije1!$A$1:$K$1000, 5, 0), 0)/'TOP SCORES'!B$4,0)</f>
        <v>86.666666666666671</v>
      </c>
      <c r="E119" s="30">
        <f>IFERROR(100*_xlfn.IFNA(VLOOKUP($B119,KviZDarije2!$A$1:$K$1000, 5, 0), 0)/'TOP SCORES'!C$4,0)</f>
        <v>0</v>
      </c>
      <c r="F119" s="30">
        <f>IFERROR(100*_xlfn.IFNA(VLOOKUP($B119,KviZDarije3!$A$1:$K$1000, 5, 0), 0)/'TOP SCORES'!D$4,0)</f>
        <v>0</v>
      </c>
      <c r="G119" s="30">
        <f>IFERROR(100*_xlfn.IFNA(VLOOKUP($B119,KviZDarije4!$A$1:$K$1000, 5, 0), 0)/'TOP SCORES'!E$4,0)</f>
        <v>0</v>
      </c>
      <c r="H119" s="30">
        <f>IFERROR(100*_xlfn.IFNA(VLOOKUP($B119,KviZDarije5!$A$1:$K$1000, 5, 0), 0)/'TOP SCORES'!F$4,0)</f>
        <v>0</v>
      </c>
      <c r="I119" s="30">
        <f>IFERROR(100*_xlfn.IFNA(VLOOKUP($B119,KviZDarije6!$A$1:$K$1000, 5, 0), 0)/'TOP SCORES'!G$4,0)</f>
        <v>0</v>
      </c>
      <c r="J119" s="30">
        <f>IFERROR(100*_xlfn.IFNA(VLOOKUP($B119,KviZDarije7!$A$1:$K$1000, 5, 0), 0)/'TOP SCORES'!H$4,0)</f>
        <v>0</v>
      </c>
      <c r="K119" s="30">
        <f>IFERROR(100*_xlfn.IFNA(VLOOKUP($B119,KviZDarije8!$A$1:$K$1000, 5, 0), 0)/'TOP SCORES'!I$4,0)</f>
        <v>0</v>
      </c>
      <c r="L119" s="30">
        <f>IFERROR(100*_xlfn.IFNA(VLOOKUP($B119,[1]KviZDarije9!$A$1:$K$1000, 5, 0), 0)/'TOP SCORES'!J$4,0)</f>
        <v>0</v>
      </c>
      <c r="M119" s="30">
        <f>IFERROR(100*_xlfn.IFNA(VLOOKUP($B119,[2]KviZDarije10!$A$1:$K$1000, 5, 0), 0)/'TOP SCORES'!K$4,0)</f>
        <v>0</v>
      </c>
    </row>
    <row r="120" spans="1:13">
      <c r="A120" s="33">
        <f t="shared" ca="1" si="1"/>
        <v>119</v>
      </c>
      <c r="B120" s="28" t="s">
        <v>133</v>
      </c>
      <c r="C120" s="31" cm="1">
        <f t="array" aca="1" ref="C120" ca="1">SUM(LARGE(D120:M120,ROW(INDIRECT("1:6"))))</f>
        <v>85.714285714285708</v>
      </c>
      <c r="D120" s="30">
        <f>IFERROR(100*_xlfn.IFNA(VLOOKUP($B120,KviZDarije1!$A$1:$K$1000, 5, 0), 0)/'TOP SCORES'!B$4,0)</f>
        <v>0</v>
      </c>
      <c r="E120" s="30">
        <f>IFERROR(100*_xlfn.IFNA(VLOOKUP($B120,KviZDarije2!$A$1:$K$1000, 5, 0), 0)/'TOP SCORES'!C$4,0)</f>
        <v>0</v>
      </c>
      <c r="F120" s="30">
        <f>IFERROR(100*_xlfn.IFNA(VLOOKUP($B120,KviZDarije3!$A$1:$K$1000, 5, 0), 0)/'TOP SCORES'!D$4,0)</f>
        <v>85.714285714285708</v>
      </c>
      <c r="G120" s="30">
        <f>IFERROR(100*_xlfn.IFNA(VLOOKUP($B120,KviZDarije4!$A$1:$K$1000, 5, 0), 0)/'TOP SCORES'!E$4,0)</f>
        <v>0</v>
      </c>
      <c r="H120" s="30">
        <f>IFERROR(100*_xlfn.IFNA(VLOOKUP($B120,KviZDarije5!$A$1:$K$1000, 5, 0), 0)/'TOP SCORES'!F$4,0)</f>
        <v>0</v>
      </c>
      <c r="I120" s="30">
        <f>IFERROR(100*_xlfn.IFNA(VLOOKUP($B120,KviZDarije6!$A$1:$K$1000, 5, 0), 0)/'TOP SCORES'!G$4,0)</f>
        <v>0</v>
      </c>
      <c r="J120" s="30">
        <f>IFERROR(100*_xlfn.IFNA(VLOOKUP($B120,KviZDarije7!$A$1:$K$1000, 5, 0), 0)/'TOP SCORES'!H$4,0)</f>
        <v>0</v>
      </c>
      <c r="K120" s="30">
        <f>IFERROR(100*_xlfn.IFNA(VLOOKUP($B120,KviZDarije8!$A$1:$K$1000, 5, 0), 0)/'TOP SCORES'!I$4,0)</f>
        <v>0</v>
      </c>
      <c r="L120" s="30">
        <f>IFERROR(100*_xlfn.IFNA(VLOOKUP($B120,[1]KviZDarije9!$A$1:$K$1000, 5, 0), 0)/'TOP SCORES'!J$4,0)</f>
        <v>0</v>
      </c>
      <c r="M120" s="30">
        <f>IFERROR(100*_xlfn.IFNA(VLOOKUP($B120,[2]KviZDarije10!$A$1:$K$1000, 5, 0), 0)/'TOP SCORES'!K$4,0)</f>
        <v>0</v>
      </c>
    </row>
    <row r="121" spans="1:13">
      <c r="A121" s="33">
        <f t="shared" ca="1" si="1"/>
        <v>121</v>
      </c>
      <c r="B121" s="28" t="s">
        <v>189</v>
      </c>
      <c r="C121" s="31" cm="1">
        <f t="array" aca="1" ref="C121" ca="1">SUM(LARGE(D121:M121,ROW(INDIRECT("1:6"))))</f>
        <v>75.714285714285722</v>
      </c>
      <c r="D121" s="30">
        <f>IFERROR(100*_xlfn.IFNA(VLOOKUP($B121,KviZDarije1!$A$1:$K$1000, 5, 0), 0)/'TOP SCORES'!B$4,0)</f>
        <v>40</v>
      </c>
      <c r="E121" s="30">
        <f>IFERROR(100*_xlfn.IFNA(VLOOKUP($B121,KviZDarije2!$A$1:$K$1000, 5, 0), 0)/'TOP SCORES'!C$4,0)</f>
        <v>0</v>
      </c>
      <c r="F121" s="30">
        <f>IFERROR(100*_xlfn.IFNA(VLOOKUP($B121,KviZDarije3!$A$1:$K$1000, 5, 0), 0)/'TOP SCORES'!D$4,0)</f>
        <v>0</v>
      </c>
      <c r="G121" s="30">
        <f>IFERROR(100*_xlfn.IFNA(VLOOKUP($B121,KviZDarije4!$A$1:$K$1000, 5, 0), 0)/'TOP SCORES'!E$4,0)</f>
        <v>0</v>
      </c>
      <c r="H121" s="30">
        <f>IFERROR(100*_xlfn.IFNA(VLOOKUP($B121,KviZDarije5!$A$1:$K$1000, 5, 0), 0)/'TOP SCORES'!F$4,0)</f>
        <v>35.714285714285715</v>
      </c>
      <c r="I121" s="30">
        <f>IFERROR(100*_xlfn.IFNA(VLOOKUP($B121,KviZDarije6!$A$1:$K$1000, 5, 0), 0)/'TOP SCORES'!G$4,0)</f>
        <v>0</v>
      </c>
      <c r="J121" s="30">
        <f>IFERROR(100*_xlfn.IFNA(VLOOKUP($B121,KviZDarije7!$A$1:$K$1000, 5, 0), 0)/'TOP SCORES'!H$4,0)</f>
        <v>0</v>
      </c>
      <c r="K121" s="30">
        <f>IFERROR(100*_xlfn.IFNA(VLOOKUP($B121,KviZDarije8!$A$1:$K$1000, 5, 0), 0)/'TOP SCORES'!I$4,0)</f>
        <v>0</v>
      </c>
      <c r="L121" s="30">
        <f>IFERROR(100*_xlfn.IFNA(VLOOKUP($B121,[1]KviZDarije9!$A$1:$K$1000, 5, 0), 0)/'TOP SCORES'!J$4,0)</f>
        <v>0</v>
      </c>
      <c r="M121" s="30">
        <f>IFERROR(100*_xlfn.IFNA(VLOOKUP($B121,[2]KviZDarije10!$A$1:$K$1000, 5, 0), 0)/'TOP SCORES'!K$4,0)</f>
        <v>0</v>
      </c>
    </row>
    <row r="122" spans="1:13">
      <c r="A122" s="33">
        <f t="shared" ca="1" si="1"/>
        <v>122</v>
      </c>
      <c r="B122" s="24" t="s">
        <v>108</v>
      </c>
      <c r="C122" s="31" cm="1">
        <f t="array" aca="1" ref="C122" ca="1">SUM(LARGE(D122:M122,ROW(INDIRECT("1:6"))))</f>
        <v>73.333333333333329</v>
      </c>
      <c r="D122" s="30">
        <f>IFERROR(100*_xlfn.IFNA(VLOOKUP($B122,KviZDarije1!$A$1:$K$1000, 5, 0), 0)/'TOP SCORES'!B$4,0)</f>
        <v>73.333333333333329</v>
      </c>
      <c r="E122" s="30">
        <f>IFERROR(100*_xlfn.IFNA(VLOOKUP($B122,KviZDarije2!$A$1:$K$1000, 5, 0), 0)/'TOP SCORES'!C$4,0)</f>
        <v>0</v>
      </c>
      <c r="F122" s="30">
        <f>IFERROR(100*_xlfn.IFNA(VLOOKUP($B122,KviZDarije3!$A$1:$K$1000, 5, 0), 0)/'TOP SCORES'!D$4,0)</f>
        <v>0</v>
      </c>
      <c r="G122" s="30">
        <f>IFERROR(100*_xlfn.IFNA(VLOOKUP($B122,KviZDarije4!$A$1:$K$1000, 5, 0), 0)/'TOP SCORES'!E$4,0)</f>
        <v>0</v>
      </c>
      <c r="H122" s="30">
        <f>IFERROR(100*_xlfn.IFNA(VLOOKUP($B122,KviZDarije5!$A$1:$K$1000, 5, 0), 0)/'TOP SCORES'!F$4,0)</f>
        <v>0</v>
      </c>
      <c r="I122" s="30">
        <f>IFERROR(100*_xlfn.IFNA(VLOOKUP($B122,KviZDarije6!$A$1:$K$1000, 5, 0), 0)/'TOP SCORES'!G$4,0)</f>
        <v>0</v>
      </c>
      <c r="J122" s="30">
        <f>IFERROR(100*_xlfn.IFNA(VLOOKUP($B122,KviZDarije7!$A$1:$K$1000, 5, 0), 0)/'TOP SCORES'!H$4,0)</f>
        <v>0</v>
      </c>
      <c r="K122" s="30">
        <f>IFERROR(100*_xlfn.IFNA(VLOOKUP($B122,KviZDarije8!$A$1:$K$1000, 5, 0), 0)/'TOP SCORES'!I$4,0)</f>
        <v>0</v>
      </c>
      <c r="L122" s="30">
        <f>IFERROR(100*_xlfn.IFNA(VLOOKUP($B122,[1]KviZDarije9!$A$1:$K$1000, 5, 0), 0)/'TOP SCORES'!J$4,0)</f>
        <v>0</v>
      </c>
      <c r="M122" s="30">
        <f>IFERROR(100*_xlfn.IFNA(VLOOKUP($B122,[2]KviZDarije10!$A$1:$K$1000, 5, 0), 0)/'TOP SCORES'!K$4,0)</f>
        <v>0</v>
      </c>
    </row>
    <row r="123" spans="1:13">
      <c r="A123" s="33">
        <f t="shared" ca="1" si="1"/>
        <v>122</v>
      </c>
      <c r="B123" s="24" t="s">
        <v>89</v>
      </c>
      <c r="C123" s="31" cm="1">
        <f t="array" aca="1" ref="C123" ca="1">SUM(LARGE(D123:M123,ROW(INDIRECT("1:6"))))</f>
        <v>73.333333333333329</v>
      </c>
      <c r="D123" s="30">
        <f>IFERROR(100*_xlfn.IFNA(VLOOKUP($B123,KviZDarije1!$A$1:$K$1000, 5, 0), 0)/'TOP SCORES'!B$4,0)</f>
        <v>73.333333333333329</v>
      </c>
      <c r="E123" s="30">
        <f>IFERROR(100*_xlfn.IFNA(VLOOKUP($B123,KviZDarije2!$A$1:$K$1000, 5, 0), 0)/'TOP SCORES'!C$4,0)</f>
        <v>0</v>
      </c>
      <c r="F123" s="30">
        <f>IFERROR(100*_xlfn.IFNA(VLOOKUP($B123,KviZDarije3!$A$1:$K$1000, 5, 0), 0)/'TOP SCORES'!D$4,0)</f>
        <v>0</v>
      </c>
      <c r="G123" s="30">
        <f>IFERROR(100*_xlfn.IFNA(VLOOKUP($B123,KviZDarije4!$A$1:$K$1000, 5, 0), 0)/'TOP SCORES'!E$4,0)</f>
        <v>0</v>
      </c>
      <c r="H123" s="30">
        <f>IFERROR(100*_xlfn.IFNA(VLOOKUP($B123,KviZDarije5!$A$1:$K$1000, 5, 0), 0)/'TOP SCORES'!F$4,0)</f>
        <v>0</v>
      </c>
      <c r="I123" s="30">
        <f>IFERROR(100*_xlfn.IFNA(VLOOKUP($B123,KviZDarije6!$A$1:$K$1000, 5, 0), 0)/'TOP SCORES'!G$4,0)</f>
        <v>0</v>
      </c>
      <c r="J123" s="30">
        <f>IFERROR(100*_xlfn.IFNA(VLOOKUP($B123,KviZDarije7!$A$1:$K$1000, 5, 0), 0)/'TOP SCORES'!H$4,0)</f>
        <v>0</v>
      </c>
      <c r="K123" s="30">
        <f>IFERROR(100*_xlfn.IFNA(VLOOKUP($B123,KviZDarije8!$A$1:$K$1000, 5, 0), 0)/'TOP SCORES'!I$4,0)</f>
        <v>0</v>
      </c>
      <c r="L123" s="30">
        <f>IFERROR(100*_xlfn.IFNA(VLOOKUP($B123,[1]KviZDarije9!$A$1:$K$1000, 5, 0), 0)/'TOP SCORES'!J$4,0)</f>
        <v>0</v>
      </c>
      <c r="M123" s="30">
        <f>IFERROR(100*_xlfn.IFNA(VLOOKUP($B123,[2]KviZDarije10!$A$1:$K$1000, 5, 0), 0)/'TOP SCORES'!K$4,0)</f>
        <v>0</v>
      </c>
    </row>
    <row r="124" spans="1:13">
      <c r="A124" s="33">
        <f t="shared" ca="1" si="1"/>
        <v>122</v>
      </c>
      <c r="B124" s="28" t="s">
        <v>126</v>
      </c>
      <c r="C124" s="31" cm="1">
        <f t="array" aca="1" ref="C124" ca="1">SUM(LARGE(D124:M124,ROW(INDIRECT("1:6"))))</f>
        <v>73.333333333333329</v>
      </c>
      <c r="D124" s="30">
        <f>IFERROR(100*_xlfn.IFNA(VLOOKUP($B124,KviZDarije1!$A$1:$K$1000, 5, 0), 0)/'TOP SCORES'!B$4,0)</f>
        <v>73.333333333333329</v>
      </c>
      <c r="E124" s="30">
        <f>IFERROR(100*_xlfn.IFNA(VLOOKUP($B124,KviZDarije2!$A$1:$K$1000, 5, 0), 0)/'TOP SCORES'!C$4,0)</f>
        <v>0</v>
      </c>
      <c r="F124" s="30">
        <f>IFERROR(100*_xlfn.IFNA(VLOOKUP($B124,KviZDarije3!$A$1:$K$1000, 5, 0), 0)/'TOP SCORES'!D$4,0)</f>
        <v>0</v>
      </c>
      <c r="G124" s="30">
        <f>IFERROR(100*_xlfn.IFNA(VLOOKUP($B124,KviZDarije4!$A$1:$K$1000, 5, 0), 0)/'TOP SCORES'!E$4,0)</f>
        <v>0</v>
      </c>
      <c r="H124" s="30">
        <f>IFERROR(100*_xlfn.IFNA(VLOOKUP($B124,KviZDarije5!$A$1:$K$1000, 5, 0), 0)/'TOP SCORES'!F$4,0)</f>
        <v>0</v>
      </c>
      <c r="I124" s="30">
        <f>IFERROR(100*_xlfn.IFNA(VLOOKUP($B124,KviZDarije6!$A$1:$K$1000, 5, 0), 0)/'TOP SCORES'!G$4,0)</f>
        <v>0</v>
      </c>
      <c r="J124" s="30">
        <f>IFERROR(100*_xlfn.IFNA(VLOOKUP($B124,KviZDarije7!$A$1:$K$1000, 5, 0), 0)/'TOP SCORES'!H$4,0)</f>
        <v>0</v>
      </c>
      <c r="K124" s="30">
        <f>IFERROR(100*_xlfn.IFNA(VLOOKUP($B124,KviZDarije8!$A$1:$K$1000, 5, 0), 0)/'TOP SCORES'!I$4,0)</f>
        <v>0</v>
      </c>
      <c r="L124" s="30">
        <f>IFERROR(100*_xlfn.IFNA(VLOOKUP($B124,[1]KviZDarije9!$A$1:$K$1000, 5, 0), 0)/'TOP SCORES'!J$4,0)</f>
        <v>0</v>
      </c>
      <c r="M124" s="30">
        <f>IFERROR(100*_xlfn.IFNA(VLOOKUP($B124,[2]KviZDarije10!$A$1:$K$1000, 5, 0), 0)/'TOP SCORES'!K$4,0)</f>
        <v>0</v>
      </c>
    </row>
    <row r="125" spans="1:13">
      <c r="A125" s="33">
        <f t="shared" ca="1" si="1"/>
        <v>122</v>
      </c>
      <c r="B125" s="28" t="s">
        <v>171</v>
      </c>
      <c r="C125" s="31" cm="1">
        <f t="array" aca="1" ref="C125" ca="1">SUM(LARGE(D125:M125,ROW(INDIRECT("1:6"))))</f>
        <v>73.333333333333329</v>
      </c>
      <c r="D125" s="30">
        <f>IFERROR(100*_xlfn.IFNA(VLOOKUP($B125,KviZDarije1!$A$1:$K$1000, 5, 0), 0)/'TOP SCORES'!B$4,0)</f>
        <v>73.333333333333329</v>
      </c>
      <c r="E125" s="30">
        <f>IFERROR(100*_xlfn.IFNA(VLOOKUP($B125,KviZDarije2!$A$1:$K$1000, 5, 0), 0)/'TOP SCORES'!C$4,0)</f>
        <v>0</v>
      </c>
      <c r="F125" s="30">
        <f>IFERROR(100*_xlfn.IFNA(VLOOKUP($B125,KviZDarije3!$A$1:$K$1000, 5, 0), 0)/'TOP SCORES'!D$4,0)</f>
        <v>0</v>
      </c>
      <c r="G125" s="30">
        <f>IFERROR(100*_xlfn.IFNA(VLOOKUP($B125,KviZDarije4!$A$1:$K$1000, 5, 0), 0)/'TOP SCORES'!E$4,0)</f>
        <v>0</v>
      </c>
      <c r="H125" s="30">
        <f>IFERROR(100*_xlfn.IFNA(VLOOKUP($B125,KviZDarije5!$A$1:$K$1000, 5, 0), 0)/'TOP SCORES'!F$4,0)</f>
        <v>0</v>
      </c>
      <c r="I125" s="30">
        <f>IFERROR(100*_xlfn.IFNA(VLOOKUP($B125,KviZDarije6!$A$1:$K$1000, 5, 0), 0)/'TOP SCORES'!G$4,0)</f>
        <v>0</v>
      </c>
      <c r="J125" s="30">
        <f>IFERROR(100*_xlfn.IFNA(VLOOKUP($B125,KviZDarije7!$A$1:$K$1000, 5, 0), 0)/'TOP SCORES'!H$4,0)</f>
        <v>0</v>
      </c>
      <c r="K125" s="30">
        <f>IFERROR(100*_xlfn.IFNA(VLOOKUP($B125,KviZDarije8!$A$1:$K$1000, 5, 0), 0)/'TOP SCORES'!I$4,0)</f>
        <v>0</v>
      </c>
      <c r="L125" s="30">
        <f>IFERROR(100*_xlfn.IFNA(VLOOKUP($B125,[1]KviZDarije9!$A$1:$K$1000, 5, 0), 0)/'TOP SCORES'!J$4,0)</f>
        <v>0</v>
      </c>
      <c r="M125" s="30">
        <f>IFERROR(100*_xlfn.IFNA(VLOOKUP($B125,[2]KviZDarije10!$A$1:$K$1000, 5, 0), 0)/'TOP SCORES'!K$4,0)</f>
        <v>0</v>
      </c>
    </row>
    <row r="126" spans="1:13">
      <c r="A126" s="33">
        <f t="shared" ca="1" si="1"/>
        <v>122</v>
      </c>
      <c r="B126" s="28" t="s">
        <v>178</v>
      </c>
      <c r="C126" s="31" cm="1">
        <f t="array" aca="1" ref="C126" ca="1">SUM(LARGE(D126:M126,ROW(INDIRECT("1:6"))))</f>
        <v>73.333333333333329</v>
      </c>
      <c r="D126" s="30">
        <f>IFERROR(100*_xlfn.IFNA(VLOOKUP($B126,KviZDarije1!$A$1:$K$1000, 5, 0), 0)/'TOP SCORES'!B$4,0)</f>
        <v>73.333333333333329</v>
      </c>
      <c r="E126" s="30">
        <f>IFERROR(100*_xlfn.IFNA(VLOOKUP($B126,KviZDarije2!$A$1:$K$1000, 5, 0), 0)/'TOP SCORES'!C$4,0)</f>
        <v>0</v>
      </c>
      <c r="F126" s="30">
        <f>IFERROR(100*_xlfn.IFNA(VLOOKUP($B126,KviZDarije3!$A$1:$K$1000, 5, 0), 0)/'TOP SCORES'!D$4,0)</f>
        <v>0</v>
      </c>
      <c r="G126" s="30">
        <f>IFERROR(100*_xlfn.IFNA(VLOOKUP($B126,KviZDarije4!$A$1:$K$1000, 5, 0), 0)/'TOP SCORES'!E$4,0)</f>
        <v>0</v>
      </c>
      <c r="H126" s="30">
        <f>IFERROR(100*_xlfn.IFNA(VLOOKUP($B126,KviZDarije5!$A$1:$K$1000, 5, 0), 0)/'TOP SCORES'!F$4,0)</f>
        <v>0</v>
      </c>
      <c r="I126" s="30">
        <f>IFERROR(100*_xlfn.IFNA(VLOOKUP($B126,KviZDarije6!$A$1:$K$1000, 5, 0), 0)/'TOP SCORES'!G$4,0)</f>
        <v>0</v>
      </c>
      <c r="J126" s="30">
        <f>IFERROR(100*_xlfn.IFNA(VLOOKUP($B126,KviZDarije7!$A$1:$K$1000, 5, 0), 0)/'TOP SCORES'!H$4,0)</f>
        <v>0</v>
      </c>
      <c r="K126" s="30">
        <f>IFERROR(100*_xlfn.IFNA(VLOOKUP($B126,KviZDarije8!$A$1:$K$1000, 5, 0), 0)/'TOP SCORES'!I$4,0)</f>
        <v>0</v>
      </c>
      <c r="L126" s="30">
        <f>IFERROR(100*_xlfn.IFNA(VLOOKUP($B126,[1]KviZDarije9!$A$1:$K$1000, 5, 0), 0)/'TOP SCORES'!J$4,0)</f>
        <v>0</v>
      </c>
      <c r="M126" s="30">
        <f>IFERROR(100*_xlfn.IFNA(VLOOKUP($B126,[2]KviZDarije10!$A$1:$K$1000, 5, 0), 0)/'TOP SCORES'!K$4,0)</f>
        <v>0</v>
      </c>
    </row>
    <row r="127" spans="1:13">
      <c r="A127" s="33">
        <f t="shared" ca="1" si="1"/>
        <v>127</v>
      </c>
      <c r="B127" s="24" t="s">
        <v>103</v>
      </c>
      <c r="C127" s="31" cm="1">
        <f t="array" aca="1" ref="C127" ca="1">SUM(LARGE(D127:M127,ROW(INDIRECT("1:6"))))</f>
        <v>71.428571428571431</v>
      </c>
      <c r="D127" s="30">
        <f>IFERROR(100*_xlfn.IFNA(VLOOKUP($B127,KviZDarije1!$A$1:$K$1000, 5, 0), 0)/'TOP SCORES'!B$4,0)</f>
        <v>0</v>
      </c>
      <c r="E127" s="30">
        <f>IFERROR(100*_xlfn.IFNA(VLOOKUP($B127,KviZDarije2!$A$1:$K$1000, 5, 0), 0)/'TOP SCORES'!C$4,0)</f>
        <v>0</v>
      </c>
      <c r="F127" s="30">
        <f>IFERROR(100*_xlfn.IFNA(VLOOKUP($B127,KviZDarije3!$A$1:$K$1000, 5, 0), 0)/'TOP SCORES'!D$4,0)</f>
        <v>35.714285714285715</v>
      </c>
      <c r="G127" s="30">
        <f>IFERROR(100*_xlfn.IFNA(VLOOKUP($B127,KviZDarije4!$A$1:$K$1000, 5, 0), 0)/'TOP SCORES'!E$4,0)</f>
        <v>0</v>
      </c>
      <c r="H127" s="30">
        <f>IFERROR(100*_xlfn.IFNA(VLOOKUP($B127,KviZDarije5!$A$1:$K$1000, 5, 0), 0)/'TOP SCORES'!F$4,0)</f>
        <v>35.714285714285715</v>
      </c>
      <c r="I127" s="30">
        <f>IFERROR(100*_xlfn.IFNA(VLOOKUP($B127,KviZDarije6!$A$1:$K$1000, 5, 0), 0)/'TOP SCORES'!G$4,0)</f>
        <v>0</v>
      </c>
      <c r="J127" s="30">
        <f>IFERROR(100*_xlfn.IFNA(VLOOKUP($B127,KviZDarije7!$A$1:$K$1000, 5, 0), 0)/'TOP SCORES'!H$4,0)</f>
        <v>0</v>
      </c>
      <c r="K127" s="30">
        <f>IFERROR(100*_xlfn.IFNA(VLOOKUP($B127,KviZDarije8!$A$1:$K$1000, 5, 0), 0)/'TOP SCORES'!I$4,0)</f>
        <v>0</v>
      </c>
      <c r="L127" s="30">
        <f>IFERROR(100*_xlfn.IFNA(VLOOKUP($B127,[1]KviZDarije9!$A$1:$K$1000, 5, 0), 0)/'TOP SCORES'!J$4,0)</f>
        <v>0</v>
      </c>
      <c r="M127" s="30">
        <f>IFERROR(100*_xlfn.IFNA(VLOOKUP($B127,[2]KviZDarije10!$A$1:$K$1000, 5, 0), 0)/'TOP SCORES'!K$4,0)</f>
        <v>0</v>
      </c>
    </row>
    <row r="128" spans="1:13">
      <c r="A128" s="33">
        <f t="shared" ca="1" si="1"/>
        <v>127</v>
      </c>
      <c r="B128" s="24" t="s">
        <v>111</v>
      </c>
      <c r="C128" s="31" cm="1">
        <f t="array" aca="1" ref="C128" ca="1">SUM(LARGE(D128:M128,ROW(INDIRECT("1:6"))))</f>
        <v>71.428571428571431</v>
      </c>
      <c r="D128" s="30">
        <f>IFERROR(100*_xlfn.IFNA(VLOOKUP($B128,KviZDarije1!$A$1:$K$1000, 5, 0), 0)/'TOP SCORES'!B$4,0)</f>
        <v>0</v>
      </c>
      <c r="E128" s="30">
        <f>IFERROR(100*_xlfn.IFNA(VLOOKUP($B128,KviZDarije2!$A$1:$K$1000, 5, 0), 0)/'TOP SCORES'!C$4,0)</f>
        <v>0</v>
      </c>
      <c r="F128" s="30">
        <f>IFERROR(100*_xlfn.IFNA(VLOOKUP($B128,KviZDarije3!$A$1:$K$1000, 5, 0), 0)/'TOP SCORES'!D$4,0)</f>
        <v>0</v>
      </c>
      <c r="G128" s="30">
        <f>IFERROR(100*_xlfn.IFNA(VLOOKUP($B128,KviZDarije4!$A$1:$K$1000, 5, 0), 0)/'TOP SCORES'!E$4,0)</f>
        <v>0</v>
      </c>
      <c r="H128" s="30">
        <f>IFERROR(100*_xlfn.IFNA(VLOOKUP($B128,KviZDarije5!$A$1:$K$1000, 5, 0), 0)/'TOP SCORES'!F$4,0)</f>
        <v>71.428571428571431</v>
      </c>
      <c r="I128" s="30">
        <f>IFERROR(100*_xlfn.IFNA(VLOOKUP($B128,KviZDarije6!$A$1:$K$1000, 5, 0), 0)/'TOP SCORES'!G$4,0)</f>
        <v>0</v>
      </c>
      <c r="J128" s="30">
        <f>IFERROR(100*_xlfn.IFNA(VLOOKUP($B128,KviZDarije7!$A$1:$K$1000, 5, 0), 0)/'TOP SCORES'!H$4,0)</f>
        <v>0</v>
      </c>
      <c r="K128" s="30">
        <f>IFERROR(100*_xlfn.IFNA(VLOOKUP($B128,KviZDarije8!$A$1:$K$1000, 5, 0), 0)/'TOP SCORES'!I$4,0)</f>
        <v>0</v>
      </c>
      <c r="L128" s="30">
        <f>IFERROR(100*_xlfn.IFNA(VLOOKUP($B128,[1]KviZDarije9!$A$1:$K$1000, 5, 0), 0)/'TOP SCORES'!J$4,0)</f>
        <v>0</v>
      </c>
      <c r="M128" s="30">
        <f>IFERROR(100*_xlfn.IFNA(VLOOKUP($B128,[2]KviZDarije10!$A$1:$K$1000, 5, 0), 0)/'TOP SCORES'!K$4,0)</f>
        <v>0</v>
      </c>
    </row>
    <row r="129" spans="1:13">
      <c r="A129" s="33">
        <f t="shared" ca="1" si="1"/>
        <v>129</v>
      </c>
      <c r="B129" s="28" t="s">
        <v>147</v>
      </c>
      <c r="C129" s="31" cm="1">
        <f t="array" aca="1" ref="C129" ca="1">SUM(LARGE(D129:M129,ROW(INDIRECT("1:6"))))</f>
        <v>67.692307692307693</v>
      </c>
      <c r="D129" s="30">
        <f>IFERROR(100*_xlfn.IFNA(VLOOKUP($B129,KviZDarije1!$A$1:$K$1000, 5, 0), 0)/'TOP SCORES'!B$4,0)</f>
        <v>0</v>
      </c>
      <c r="E129" s="30">
        <f>IFERROR(100*_xlfn.IFNA(VLOOKUP($B129,KviZDarije2!$A$1:$K$1000, 5, 0), 0)/'TOP SCORES'!C$4,0)</f>
        <v>60</v>
      </c>
      <c r="F129" s="30">
        <f>IFERROR(100*_xlfn.IFNA(VLOOKUP($B129,KviZDarije3!$A$1:$K$1000, 5, 0), 0)/'TOP SCORES'!D$4,0)</f>
        <v>0</v>
      </c>
      <c r="G129" s="30">
        <f>IFERROR(100*_xlfn.IFNA(VLOOKUP($B129,KviZDarije4!$A$1:$K$1000, 5, 0), 0)/'TOP SCORES'!E$4,0)</f>
        <v>7.6923076923076925</v>
      </c>
      <c r="H129" s="30">
        <f>IFERROR(100*_xlfn.IFNA(VLOOKUP($B129,KviZDarije5!$A$1:$K$1000, 5, 0), 0)/'TOP SCORES'!F$4,0)</f>
        <v>0</v>
      </c>
      <c r="I129" s="30">
        <f>IFERROR(100*_xlfn.IFNA(VLOOKUP($B129,KviZDarije6!$A$1:$K$1000, 5, 0), 0)/'TOP SCORES'!G$4,0)</f>
        <v>0</v>
      </c>
      <c r="J129" s="30">
        <f>IFERROR(100*_xlfn.IFNA(VLOOKUP($B129,KviZDarije7!$A$1:$K$1000, 5, 0), 0)/'TOP SCORES'!H$4,0)</f>
        <v>0</v>
      </c>
      <c r="K129" s="30">
        <f>IFERROR(100*_xlfn.IFNA(VLOOKUP($B129,KviZDarije8!$A$1:$K$1000, 5, 0), 0)/'TOP SCORES'!I$4,0)</f>
        <v>0</v>
      </c>
      <c r="L129" s="30">
        <f>IFERROR(100*_xlfn.IFNA(VLOOKUP($B129,[1]KviZDarije9!$A$1:$K$1000, 5, 0), 0)/'TOP SCORES'!J$4,0)</f>
        <v>0</v>
      </c>
      <c r="M129" s="30">
        <f>IFERROR(100*_xlfn.IFNA(VLOOKUP($B129,[2]KviZDarije10!$A$1:$K$1000, 5, 0), 0)/'TOP SCORES'!K$4,0)</f>
        <v>0</v>
      </c>
    </row>
    <row r="130" spans="1:13">
      <c r="A130" s="33">
        <f t="shared" ref="A130:A193" ca="1" si="2">RANK(C130,C$2:C$998)</f>
        <v>130</v>
      </c>
      <c r="B130" s="24" t="s">
        <v>13</v>
      </c>
      <c r="C130" s="31" cm="1">
        <f t="array" aca="1" ref="C130" ca="1">SUM(LARGE(D130:M130,ROW(INDIRECT("1:6"))))</f>
        <v>66.666666666666671</v>
      </c>
      <c r="D130" s="30">
        <f>IFERROR(100*_xlfn.IFNA(VLOOKUP($B130,KviZDarije1!$A$1:$K$1000, 5, 0), 0)/'TOP SCORES'!B$4,0)</f>
        <v>66.666666666666671</v>
      </c>
      <c r="E130" s="30">
        <f>IFERROR(100*_xlfn.IFNA(VLOOKUP($B130,KviZDarije2!$A$1:$K$1000, 5, 0), 0)/'TOP SCORES'!C$4,0)</f>
        <v>0</v>
      </c>
      <c r="F130" s="30">
        <f>IFERROR(100*_xlfn.IFNA(VLOOKUP($B130,KviZDarije3!$A$1:$K$1000, 5, 0), 0)/'TOP SCORES'!D$4,0)</f>
        <v>0</v>
      </c>
      <c r="G130" s="30">
        <f>IFERROR(100*_xlfn.IFNA(VLOOKUP($B130,KviZDarije4!$A$1:$K$1000, 5, 0), 0)/'TOP SCORES'!E$4,0)</f>
        <v>0</v>
      </c>
      <c r="H130" s="30">
        <f>IFERROR(100*_xlfn.IFNA(VLOOKUP($B130,KviZDarije5!$A$1:$K$1000, 5, 0), 0)/'TOP SCORES'!F$4,0)</f>
        <v>0</v>
      </c>
      <c r="I130" s="30">
        <f>IFERROR(100*_xlfn.IFNA(VLOOKUP($B130,KviZDarije6!$A$1:$K$1000, 5, 0), 0)/'TOP SCORES'!G$4,0)</f>
        <v>0</v>
      </c>
      <c r="J130" s="30">
        <f>IFERROR(100*_xlfn.IFNA(VLOOKUP($B130,KviZDarije7!$A$1:$K$1000, 5, 0), 0)/'TOP SCORES'!H$4,0)</f>
        <v>0</v>
      </c>
      <c r="K130" s="30">
        <f>IFERROR(100*_xlfn.IFNA(VLOOKUP($B130,KviZDarije8!$A$1:$K$1000, 5, 0), 0)/'TOP SCORES'!I$4,0)</f>
        <v>0</v>
      </c>
      <c r="L130" s="30">
        <f>IFERROR(100*_xlfn.IFNA(VLOOKUP($B130,[1]KviZDarije9!$A$1:$K$1000, 5, 0), 0)/'TOP SCORES'!J$4,0)</f>
        <v>0</v>
      </c>
      <c r="M130" s="30">
        <f>IFERROR(100*_xlfn.IFNA(VLOOKUP($B130,[2]KviZDarije10!$A$1:$K$1000, 5, 0), 0)/'TOP SCORES'!K$4,0)</f>
        <v>0</v>
      </c>
    </row>
    <row r="131" spans="1:13">
      <c r="A131" s="33">
        <f t="shared" ca="1" si="2"/>
        <v>130</v>
      </c>
      <c r="B131" s="28" t="s">
        <v>206</v>
      </c>
      <c r="C131" s="31" cm="1">
        <f t="array" aca="1" ref="C131" ca="1">SUM(LARGE(D131:M131,ROW(INDIRECT("1:6"))))</f>
        <v>66.666666666666671</v>
      </c>
      <c r="D131" s="30">
        <f>IFERROR(100*_xlfn.IFNA(VLOOKUP($B131,KviZDarije1!$A$1:$K$1000, 5, 0), 0)/'TOP SCORES'!B$4,0)</f>
        <v>0</v>
      </c>
      <c r="E131" s="30">
        <f>IFERROR(100*_xlfn.IFNA(VLOOKUP($B131,KviZDarije2!$A$1:$K$1000, 5, 0), 0)/'TOP SCORES'!C$4,0)</f>
        <v>66.666666666666671</v>
      </c>
      <c r="F131" s="30">
        <f>IFERROR(100*_xlfn.IFNA(VLOOKUP($B131,KviZDarije3!$A$1:$K$1000, 5, 0), 0)/'TOP SCORES'!D$4,0)</f>
        <v>0</v>
      </c>
      <c r="G131" s="30">
        <f>IFERROR(100*_xlfn.IFNA(VLOOKUP($B131,KviZDarije4!$A$1:$K$1000, 5, 0), 0)/'TOP SCORES'!E$4,0)</f>
        <v>0</v>
      </c>
      <c r="H131" s="30">
        <f>IFERROR(100*_xlfn.IFNA(VLOOKUP($B131,KviZDarije5!$A$1:$K$1000, 5, 0), 0)/'TOP SCORES'!F$4,0)</f>
        <v>0</v>
      </c>
      <c r="I131" s="30">
        <f>IFERROR(100*_xlfn.IFNA(VLOOKUP($B131,KviZDarije6!$A$1:$K$1000, 5, 0), 0)/'TOP SCORES'!G$4,0)</f>
        <v>0</v>
      </c>
      <c r="J131" s="30">
        <f>IFERROR(100*_xlfn.IFNA(VLOOKUP($B131,KviZDarije7!$A$1:$K$1000, 5, 0), 0)/'TOP SCORES'!H$4,0)</f>
        <v>0</v>
      </c>
      <c r="K131" s="30">
        <f>IFERROR(100*_xlfn.IFNA(VLOOKUP($B131,KviZDarije8!$A$1:$K$1000, 5, 0), 0)/'TOP SCORES'!I$4,0)</f>
        <v>0</v>
      </c>
      <c r="L131" s="30">
        <f>IFERROR(100*_xlfn.IFNA(VLOOKUP($B131,[1]KviZDarije9!$A$1:$K$1000, 5, 0), 0)/'TOP SCORES'!J$4,0)</f>
        <v>0</v>
      </c>
      <c r="M131" s="30">
        <f>IFERROR(100*_xlfn.IFNA(VLOOKUP($B131,[2]KviZDarije10!$A$1:$K$1000, 5, 0), 0)/'TOP SCORES'!K$4,0)</f>
        <v>0</v>
      </c>
    </row>
    <row r="132" spans="1:13">
      <c r="A132" s="33">
        <f t="shared" ca="1" si="2"/>
        <v>132</v>
      </c>
      <c r="B132" s="28" t="s">
        <v>209</v>
      </c>
      <c r="C132" s="31" cm="1">
        <f t="array" aca="1" ref="C132" ca="1">SUM(LARGE(D132:M132,ROW(INDIRECT("1:6"))))</f>
        <v>64.285714285714292</v>
      </c>
      <c r="D132" s="30">
        <f>IFERROR(100*_xlfn.IFNA(VLOOKUP($B132,KviZDarije1!$A$1:$K$1000, 5, 0), 0)/'TOP SCORES'!B$4,0)</f>
        <v>0</v>
      </c>
      <c r="E132" s="30">
        <f>IFERROR(100*_xlfn.IFNA(VLOOKUP($B132,KviZDarije2!$A$1:$K$1000, 5, 0), 0)/'TOP SCORES'!C$4,0)</f>
        <v>0</v>
      </c>
      <c r="F132" s="30">
        <f>IFERROR(100*_xlfn.IFNA(VLOOKUP($B132,KviZDarije3!$A$1:$K$1000, 5, 0), 0)/'TOP SCORES'!D$4,0)</f>
        <v>64.285714285714292</v>
      </c>
      <c r="G132" s="30">
        <f>IFERROR(100*_xlfn.IFNA(VLOOKUP($B132,KviZDarije4!$A$1:$K$1000, 5, 0), 0)/'TOP SCORES'!E$4,0)</f>
        <v>0</v>
      </c>
      <c r="H132" s="30">
        <f>IFERROR(100*_xlfn.IFNA(VLOOKUP($B132,KviZDarije5!$A$1:$K$1000, 5, 0), 0)/'TOP SCORES'!F$4,0)</f>
        <v>0</v>
      </c>
      <c r="I132" s="30">
        <f>IFERROR(100*_xlfn.IFNA(VLOOKUP($B132,KviZDarije6!$A$1:$K$1000, 5, 0), 0)/'TOP SCORES'!G$4,0)</f>
        <v>0</v>
      </c>
      <c r="J132" s="30">
        <f>IFERROR(100*_xlfn.IFNA(VLOOKUP($B132,KviZDarije7!$A$1:$K$1000, 5, 0), 0)/'TOP SCORES'!H$4,0)</f>
        <v>0</v>
      </c>
      <c r="K132" s="30">
        <f>IFERROR(100*_xlfn.IFNA(VLOOKUP($B132,KviZDarije8!$A$1:$K$1000, 5, 0), 0)/'TOP SCORES'!I$4,0)</f>
        <v>0</v>
      </c>
      <c r="L132" s="30">
        <f>IFERROR(100*_xlfn.IFNA(VLOOKUP($B132,[1]KviZDarije9!$A$1:$K$1000, 5, 0), 0)/'TOP SCORES'!J$4,0)</f>
        <v>0</v>
      </c>
      <c r="M132" s="30">
        <f>IFERROR(100*_xlfn.IFNA(VLOOKUP($B132,[2]KviZDarije10!$A$1:$K$1000, 5, 0), 0)/'TOP SCORES'!K$4,0)</f>
        <v>0</v>
      </c>
    </row>
    <row r="133" spans="1:13">
      <c r="A133" s="33">
        <f t="shared" ca="1" si="2"/>
        <v>132</v>
      </c>
      <c r="B133" s="28" t="s">
        <v>230</v>
      </c>
      <c r="C133" s="31" cm="1">
        <f t="array" aca="1" ref="C133" ca="1">SUM(LARGE(D133:M133,ROW(INDIRECT("1:6"))))</f>
        <v>64.285714285714292</v>
      </c>
      <c r="D133" s="30">
        <f>IFERROR(100*_xlfn.IFNA(VLOOKUP($B133,KviZDarije1!$A$1:$K$1000, 5, 0), 0)/'TOP SCORES'!B$4,0)</f>
        <v>0</v>
      </c>
      <c r="E133" s="30">
        <f>IFERROR(100*_xlfn.IFNA(VLOOKUP($B133,KviZDarije2!$A$1:$K$1000, 5, 0), 0)/'TOP SCORES'!C$4,0)</f>
        <v>0</v>
      </c>
      <c r="F133" s="30">
        <f>IFERROR(100*_xlfn.IFNA(VLOOKUP($B133,KviZDarije3!$A$1:$K$1000, 5, 0), 0)/'TOP SCORES'!D$4,0)</f>
        <v>0</v>
      </c>
      <c r="G133" s="30">
        <f>IFERROR(100*_xlfn.IFNA(VLOOKUP($B133,KviZDarije4!$A$1:$K$1000, 5, 0), 0)/'TOP SCORES'!E$4,0)</f>
        <v>0</v>
      </c>
      <c r="H133" s="30">
        <f>IFERROR(100*_xlfn.IFNA(VLOOKUP($B133,KviZDarije5!$A$1:$K$1000, 5, 0), 0)/'TOP SCORES'!F$4,0)</f>
        <v>64.285714285714292</v>
      </c>
      <c r="I133" s="30">
        <f>IFERROR(100*_xlfn.IFNA(VLOOKUP($B133,KviZDarije6!$A$1:$K$1000, 5, 0), 0)/'TOP SCORES'!G$4,0)</f>
        <v>0</v>
      </c>
      <c r="J133" s="30">
        <f>IFERROR(100*_xlfn.IFNA(VLOOKUP($B133,KviZDarije7!$A$1:$K$1000, 5, 0), 0)/'TOP SCORES'!H$4,0)</f>
        <v>0</v>
      </c>
      <c r="K133" s="30">
        <f>IFERROR(100*_xlfn.IFNA(VLOOKUP($B133,KviZDarije8!$A$1:$K$1000, 5, 0), 0)/'TOP SCORES'!I$4,0)</f>
        <v>0</v>
      </c>
      <c r="L133" s="30">
        <f>IFERROR(100*_xlfn.IFNA(VLOOKUP($B133,[1]KviZDarije9!$A$1:$K$1000, 5, 0), 0)/'TOP SCORES'!J$4,0)</f>
        <v>0</v>
      </c>
      <c r="M133" s="30">
        <f>IFERROR(100*_xlfn.IFNA(VLOOKUP($B133,[2]KviZDarije10!$A$1:$K$1000, 5, 0), 0)/'TOP SCORES'!K$4,0)</f>
        <v>0</v>
      </c>
    </row>
    <row r="134" spans="1:13">
      <c r="A134" s="33">
        <f t="shared" ca="1" si="2"/>
        <v>134</v>
      </c>
      <c r="B134" s="24" t="s">
        <v>14</v>
      </c>
      <c r="C134" s="31" cm="1">
        <f t="array" aca="1" ref="C134" ca="1">SUM(LARGE(D134:M134,ROW(INDIRECT("1:6"))))</f>
        <v>60</v>
      </c>
      <c r="D134" s="30">
        <f>IFERROR(100*_xlfn.IFNA(VLOOKUP($B134,KviZDarije1!$A$1:$K$1000, 5, 0), 0)/'TOP SCORES'!B$4,0)</f>
        <v>60</v>
      </c>
      <c r="E134" s="30">
        <f>IFERROR(100*_xlfn.IFNA(VLOOKUP($B134,KviZDarije2!$A$1:$K$1000, 5, 0), 0)/'TOP SCORES'!C$4,0)</f>
        <v>0</v>
      </c>
      <c r="F134" s="30">
        <f>IFERROR(100*_xlfn.IFNA(VLOOKUP($B134,KviZDarije3!$A$1:$K$1000, 5, 0), 0)/'TOP SCORES'!D$4,0)</f>
        <v>0</v>
      </c>
      <c r="G134" s="30">
        <f>IFERROR(100*_xlfn.IFNA(VLOOKUP($B134,KviZDarije4!$A$1:$K$1000, 5, 0), 0)/'TOP SCORES'!E$4,0)</f>
        <v>0</v>
      </c>
      <c r="H134" s="30">
        <f>IFERROR(100*_xlfn.IFNA(VLOOKUP($B134,KviZDarije5!$A$1:$K$1000, 5, 0), 0)/'TOP SCORES'!F$4,0)</f>
        <v>0</v>
      </c>
      <c r="I134" s="30">
        <f>IFERROR(100*_xlfn.IFNA(VLOOKUP($B134,KviZDarije6!$A$1:$K$1000, 5, 0), 0)/'TOP SCORES'!G$4,0)</f>
        <v>0</v>
      </c>
      <c r="J134" s="30">
        <f>IFERROR(100*_xlfn.IFNA(VLOOKUP($B134,KviZDarije7!$A$1:$K$1000, 5, 0), 0)/'TOP SCORES'!H$4,0)</f>
        <v>0</v>
      </c>
      <c r="K134" s="30">
        <f>IFERROR(100*_xlfn.IFNA(VLOOKUP($B134,KviZDarije8!$A$1:$K$1000, 5, 0), 0)/'TOP SCORES'!I$4,0)</f>
        <v>0</v>
      </c>
      <c r="L134" s="30">
        <f>IFERROR(100*_xlfn.IFNA(VLOOKUP($B134,[1]KviZDarije9!$A$1:$K$1000, 5, 0), 0)/'TOP SCORES'!J$4,0)</f>
        <v>0</v>
      </c>
      <c r="M134" s="30">
        <f>IFERROR(100*_xlfn.IFNA(VLOOKUP($B134,[2]KviZDarije10!$A$1:$K$1000, 5, 0), 0)/'TOP SCORES'!K$4,0)</f>
        <v>0</v>
      </c>
    </row>
    <row r="135" spans="1:13">
      <c r="A135" s="33">
        <f t="shared" ca="1" si="2"/>
        <v>134</v>
      </c>
      <c r="B135" s="24" t="s">
        <v>102</v>
      </c>
      <c r="C135" s="31" cm="1">
        <f t="array" aca="1" ref="C135" ca="1">SUM(LARGE(D135:M135,ROW(INDIRECT("1:6"))))</f>
        <v>60</v>
      </c>
      <c r="D135" s="30">
        <f>IFERROR(100*_xlfn.IFNA(VLOOKUP($B135,KviZDarije1!$A$1:$K$1000, 5, 0), 0)/'TOP SCORES'!B$4,0)</f>
        <v>60</v>
      </c>
      <c r="E135" s="30">
        <f>IFERROR(100*_xlfn.IFNA(VLOOKUP($B135,KviZDarije2!$A$1:$K$1000, 5, 0), 0)/'TOP SCORES'!C$4,0)</f>
        <v>0</v>
      </c>
      <c r="F135" s="30">
        <f>IFERROR(100*_xlfn.IFNA(VLOOKUP($B135,KviZDarije3!$A$1:$K$1000, 5, 0), 0)/'TOP SCORES'!D$4,0)</f>
        <v>0</v>
      </c>
      <c r="G135" s="30">
        <f>IFERROR(100*_xlfn.IFNA(VLOOKUP($B135,KviZDarije4!$A$1:$K$1000, 5, 0), 0)/'TOP SCORES'!E$4,0)</f>
        <v>0</v>
      </c>
      <c r="H135" s="30">
        <f>IFERROR(100*_xlfn.IFNA(VLOOKUP($B135,KviZDarije5!$A$1:$K$1000, 5, 0), 0)/'TOP SCORES'!F$4,0)</f>
        <v>0</v>
      </c>
      <c r="I135" s="30">
        <f>IFERROR(100*_xlfn.IFNA(VLOOKUP($B135,KviZDarije6!$A$1:$K$1000, 5, 0), 0)/'TOP SCORES'!G$4,0)</f>
        <v>0</v>
      </c>
      <c r="J135" s="30">
        <f>IFERROR(100*_xlfn.IFNA(VLOOKUP($B135,KviZDarije7!$A$1:$K$1000, 5, 0), 0)/'TOP SCORES'!H$4,0)</f>
        <v>0</v>
      </c>
      <c r="K135" s="30">
        <f>IFERROR(100*_xlfn.IFNA(VLOOKUP($B135,KviZDarije8!$A$1:$K$1000, 5, 0), 0)/'TOP SCORES'!I$4,0)</f>
        <v>0</v>
      </c>
      <c r="L135" s="30">
        <f>IFERROR(100*_xlfn.IFNA(VLOOKUP($B135,[1]KviZDarije9!$A$1:$K$1000, 5, 0), 0)/'TOP SCORES'!J$4,0)</f>
        <v>0</v>
      </c>
      <c r="M135" s="30">
        <f>IFERROR(100*_xlfn.IFNA(VLOOKUP($B135,[2]KviZDarije10!$A$1:$K$1000, 5, 0), 0)/'TOP SCORES'!K$4,0)</f>
        <v>0</v>
      </c>
    </row>
    <row r="136" spans="1:13">
      <c r="A136" s="33">
        <f t="shared" ca="1" si="2"/>
        <v>134</v>
      </c>
      <c r="B136" s="28" t="s">
        <v>196</v>
      </c>
      <c r="C136" s="31" cm="1">
        <f t="array" aca="1" ref="C136" ca="1">SUM(LARGE(D136:M136,ROW(INDIRECT("1:6"))))</f>
        <v>60</v>
      </c>
      <c r="D136" s="30">
        <f>IFERROR(100*_xlfn.IFNA(VLOOKUP($B136,KviZDarije1!$A$1:$K$1000, 5, 0), 0)/'TOP SCORES'!B$4,0)</f>
        <v>60</v>
      </c>
      <c r="E136" s="30">
        <f>IFERROR(100*_xlfn.IFNA(VLOOKUP($B136,KviZDarije2!$A$1:$K$1000, 5, 0), 0)/'TOP SCORES'!C$4,0)</f>
        <v>0</v>
      </c>
      <c r="F136" s="30">
        <f>IFERROR(100*_xlfn.IFNA(VLOOKUP($B136,KviZDarije3!$A$1:$K$1000, 5, 0), 0)/'TOP SCORES'!D$4,0)</f>
        <v>0</v>
      </c>
      <c r="G136" s="30">
        <f>IFERROR(100*_xlfn.IFNA(VLOOKUP($B136,KviZDarije4!$A$1:$K$1000, 5, 0), 0)/'TOP SCORES'!E$4,0)</f>
        <v>0</v>
      </c>
      <c r="H136" s="30">
        <f>IFERROR(100*_xlfn.IFNA(VLOOKUP($B136,KviZDarije5!$A$1:$K$1000, 5, 0), 0)/'TOP SCORES'!F$4,0)</f>
        <v>0</v>
      </c>
      <c r="I136" s="30">
        <f>IFERROR(100*_xlfn.IFNA(VLOOKUP($B136,KviZDarije6!$A$1:$K$1000, 5, 0), 0)/'TOP SCORES'!G$4,0)</f>
        <v>0</v>
      </c>
      <c r="J136" s="30">
        <f>IFERROR(100*_xlfn.IFNA(VLOOKUP($B136,KviZDarije7!$A$1:$K$1000, 5, 0), 0)/'TOP SCORES'!H$4,0)</f>
        <v>0</v>
      </c>
      <c r="K136" s="30">
        <f>IFERROR(100*_xlfn.IFNA(VLOOKUP($B136,KviZDarije8!$A$1:$K$1000, 5, 0), 0)/'TOP SCORES'!I$4,0)</f>
        <v>0</v>
      </c>
      <c r="L136" s="30">
        <f>IFERROR(100*_xlfn.IFNA(VLOOKUP($B136,[1]KviZDarije9!$A$1:$K$1000, 5, 0), 0)/'TOP SCORES'!J$4,0)</f>
        <v>0</v>
      </c>
      <c r="M136" s="30">
        <f>IFERROR(100*_xlfn.IFNA(VLOOKUP($B136,[2]KviZDarije10!$A$1:$K$1000, 5, 0), 0)/'TOP SCORES'!K$4,0)</f>
        <v>0</v>
      </c>
    </row>
    <row r="137" spans="1:13">
      <c r="A137" s="33">
        <f t="shared" ca="1" si="2"/>
        <v>137</v>
      </c>
      <c r="B137" s="28" t="s">
        <v>208</v>
      </c>
      <c r="C137" s="31" cm="1">
        <f t="array" aca="1" ref="C137" ca="1">SUM(LARGE(D137:M137,ROW(INDIRECT("1:6"))))</f>
        <v>57.692307692307693</v>
      </c>
      <c r="D137" s="30">
        <f>IFERROR(100*_xlfn.IFNA(VLOOKUP($B137,KviZDarije1!$A$1:$K$1000, 5, 0), 0)/'TOP SCORES'!B$4,0)</f>
        <v>0</v>
      </c>
      <c r="E137" s="30">
        <f>IFERROR(100*_xlfn.IFNA(VLOOKUP($B137,KviZDarije2!$A$1:$K$1000, 5, 0), 0)/'TOP SCORES'!C$4,0)</f>
        <v>0</v>
      </c>
      <c r="F137" s="30">
        <f>IFERROR(100*_xlfn.IFNA(VLOOKUP($B137,KviZDarije3!$A$1:$K$1000, 5, 0), 0)/'TOP SCORES'!D$4,0)</f>
        <v>0</v>
      </c>
      <c r="G137" s="30">
        <f>IFERROR(100*_xlfn.IFNA(VLOOKUP($B137,KviZDarije4!$A$1:$K$1000, 5, 0), 0)/'TOP SCORES'!E$4,0)</f>
        <v>7.6923076923076925</v>
      </c>
      <c r="H137" s="30">
        <f>IFERROR(100*_xlfn.IFNA(VLOOKUP($B137,KviZDarije5!$A$1:$K$1000, 5, 0), 0)/'TOP SCORES'!F$4,0)</f>
        <v>21.428571428571427</v>
      </c>
      <c r="I137" s="30">
        <f>IFERROR(100*_xlfn.IFNA(VLOOKUP($B137,KviZDarije6!$A$1:$K$1000, 5, 0), 0)/'TOP SCORES'!G$4,0)</f>
        <v>14.285714285714286</v>
      </c>
      <c r="J137" s="30">
        <f>IFERROR(100*_xlfn.IFNA(VLOOKUP($B137,KviZDarije7!$A$1:$K$1000, 5, 0), 0)/'TOP SCORES'!H$4,0)</f>
        <v>14.285714285714286</v>
      </c>
      <c r="K137" s="30">
        <f>IFERROR(100*_xlfn.IFNA(VLOOKUP($B137,KviZDarije8!$A$1:$K$1000, 5, 0), 0)/'TOP SCORES'!I$4,0)</f>
        <v>0</v>
      </c>
      <c r="L137" s="30">
        <f>IFERROR(100*_xlfn.IFNA(VLOOKUP($B137,[1]KviZDarije9!$A$1:$K$1000, 5, 0), 0)/'TOP SCORES'!J$4,0)</f>
        <v>0</v>
      </c>
      <c r="M137" s="30">
        <f>IFERROR(100*_xlfn.IFNA(VLOOKUP($B137,[2]KviZDarije10!$A$1:$K$1000, 5, 0), 0)/'TOP SCORES'!K$4,0)</f>
        <v>0</v>
      </c>
    </row>
    <row r="138" spans="1:13">
      <c r="A138" s="33">
        <f t="shared" ca="1" si="2"/>
        <v>138</v>
      </c>
      <c r="B138" s="28" t="s">
        <v>125</v>
      </c>
      <c r="C138" s="31" cm="1">
        <f t="array" aca="1" ref="C138" ca="1">SUM(LARGE(D138:M138,ROW(INDIRECT("1:6"))))</f>
        <v>53.333333333333336</v>
      </c>
      <c r="D138" s="30">
        <f>IFERROR(100*_xlfn.IFNA(VLOOKUP($B138,KviZDarije1!$A$1:$K$1000, 5, 0), 0)/'TOP SCORES'!B$4,0)</f>
        <v>0</v>
      </c>
      <c r="E138" s="30">
        <f>IFERROR(100*_xlfn.IFNA(VLOOKUP($B138,KviZDarije2!$A$1:$K$1000, 5, 0), 0)/'TOP SCORES'!C$4,0)</f>
        <v>53.333333333333336</v>
      </c>
      <c r="F138" s="30">
        <f>IFERROR(100*_xlfn.IFNA(VLOOKUP($B138,KviZDarije3!$A$1:$K$1000, 5, 0), 0)/'TOP SCORES'!D$4,0)</f>
        <v>0</v>
      </c>
      <c r="G138" s="30">
        <f>IFERROR(100*_xlfn.IFNA(VLOOKUP($B138,KviZDarije4!$A$1:$K$1000, 5, 0), 0)/'TOP SCORES'!E$4,0)</f>
        <v>0</v>
      </c>
      <c r="H138" s="30">
        <f>IFERROR(100*_xlfn.IFNA(VLOOKUP($B138,KviZDarije5!$A$1:$K$1000, 5, 0), 0)/'TOP SCORES'!F$4,0)</f>
        <v>0</v>
      </c>
      <c r="I138" s="30">
        <f>IFERROR(100*_xlfn.IFNA(VLOOKUP($B138,KviZDarije6!$A$1:$K$1000, 5, 0), 0)/'TOP SCORES'!G$4,0)</f>
        <v>0</v>
      </c>
      <c r="J138" s="30">
        <f>IFERROR(100*_xlfn.IFNA(VLOOKUP($B138,KviZDarije7!$A$1:$K$1000, 5, 0), 0)/'TOP SCORES'!H$4,0)</f>
        <v>0</v>
      </c>
      <c r="K138" s="30">
        <f>IFERROR(100*_xlfn.IFNA(VLOOKUP($B138,KviZDarije8!$A$1:$K$1000, 5, 0), 0)/'TOP SCORES'!I$4,0)</f>
        <v>0</v>
      </c>
      <c r="L138" s="30">
        <f>IFERROR(100*_xlfn.IFNA(VLOOKUP($B138,[1]KviZDarije9!$A$1:$K$1000, 5, 0), 0)/'TOP SCORES'!J$4,0)</f>
        <v>0</v>
      </c>
      <c r="M138" s="30">
        <f>IFERROR(100*_xlfn.IFNA(VLOOKUP($B138,[2]KviZDarije10!$A$1:$K$1000, 5, 0), 0)/'TOP SCORES'!K$4,0)</f>
        <v>0</v>
      </c>
    </row>
    <row r="139" spans="1:13">
      <c r="A139" s="33">
        <f t="shared" ca="1" si="2"/>
        <v>138</v>
      </c>
      <c r="B139" s="28" t="s">
        <v>155</v>
      </c>
      <c r="C139" s="31" cm="1">
        <f t="array" aca="1" ref="C139" ca="1">SUM(LARGE(D139:M139,ROW(INDIRECT("1:6"))))</f>
        <v>53.333333333333336</v>
      </c>
      <c r="D139" s="30">
        <f>IFERROR(100*_xlfn.IFNA(VLOOKUP($B139,KviZDarije1!$A$1:$K$1000, 5, 0), 0)/'TOP SCORES'!B$4,0)</f>
        <v>53.333333333333336</v>
      </c>
      <c r="E139" s="30">
        <f>IFERROR(100*_xlfn.IFNA(VLOOKUP($B139,KviZDarije2!$A$1:$K$1000, 5, 0), 0)/'TOP SCORES'!C$4,0)</f>
        <v>0</v>
      </c>
      <c r="F139" s="30">
        <f>IFERROR(100*_xlfn.IFNA(VLOOKUP($B139,KviZDarije3!$A$1:$K$1000, 5, 0), 0)/'TOP SCORES'!D$4,0)</f>
        <v>0</v>
      </c>
      <c r="G139" s="30">
        <f>IFERROR(100*_xlfn.IFNA(VLOOKUP($B139,KviZDarije4!$A$1:$K$1000, 5, 0), 0)/'TOP SCORES'!E$4,0)</f>
        <v>0</v>
      </c>
      <c r="H139" s="30">
        <f>IFERROR(100*_xlfn.IFNA(VLOOKUP($B139,KviZDarije5!$A$1:$K$1000, 5, 0), 0)/'TOP SCORES'!F$4,0)</f>
        <v>0</v>
      </c>
      <c r="I139" s="30">
        <f>IFERROR(100*_xlfn.IFNA(VLOOKUP($B139,KviZDarije6!$A$1:$K$1000, 5, 0), 0)/'TOP SCORES'!G$4,0)</f>
        <v>0</v>
      </c>
      <c r="J139" s="30">
        <f>IFERROR(100*_xlfn.IFNA(VLOOKUP($B139,KviZDarije7!$A$1:$K$1000, 5, 0), 0)/'TOP SCORES'!H$4,0)</f>
        <v>0</v>
      </c>
      <c r="K139" s="30">
        <f>IFERROR(100*_xlfn.IFNA(VLOOKUP($B139,KviZDarije8!$A$1:$K$1000, 5, 0), 0)/'TOP SCORES'!I$4,0)</f>
        <v>0</v>
      </c>
      <c r="L139" s="30">
        <f>IFERROR(100*_xlfn.IFNA(VLOOKUP($B139,[1]KviZDarije9!$A$1:$K$1000, 5, 0), 0)/'TOP SCORES'!J$4,0)</f>
        <v>0</v>
      </c>
      <c r="M139" s="30">
        <f>IFERROR(100*_xlfn.IFNA(VLOOKUP($B139,[2]KviZDarije10!$A$1:$K$1000, 5, 0), 0)/'TOP SCORES'!K$4,0)</f>
        <v>0</v>
      </c>
    </row>
    <row r="140" spans="1:13">
      <c r="A140" s="33">
        <f t="shared" ca="1" si="2"/>
        <v>138</v>
      </c>
      <c r="B140" s="28" t="s">
        <v>159</v>
      </c>
      <c r="C140" s="31" cm="1">
        <f t="array" aca="1" ref="C140" ca="1">SUM(LARGE(D140:M140,ROW(INDIRECT("1:6"))))</f>
        <v>53.333333333333336</v>
      </c>
      <c r="D140" s="30">
        <f>IFERROR(100*_xlfn.IFNA(VLOOKUP($B140,KviZDarije1!$A$1:$K$1000, 5, 0), 0)/'TOP SCORES'!B$4,0)</f>
        <v>53.333333333333336</v>
      </c>
      <c r="E140" s="30">
        <f>IFERROR(100*_xlfn.IFNA(VLOOKUP($B140,KviZDarije2!$A$1:$K$1000, 5, 0), 0)/'TOP SCORES'!C$4,0)</f>
        <v>0</v>
      </c>
      <c r="F140" s="30">
        <f>IFERROR(100*_xlfn.IFNA(VLOOKUP($B140,KviZDarije3!$A$1:$K$1000, 5, 0), 0)/'TOP SCORES'!D$4,0)</f>
        <v>0</v>
      </c>
      <c r="G140" s="30">
        <f>IFERROR(100*_xlfn.IFNA(VLOOKUP($B140,KviZDarije4!$A$1:$K$1000, 5, 0), 0)/'TOP SCORES'!E$4,0)</f>
        <v>0</v>
      </c>
      <c r="H140" s="30">
        <f>IFERROR(100*_xlfn.IFNA(VLOOKUP($B140,KviZDarije5!$A$1:$K$1000, 5, 0), 0)/'TOP SCORES'!F$4,0)</f>
        <v>0</v>
      </c>
      <c r="I140" s="30">
        <f>IFERROR(100*_xlfn.IFNA(VLOOKUP($B140,KviZDarije6!$A$1:$K$1000, 5, 0), 0)/'TOP SCORES'!G$4,0)</f>
        <v>0</v>
      </c>
      <c r="J140" s="30">
        <f>IFERROR(100*_xlfn.IFNA(VLOOKUP($B140,KviZDarije7!$A$1:$K$1000, 5, 0), 0)/'TOP SCORES'!H$4,0)</f>
        <v>0</v>
      </c>
      <c r="K140" s="30">
        <f>IFERROR(100*_xlfn.IFNA(VLOOKUP($B140,KviZDarije8!$A$1:$K$1000, 5, 0), 0)/'TOP SCORES'!I$4,0)</f>
        <v>0</v>
      </c>
      <c r="L140" s="30">
        <f>IFERROR(100*_xlfn.IFNA(VLOOKUP($B140,[1]KviZDarije9!$A$1:$K$1000, 5, 0), 0)/'TOP SCORES'!J$4,0)</f>
        <v>0</v>
      </c>
      <c r="M140" s="30">
        <f>IFERROR(100*_xlfn.IFNA(VLOOKUP($B140,[2]KviZDarije10!$A$1:$K$1000, 5, 0), 0)/'TOP SCORES'!K$4,0)</f>
        <v>0</v>
      </c>
    </row>
    <row r="141" spans="1:13">
      <c r="A141" s="33">
        <f t="shared" ca="1" si="2"/>
        <v>141</v>
      </c>
      <c r="B141" s="24" t="s">
        <v>112</v>
      </c>
      <c r="C141" s="31" cm="1">
        <f t="array" aca="1" ref="C141" ca="1">SUM(LARGE(D141:M141,ROW(INDIRECT("1:6"))))</f>
        <v>50</v>
      </c>
      <c r="D141" s="30">
        <f>IFERROR(100*_xlfn.IFNA(VLOOKUP($B141,KviZDarije1!$A$1:$K$1000, 5, 0), 0)/'TOP SCORES'!B$4,0)</f>
        <v>0</v>
      </c>
      <c r="E141" s="30">
        <f>IFERROR(100*_xlfn.IFNA(VLOOKUP($B141,KviZDarije2!$A$1:$K$1000, 5, 0), 0)/'TOP SCORES'!C$4,0)</f>
        <v>0</v>
      </c>
      <c r="F141" s="30">
        <f>IFERROR(100*_xlfn.IFNA(VLOOKUP($B141,KviZDarije3!$A$1:$K$1000, 5, 0), 0)/'TOP SCORES'!D$4,0)</f>
        <v>0</v>
      </c>
      <c r="G141" s="30">
        <f>IFERROR(100*_xlfn.IFNA(VLOOKUP($B141,KviZDarije4!$A$1:$K$1000, 5, 0), 0)/'TOP SCORES'!E$4,0)</f>
        <v>0</v>
      </c>
      <c r="H141" s="30">
        <f>IFERROR(100*_xlfn.IFNA(VLOOKUP($B141,KviZDarije5!$A$1:$K$1000, 5, 0), 0)/'TOP SCORES'!F$4,0)</f>
        <v>50</v>
      </c>
      <c r="I141" s="30">
        <f>IFERROR(100*_xlfn.IFNA(VLOOKUP($B141,KviZDarije6!$A$1:$K$1000, 5, 0), 0)/'TOP SCORES'!G$4,0)</f>
        <v>0</v>
      </c>
      <c r="J141" s="30">
        <f>IFERROR(100*_xlfn.IFNA(VLOOKUP($B141,KviZDarije7!$A$1:$K$1000, 5, 0), 0)/'TOP SCORES'!H$4,0)</f>
        <v>0</v>
      </c>
      <c r="K141" s="30">
        <f>IFERROR(100*_xlfn.IFNA(VLOOKUP($B141,KviZDarije8!$A$1:$K$1000, 5, 0), 0)/'TOP SCORES'!I$4,0)</f>
        <v>0</v>
      </c>
      <c r="L141" s="30">
        <f>IFERROR(100*_xlfn.IFNA(VLOOKUP($B141,[1]KviZDarije9!$A$1:$K$1000, 5, 0), 0)/'TOP SCORES'!J$4,0)</f>
        <v>0</v>
      </c>
      <c r="M141" s="30">
        <f>IFERROR(100*_xlfn.IFNA(VLOOKUP($B141,[2]KviZDarije10!$A$1:$K$1000, 5, 0), 0)/'TOP SCORES'!K$4,0)</f>
        <v>0</v>
      </c>
    </row>
    <row r="142" spans="1:13">
      <c r="A142" s="33">
        <f t="shared" ca="1" si="2"/>
        <v>141</v>
      </c>
      <c r="B142" s="28" t="s">
        <v>234</v>
      </c>
      <c r="C142" s="31" cm="1">
        <f t="array" aca="1" ref="C142" ca="1">SUM(LARGE(D142:M142,ROW(INDIRECT("1:6"))))</f>
        <v>50</v>
      </c>
      <c r="D142" s="30">
        <f>IFERROR(100*_xlfn.IFNA(VLOOKUP($B142,KviZDarije1!$A$1:$K$1000, 5, 0), 0)/'TOP SCORES'!B$4,0)</f>
        <v>0</v>
      </c>
      <c r="E142" s="30">
        <f>IFERROR(100*_xlfn.IFNA(VLOOKUP($B142,KviZDarije2!$A$1:$K$1000, 5, 0), 0)/'TOP SCORES'!C$4,0)</f>
        <v>0</v>
      </c>
      <c r="F142" s="30">
        <f>IFERROR(100*_xlfn.IFNA(VLOOKUP($B142,KviZDarije3!$A$1:$K$1000, 5, 0), 0)/'TOP SCORES'!D$4,0)</f>
        <v>0</v>
      </c>
      <c r="G142" s="30">
        <f>IFERROR(100*_xlfn.IFNA(VLOOKUP($B142,KviZDarije4!$A$1:$K$1000, 5, 0), 0)/'TOP SCORES'!E$4,0)</f>
        <v>0</v>
      </c>
      <c r="H142" s="30">
        <f>IFERROR(100*_xlfn.IFNA(VLOOKUP($B142,KviZDarije5!$A$1:$K$1000, 5, 0), 0)/'TOP SCORES'!F$4,0)</f>
        <v>50</v>
      </c>
      <c r="I142" s="30">
        <f>IFERROR(100*_xlfn.IFNA(VLOOKUP($B142,KviZDarije6!$A$1:$K$1000, 5, 0), 0)/'TOP SCORES'!G$4,0)</f>
        <v>0</v>
      </c>
      <c r="J142" s="30">
        <f>IFERROR(100*_xlfn.IFNA(VLOOKUP($B142,KviZDarije7!$A$1:$K$1000, 5, 0), 0)/'TOP SCORES'!H$4,0)</f>
        <v>0</v>
      </c>
      <c r="K142" s="30">
        <f>IFERROR(100*_xlfn.IFNA(VLOOKUP($B142,KviZDarije8!$A$1:$K$1000, 5, 0), 0)/'TOP SCORES'!I$4,0)</f>
        <v>0</v>
      </c>
      <c r="L142" s="30">
        <f>IFERROR(100*_xlfn.IFNA(VLOOKUP($B142,[1]KviZDarije9!$A$1:$K$1000, 5, 0), 0)/'TOP SCORES'!J$4,0)</f>
        <v>0</v>
      </c>
      <c r="M142" s="30">
        <f>IFERROR(100*_xlfn.IFNA(VLOOKUP($B142,[2]KviZDarije10!$A$1:$K$1000, 5, 0), 0)/'TOP SCORES'!K$4,0)</f>
        <v>0</v>
      </c>
    </row>
    <row r="143" spans="1:13">
      <c r="A143" s="33">
        <f t="shared" ca="1" si="2"/>
        <v>143</v>
      </c>
      <c r="B143" s="28" t="s">
        <v>175</v>
      </c>
      <c r="C143" s="31" cm="1">
        <f t="array" aca="1" ref="C143" ca="1">SUM(LARGE(D143:M143,ROW(INDIRECT("1:6"))))</f>
        <v>48.095238095238095</v>
      </c>
      <c r="D143" s="30">
        <f>IFERROR(100*_xlfn.IFNA(VLOOKUP($B143,KviZDarije1!$A$1:$K$1000, 5, 0), 0)/'TOP SCORES'!B$4,0)</f>
        <v>26.666666666666668</v>
      </c>
      <c r="E143" s="30">
        <f>IFERROR(100*_xlfn.IFNA(VLOOKUP($B143,KviZDarije2!$A$1:$K$1000, 5, 0), 0)/'TOP SCORES'!C$4,0)</f>
        <v>0</v>
      </c>
      <c r="F143" s="30">
        <f>IFERROR(100*_xlfn.IFNA(VLOOKUP($B143,KviZDarije3!$A$1:$K$1000, 5, 0), 0)/'TOP SCORES'!D$4,0)</f>
        <v>0</v>
      </c>
      <c r="G143" s="30">
        <f>IFERROR(100*_xlfn.IFNA(VLOOKUP($B143,KviZDarije4!$A$1:$K$1000, 5, 0), 0)/'TOP SCORES'!E$4,0)</f>
        <v>0</v>
      </c>
      <c r="H143" s="30">
        <f>IFERROR(100*_xlfn.IFNA(VLOOKUP($B143,KviZDarije5!$A$1:$K$1000, 5, 0), 0)/'TOP SCORES'!F$4,0)</f>
        <v>21.428571428571427</v>
      </c>
      <c r="I143" s="30">
        <f>IFERROR(100*_xlfn.IFNA(VLOOKUP($B143,KviZDarije6!$A$1:$K$1000, 5, 0), 0)/'TOP SCORES'!G$4,0)</f>
        <v>0</v>
      </c>
      <c r="J143" s="30">
        <f>IFERROR(100*_xlfn.IFNA(VLOOKUP($B143,KviZDarije7!$A$1:$K$1000, 5, 0), 0)/'TOP SCORES'!H$4,0)</f>
        <v>0</v>
      </c>
      <c r="K143" s="30">
        <f>IFERROR(100*_xlfn.IFNA(VLOOKUP($B143,KviZDarije8!$A$1:$K$1000, 5, 0), 0)/'TOP SCORES'!I$4,0)</f>
        <v>0</v>
      </c>
      <c r="L143" s="30">
        <f>IFERROR(100*_xlfn.IFNA(VLOOKUP($B143,[1]KviZDarije9!$A$1:$K$1000, 5, 0), 0)/'TOP SCORES'!J$4,0)</f>
        <v>0</v>
      </c>
      <c r="M143" s="30">
        <f>IFERROR(100*_xlfn.IFNA(VLOOKUP($B143,[2]KviZDarije10!$A$1:$K$1000, 5, 0), 0)/'TOP SCORES'!K$4,0)</f>
        <v>0</v>
      </c>
    </row>
    <row r="144" spans="1:13">
      <c r="A144" s="33">
        <f t="shared" ca="1" si="2"/>
        <v>144</v>
      </c>
      <c r="B144" s="28" t="s">
        <v>165</v>
      </c>
      <c r="C144" s="31" cm="1">
        <f t="array" aca="1" ref="C144" ca="1">SUM(LARGE(D144:M144,ROW(INDIRECT("1:6"))))</f>
        <v>46.666666666666664</v>
      </c>
      <c r="D144" s="30">
        <f>IFERROR(100*_xlfn.IFNA(VLOOKUP($B144,KviZDarije1!$A$1:$K$1000, 5, 0), 0)/'TOP SCORES'!B$4,0)</f>
        <v>46.666666666666664</v>
      </c>
      <c r="E144" s="30">
        <f>IFERROR(100*_xlfn.IFNA(VLOOKUP($B144,KviZDarije2!$A$1:$K$1000, 5, 0), 0)/'TOP SCORES'!C$4,0)</f>
        <v>0</v>
      </c>
      <c r="F144" s="30">
        <f>IFERROR(100*_xlfn.IFNA(VLOOKUP($B144,KviZDarije3!$A$1:$K$1000, 5, 0), 0)/'TOP SCORES'!D$4,0)</f>
        <v>0</v>
      </c>
      <c r="G144" s="30">
        <f>IFERROR(100*_xlfn.IFNA(VLOOKUP($B144,KviZDarije4!$A$1:$K$1000, 5, 0), 0)/'TOP SCORES'!E$4,0)</f>
        <v>0</v>
      </c>
      <c r="H144" s="30">
        <f>IFERROR(100*_xlfn.IFNA(VLOOKUP($B144,KviZDarije5!$A$1:$K$1000, 5, 0), 0)/'TOP SCORES'!F$4,0)</f>
        <v>0</v>
      </c>
      <c r="I144" s="30">
        <f>IFERROR(100*_xlfn.IFNA(VLOOKUP($B144,KviZDarije6!$A$1:$K$1000, 5, 0), 0)/'TOP SCORES'!G$4,0)</f>
        <v>0</v>
      </c>
      <c r="J144" s="30">
        <f>IFERROR(100*_xlfn.IFNA(VLOOKUP($B144,KviZDarije7!$A$1:$K$1000, 5, 0), 0)/'TOP SCORES'!H$4,0)</f>
        <v>0</v>
      </c>
      <c r="K144" s="30">
        <f>IFERROR(100*_xlfn.IFNA(VLOOKUP($B144,KviZDarije8!$A$1:$K$1000, 5, 0), 0)/'TOP SCORES'!I$4,0)</f>
        <v>0</v>
      </c>
      <c r="L144" s="30">
        <f>IFERROR(100*_xlfn.IFNA(VLOOKUP($B144,[1]KviZDarije9!$A$1:$K$1000, 5, 0), 0)/'TOP SCORES'!J$4,0)</f>
        <v>0</v>
      </c>
      <c r="M144" s="30">
        <f>IFERROR(100*_xlfn.IFNA(VLOOKUP($B144,[2]KviZDarije10!$A$1:$K$1000, 5, 0), 0)/'TOP SCORES'!K$4,0)</f>
        <v>0</v>
      </c>
    </row>
    <row r="145" spans="1:13">
      <c r="A145" s="33">
        <f t="shared" ca="1" si="2"/>
        <v>144</v>
      </c>
      <c r="B145" s="28" t="s">
        <v>193</v>
      </c>
      <c r="C145" s="31" cm="1">
        <f t="array" aca="1" ref="C145" ca="1">SUM(LARGE(D145:M145,ROW(INDIRECT("1:6"))))</f>
        <v>46.666666666666664</v>
      </c>
      <c r="D145" s="30">
        <f>IFERROR(100*_xlfn.IFNA(VLOOKUP($B145,KviZDarije1!$A$1:$K$1000, 5, 0), 0)/'TOP SCORES'!B$4,0)</f>
        <v>46.666666666666664</v>
      </c>
      <c r="E145" s="30">
        <f>IFERROR(100*_xlfn.IFNA(VLOOKUP($B145,KviZDarije2!$A$1:$K$1000, 5, 0), 0)/'TOP SCORES'!C$4,0)</f>
        <v>0</v>
      </c>
      <c r="F145" s="30">
        <f>IFERROR(100*_xlfn.IFNA(VLOOKUP($B145,KviZDarije3!$A$1:$K$1000, 5, 0), 0)/'TOP SCORES'!D$4,0)</f>
        <v>0</v>
      </c>
      <c r="G145" s="30">
        <f>IFERROR(100*_xlfn.IFNA(VLOOKUP($B145,KviZDarije4!$A$1:$K$1000, 5, 0), 0)/'TOP SCORES'!E$4,0)</f>
        <v>0</v>
      </c>
      <c r="H145" s="30">
        <f>IFERROR(100*_xlfn.IFNA(VLOOKUP($B145,KviZDarije5!$A$1:$K$1000, 5, 0), 0)/'TOP SCORES'!F$4,0)</f>
        <v>0</v>
      </c>
      <c r="I145" s="30">
        <f>IFERROR(100*_xlfn.IFNA(VLOOKUP($B145,KviZDarije6!$A$1:$K$1000, 5, 0), 0)/'TOP SCORES'!G$4,0)</f>
        <v>0</v>
      </c>
      <c r="J145" s="30">
        <f>IFERROR(100*_xlfn.IFNA(VLOOKUP($B145,KviZDarije7!$A$1:$K$1000, 5, 0), 0)/'TOP SCORES'!H$4,0)</f>
        <v>0</v>
      </c>
      <c r="K145" s="30">
        <f>IFERROR(100*_xlfn.IFNA(VLOOKUP($B145,KviZDarije8!$A$1:$K$1000, 5, 0), 0)/'TOP SCORES'!I$4,0)</f>
        <v>0</v>
      </c>
      <c r="L145" s="30">
        <f>IFERROR(100*_xlfn.IFNA(VLOOKUP($B145,[1]KviZDarije9!$A$1:$K$1000, 5, 0), 0)/'TOP SCORES'!J$4,0)</f>
        <v>0</v>
      </c>
      <c r="M145" s="30">
        <f>IFERROR(100*_xlfn.IFNA(VLOOKUP($B145,[2]KviZDarije10!$A$1:$K$1000, 5, 0), 0)/'TOP SCORES'!K$4,0)</f>
        <v>0</v>
      </c>
    </row>
    <row r="146" spans="1:13">
      <c r="A146" s="33">
        <f t="shared" ca="1" si="2"/>
        <v>146</v>
      </c>
      <c r="B146" s="28" t="s">
        <v>221</v>
      </c>
      <c r="C146" s="31" cm="1">
        <f t="array" aca="1" ref="C146" ca="1">SUM(LARGE(D146:M146,ROW(INDIRECT("1:6"))))</f>
        <v>45.054945054945058</v>
      </c>
      <c r="D146" s="30">
        <f>IFERROR(100*_xlfn.IFNA(VLOOKUP($B146,KviZDarije1!$A$1:$K$1000, 5, 0), 0)/'TOP SCORES'!B$4,0)</f>
        <v>0</v>
      </c>
      <c r="E146" s="30">
        <f>IFERROR(100*_xlfn.IFNA(VLOOKUP($B146,KviZDarije2!$A$1:$K$1000, 5, 0), 0)/'TOP SCORES'!C$4,0)</f>
        <v>0</v>
      </c>
      <c r="F146" s="30">
        <f>IFERROR(100*_xlfn.IFNA(VLOOKUP($B146,KviZDarije3!$A$1:$K$1000, 5, 0), 0)/'TOP SCORES'!D$4,0)</f>
        <v>0</v>
      </c>
      <c r="G146" s="30">
        <f>IFERROR(100*_xlfn.IFNA(VLOOKUP($B146,KviZDarije4!$A$1:$K$1000, 5, 0), 0)/'TOP SCORES'!E$4,0)</f>
        <v>30.76923076923077</v>
      </c>
      <c r="H146" s="30">
        <f>IFERROR(100*_xlfn.IFNA(VLOOKUP($B146,KviZDarije5!$A$1:$K$1000, 5, 0), 0)/'TOP SCORES'!F$4,0)</f>
        <v>14.285714285714286</v>
      </c>
      <c r="I146" s="30">
        <f>IFERROR(100*_xlfn.IFNA(VLOOKUP($B146,KviZDarije6!$A$1:$K$1000, 5, 0), 0)/'TOP SCORES'!G$4,0)</f>
        <v>0</v>
      </c>
      <c r="J146" s="30">
        <f>IFERROR(100*_xlfn.IFNA(VLOOKUP($B146,KviZDarije7!$A$1:$K$1000, 5, 0), 0)/'TOP SCORES'!H$4,0)</f>
        <v>0</v>
      </c>
      <c r="K146" s="30">
        <f>IFERROR(100*_xlfn.IFNA(VLOOKUP($B146,KviZDarije8!$A$1:$K$1000, 5, 0), 0)/'TOP SCORES'!I$4,0)</f>
        <v>0</v>
      </c>
      <c r="L146" s="30">
        <f>IFERROR(100*_xlfn.IFNA(VLOOKUP($B146,[1]KviZDarije9!$A$1:$K$1000, 5, 0), 0)/'TOP SCORES'!J$4,0)</f>
        <v>0</v>
      </c>
      <c r="M146" s="30">
        <f>IFERROR(100*_xlfn.IFNA(VLOOKUP($B146,[2]KviZDarije10!$A$1:$K$1000, 5, 0), 0)/'TOP SCORES'!K$4,0)</f>
        <v>0</v>
      </c>
    </row>
    <row r="147" spans="1:13">
      <c r="A147" s="33">
        <f t="shared" ca="1" si="2"/>
        <v>147</v>
      </c>
      <c r="B147" s="28" t="s">
        <v>212</v>
      </c>
      <c r="C147" s="31" cm="1">
        <f t="array" aca="1" ref="C147" ca="1">SUM(LARGE(D147:M147,ROW(INDIRECT("1:6"))))</f>
        <v>43.956043956043956</v>
      </c>
      <c r="D147" s="30">
        <f>IFERROR(100*_xlfn.IFNA(VLOOKUP($B147,KviZDarije1!$A$1:$K$1000, 5, 0), 0)/'TOP SCORES'!B$4,0)</f>
        <v>0</v>
      </c>
      <c r="E147" s="30">
        <f>IFERROR(100*_xlfn.IFNA(VLOOKUP($B147,KviZDarije2!$A$1:$K$1000, 5, 0), 0)/'TOP SCORES'!C$4,0)</f>
        <v>0</v>
      </c>
      <c r="F147" s="30">
        <f>IFERROR(100*_xlfn.IFNA(VLOOKUP($B147,KviZDarije3!$A$1:$K$1000, 5, 0), 0)/'TOP SCORES'!D$4,0)</f>
        <v>28.571428571428573</v>
      </c>
      <c r="G147" s="30">
        <f>IFERROR(100*_xlfn.IFNA(VLOOKUP($B147,KviZDarije4!$A$1:$K$1000, 5, 0), 0)/'TOP SCORES'!E$4,0)</f>
        <v>15.384615384615385</v>
      </c>
      <c r="H147" s="30">
        <f>IFERROR(100*_xlfn.IFNA(VLOOKUP($B147,KviZDarije5!$A$1:$K$1000, 5, 0), 0)/'TOP SCORES'!F$4,0)</f>
        <v>0</v>
      </c>
      <c r="I147" s="30">
        <f>IFERROR(100*_xlfn.IFNA(VLOOKUP($B147,KviZDarije6!$A$1:$K$1000, 5, 0), 0)/'TOP SCORES'!G$4,0)</f>
        <v>0</v>
      </c>
      <c r="J147" s="30">
        <f>IFERROR(100*_xlfn.IFNA(VLOOKUP($B147,KviZDarije7!$A$1:$K$1000, 5, 0), 0)/'TOP SCORES'!H$4,0)</f>
        <v>0</v>
      </c>
      <c r="K147" s="30">
        <f>IFERROR(100*_xlfn.IFNA(VLOOKUP($B147,KviZDarije8!$A$1:$K$1000, 5, 0), 0)/'TOP SCORES'!I$4,0)</f>
        <v>0</v>
      </c>
      <c r="L147" s="30">
        <f>IFERROR(100*_xlfn.IFNA(VLOOKUP($B147,[1]KviZDarije9!$A$1:$K$1000, 5, 0), 0)/'TOP SCORES'!J$4,0)</f>
        <v>0</v>
      </c>
      <c r="M147" s="30">
        <f>IFERROR(100*_xlfn.IFNA(VLOOKUP($B147,[2]KviZDarije10!$A$1:$K$1000, 5, 0), 0)/'TOP SCORES'!K$4,0)</f>
        <v>0</v>
      </c>
    </row>
    <row r="148" spans="1:13">
      <c r="A148" s="33">
        <f t="shared" ca="1" si="2"/>
        <v>148</v>
      </c>
      <c r="B148" s="24" t="s">
        <v>87</v>
      </c>
      <c r="C148" s="31" cm="1">
        <f t="array" aca="1" ref="C148" ca="1">SUM(LARGE(D148:M148,ROW(INDIRECT("1:6"))))</f>
        <v>42.857142857142854</v>
      </c>
      <c r="D148" s="30">
        <f>IFERROR(100*_xlfn.IFNA(VLOOKUP($B148,KviZDarije1!$A$1:$K$1000, 5, 0), 0)/'TOP SCORES'!B$4,0)</f>
        <v>0</v>
      </c>
      <c r="E148" s="30">
        <f>IFERROR(100*_xlfn.IFNA(VLOOKUP($B148,KviZDarije2!$A$1:$K$1000, 5, 0), 0)/'TOP SCORES'!C$4,0)</f>
        <v>0</v>
      </c>
      <c r="F148" s="30">
        <f>IFERROR(100*_xlfn.IFNA(VLOOKUP($B148,KviZDarije3!$A$1:$K$1000, 5, 0), 0)/'TOP SCORES'!D$4,0)</f>
        <v>0</v>
      </c>
      <c r="G148" s="30">
        <f>IFERROR(100*_xlfn.IFNA(VLOOKUP($B148,KviZDarije4!$A$1:$K$1000, 5, 0), 0)/'TOP SCORES'!E$4,0)</f>
        <v>0</v>
      </c>
      <c r="H148" s="30">
        <f>IFERROR(100*_xlfn.IFNA(VLOOKUP($B148,KviZDarije5!$A$1:$K$1000, 5, 0), 0)/'TOP SCORES'!F$4,0)</f>
        <v>42.857142857142854</v>
      </c>
      <c r="I148" s="30">
        <f>IFERROR(100*_xlfn.IFNA(VLOOKUP($B148,KviZDarije6!$A$1:$K$1000, 5, 0), 0)/'TOP SCORES'!G$4,0)</f>
        <v>0</v>
      </c>
      <c r="J148" s="30">
        <f>IFERROR(100*_xlfn.IFNA(VLOOKUP($B148,KviZDarije7!$A$1:$K$1000, 5, 0), 0)/'TOP SCORES'!H$4,0)</f>
        <v>0</v>
      </c>
      <c r="K148" s="30">
        <f>IFERROR(100*_xlfn.IFNA(VLOOKUP($B148,KviZDarije8!$A$1:$K$1000, 5, 0), 0)/'TOP SCORES'!I$4,0)</f>
        <v>0</v>
      </c>
      <c r="L148" s="30">
        <f>IFERROR(100*_xlfn.IFNA(VLOOKUP($B148,[1]KviZDarije9!$A$1:$K$1000, 5, 0), 0)/'TOP SCORES'!J$4,0)</f>
        <v>0</v>
      </c>
      <c r="M148" s="30">
        <f>IFERROR(100*_xlfn.IFNA(VLOOKUP($B148,[2]KviZDarije10!$A$1:$K$1000, 5, 0), 0)/'TOP SCORES'!K$4,0)</f>
        <v>0</v>
      </c>
    </row>
    <row r="149" spans="1:13">
      <c r="A149" s="33">
        <f t="shared" ca="1" si="2"/>
        <v>148</v>
      </c>
      <c r="B149" s="28" t="s">
        <v>232</v>
      </c>
      <c r="C149" s="31" cm="1">
        <f t="array" aca="1" ref="C149" ca="1">SUM(LARGE(D149:M149,ROW(INDIRECT("1:6"))))</f>
        <v>42.857142857142854</v>
      </c>
      <c r="D149" s="30">
        <f>IFERROR(100*_xlfn.IFNA(VLOOKUP($B149,KviZDarije1!$A$1:$K$1000, 5, 0), 0)/'TOP SCORES'!B$4,0)</f>
        <v>0</v>
      </c>
      <c r="E149" s="30">
        <f>IFERROR(100*_xlfn.IFNA(VLOOKUP($B149,KviZDarije2!$A$1:$K$1000, 5, 0), 0)/'TOP SCORES'!C$4,0)</f>
        <v>0</v>
      </c>
      <c r="F149" s="30">
        <f>IFERROR(100*_xlfn.IFNA(VLOOKUP($B149,KviZDarije3!$A$1:$K$1000, 5, 0), 0)/'TOP SCORES'!D$4,0)</f>
        <v>0</v>
      </c>
      <c r="G149" s="30">
        <f>IFERROR(100*_xlfn.IFNA(VLOOKUP($B149,KviZDarije4!$A$1:$K$1000, 5, 0), 0)/'TOP SCORES'!E$4,0)</f>
        <v>0</v>
      </c>
      <c r="H149" s="30">
        <f>IFERROR(100*_xlfn.IFNA(VLOOKUP($B149,KviZDarije5!$A$1:$K$1000, 5, 0), 0)/'TOP SCORES'!F$4,0)</f>
        <v>42.857142857142854</v>
      </c>
      <c r="I149" s="30">
        <f>IFERROR(100*_xlfn.IFNA(VLOOKUP($B149,KviZDarije6!$A$1:$K$1000, 5, 0), 0)/'TOP SCORES'!G$4,0)</f>
        <v>0</v>
      </c>
      <c r="J149" s="30">
        <f>IFERROR(100*_xlfn.IFNA(VLOOKUP($B149,KviZDarije7!$A$1:$K$1000, 5, 0), 0)/'TOP SCORES'!H$4,0)</f>
        <v>0</v>
      </c>
      <c r="K149" s="30">
        <f>IFERROR(100*_xlfn.IFNA(VLOOKUP($B149,KviZDarije8!$A$1:$K$1000, 5, 0), 0)/'TOP SCORES'!I$4,0)</f>
        <v>0</v>
      </c>
      <c r="L149" s="30">
        <f>IFERROR(100*_xlfn.IFNA(VLOOKUP($B149,[1]KviZDarije9!$A$1:$K$1000, 5, 0), 0)/'TOP SCORES'!J$4,0)</f>
        <v>0</v>
      </c>
      <c r="M149" s="30">
        <f>IFERROR(100*_xlfn.IFNA(VLOOKUP($B149,[2]KviZDarije10!$A$1:$K$1000, 5, 0), 0)/'TOP SCORES'!K$4,0)</f>
        <v>0</v>
      </c>
    </row>
    <row r="150" spans="1:13">
      <c r="A150" s="33">
        <f t="shared" ca="1" si="2"/>
        <v>150</v>
      </c>
      <c r="B150" s="24" t="s">
        <v>16</v>
      </c>
      <c r="C150" s="31" cm="1">
        <f t="array" aca="1" ref="C150" ca="1">SUM(LARGE(D150:M150,ROW(INDIRECT("1:6"))))</f>
        <v>40</v>
      </c>
      <c r="D150" s="30">
        <f>IFERROR(100*_xlfn.IFNA(VLOOKUP($B150,KviZDarije1!$A$1:$K$1000, 5, 0), 0)/'TOP SCORES'!B$4,0)</f>
        <v>40</v>
      </c>
      <c r="E150" s="30">
        <f>IFERROR(100*_xlfn.IFNA(VLOOKUP($B150,KviZDarije2!$A$1:$K$1000, 5, 0), 0)/'TOP SCORES'!C$4,0)</f>
        <v>0</v>
      </c>
      <c r="F150" s="30">
        <f>IFERROR(100*_xlfn.IFNA(VLOOKUP($B150,KviZDarije3!$A$1:$K$1000, 5, 0), 0)/'TOP SCORES'!D$4,0)</f>
        <v>0</v>
      </c>
      <c r="G150" s="30">
        <f>IFERROR(100*_xlfn.IFNA(VLOOKUP($B150,KviZDarije4!$A$1:$K$1000, 5, 0), 0)/'TOP SCORES'!E$4,0)</f>
        <v>0</v>
      </c>
      <c r="H150" s="30">
        <f>IFERROR(100*_xlfn.IFNA(VLOOKUP($B150,KviZDarije5!$A$1:$K$1000, 5, 0), 0)/'TOP SCORES'!F$4,0)</f>
        <v>0</v>
      </c>
      <c r="I150" s="30">
        <f>IFERROR(100*_xlfn.IFNA(VLOOKUP($B150,KviZDarije6!$A$1:$K$1000, 5, 0), 0)/'TOP SCORES'!G$4,0)</f>
        <v>0</v>
      </c>
      <c r="J150" s="30">
        <f>IFERROR(100*_xlfn.IFNA(VLOOKUP($B150,KviZDarije7!$A$1:$K$1000, 5, 0), 0)/'TOP SCORES'!H$4,0)</f>
        <v>0</v>
      </c>
      <c r="K150" s="30">
        <f>IFERROR(100*_xlfn.IFNA(VLOOKUP($B150,KviZDarije8!$A$1:$K$1000, 5, 0), 0)/'TOP SCORES'!I$4,0)</f>
        <v>0</v>
      </c>
      <c r="L150" s="30">
        <f>IFERROR(100*_xlfn.IFNA(VLOOKUP($B150,[1]KviZDarije9!$A$1:$K$1000, 5, 0), 0)/'TOP SCORES'!J$4,0)</f>
        <v>0</v>
      </c>
      <c r="M150" s="30">
        <f>IFERROR(100*_xlfn.IFNA(VLOOKUP($B150,[2]KviZDarije10!$A$1:$K$1000, 5, 0), 0)/'TOP SCORES'!K$4,0)</f>
        <v>0</v>
      </c>
    </row>
    <row r="151" spans="1:13">
      <c r="A151" s="33">
        <f t="shared" ca="1" si="2"/>
        <v>150</v>
      </c>
      <c r="B151" s="28" t="s">
        <v>186</v>
      </c>
      <c r="C151" s="31" cm="1">
        <f t="array" aca="1" ref="C151" ca="1">SUM(LARGE(D151:M151,ROW(INDIRECT("1:6"))))</f>
        <v>40</v>
      </c>
      <c r="D151" s="30">
        <f>IFERROR(100*_xlfn.IFNA(VLOOKUP($B151,KviZDarije1!$A$1:$K$1000, 5, 0), 0)/'TOP SCORES'!B$4,0)</f>
        <v>40</v>
      </c>
      <c r="E151" s="30">
        <f>IFERROR(100*_xlfn.IFNA(VLOOKUP($B151,KviZDarije2!$A$1:$K$1000, 5, 0), 0)/'TOP SCORES'!C$4,0)</f>
        <v>0</v>
      </c>
      <c r="F151" s="30">
        <f>IFERROR(100*_xlfn.IFNA(VLOOKUP($B151,KviZDarije3!$A$1:$K$1000, 5, 0), 0)/'TOP SCORES'!D$4,0)</f>
        <v>0</v>
      </c>
      <c r="G151" s="30">
        <f>IFERROR(100*_xlfn.IFNA(VLOOKUP($B151,KviZDarije4!$A$1:$K$1000, 5, 0), 0)/'TOP SCORES'!E$4,0)</f>
        <v>0</v>
      </c>
      <c r="H151" s="30">
        <f>IFERROR(100*_xlfn.IFNA(VLOOKUP($B151,KviZDarije5!$A$1:$K$1000, 5, 0), 0)/'TOP SCORES'!F$4,0)</f>
        <v>0</v>
      </c>
      <c r="I151" s="30">
        <f>IFERROR(100*_xlfn.IFNA(VLOOKUP($B151,KviZDarije6!$A$1:$K$1000, 5, 0), 0)/'TOP SCORES'!G$4,0)</f>
        <v>0</v>
      </c>
      <c r="J151" s="30">
        <f>IFERROR(100*_xlfn.IFNA(VLOOKUP($B151,KviZDarije7!$A$1:$K$1000, 5, 0), 0)/'TOP SCORES'!H$4,0)</f>
        <v>0</v>
      </c>
      <c r="K151" s="30">
        <f>IFERROR(100*_xlfn.IFNA(VLOOKUP($B151,KviZDarije8!$A$1:$K$1000, 5, 0), 0)/'TOP SCORES'!I$4,0)</f>
        <v>0</v>
      </c>
      <c r="L151" s="30">
        <f>IFERROR(100*_xlfn.IFNA(VLOOKUP($B151,[1]KviZDarije9!$A$1:$K$1000, 5, 0), 0)/'TOP SCORES'!J$4,0)</f>
        <v>0</v>
      </c>
      <c r="M151" s="30">
        <f>IFERROR(100*_xlfn.IFNA(VLOOKUP($B151,[2]KviZDarije10!$A$1:$K$1000, 5, 0), 0)/'TOP SCORES'!K$4,0)</f>
        <v>0</v>
      </c>
    </row>
    <row r="152" spans="1:13">
      <c r="A152" s="33">
        <f t="shared" ca="1" si="2"/>
        <v>152</v>
      </c>
      <c r="B152" s="28" t="s">
        <v>220</v>
      </c>
      <c r="C152" s="31" cm="1">
        <f t="array" aca="1" ref="C152" ca="1">SUM(LARGE(D152:M152,ROW(INDIRECT("1:6"))))</f>
        <v>36.263736263736263</v>
      </c>
      <c r="D152" s="30">
        <f>IFERROR(100*_xlfn.IFNA(VLOOKUP($B152,KviZDarije1!$A$1:$K$1000, 5, 0), 0)/'TOP SCORES'!B$4,0)</f>
        <v>0</v>
      </c>
      <c r="E152" s="30">
        <f>IFERROR(100*_xlfn.IFNA(VLOOKUP($B152,KviZDarije2!$A$1:$K$1000, 5, 0), 0)/'TOP SCORES'!C$4,0)</f>
        <v>0</v>
      </c>
      <c r="F152" s="30">
        <f>IFERROR(100*_xlfn.IFNA(VLOOKUP($B152,KviZDarije3!$A$1:$K$1000, 5, 0), 0)/'TOP SCORES'!D$4,0)</f>
        <v>0</v>
      </c>
      <c r="G152" s="30">
        <f>IFERROR(100*_xlfn.IFNA(VLOOKUP($B152,KviZDarije4!$A$1:$K$1000, 5, 0), 0)/'TOP SCORES'!E$4,0)</f>
        <v>7.6923076923076925</v>
      </c>
      <c r="H152" s="30">
        <f>IFERROR(100*_xlfn.IFNA(VLOOKUP($B152,KviZDarije5!$A$1:$K$1000, 5, 0), 0)/'TOP SCORES'!F$4,0)</f>
        <v>14.285714285714286</v>
      </c>
      <c r="I152" s="30">
        <f>IFERROR(100*_xlfn.IFNA(VLOOKUP($B152,KviZDarije6!$A$1:$K$1000, 5, 0), 0)/'TOP SCORES'!G$4,0)</f>
        <v>14.285714285714286</v>
      </c>
      <c r="J152" s="30">
        <f>IFERROR(100*_xlfn.IFNA(VLOOKUP($B152,KviZDarije7!$A$1:$K$1000, 5, 0), 0)/'TOP SCORES'!H$4,0)</f>
        <v>0</v>
      </c>
      <c r="K152" s="30">
        <f>IFERROR(100*_xlfn.IFNA(VLOOKUP($B152,KviZDarije8!$A$1:$K$1000, 5, 0), 0)/'TOP SCORES'!I$4,0)</f>
        <v>0</v>
      </c>
      <c r="L152" s="30">
        <f>IFERROR(100*_xlfn.IFNA(VLOOKUP($B152,[1]KviZDarije9!$A$1:$K$1000, 5, 0), 0)/'TOP SCORES'!J$4,0)</f>
        <v>0</v>
      </c>
      <c r="M152" s="30">
        <f>IFERROR(100*_xlfn.IFNA(VLOOKUP($B152,[2]KviZDarije10!$A$1:$K$1000, 5, 0), 0)/'TOP SCORES'!K$4,0)</f>
        <v>0</v>
      </c>
    </row>
    <row r="153" spans="1:13">
      <c r="A153" s="33">
        <f t="shared" ca="1" si="2"/>
        <v>153</v>
      </c>
      <c r="B153" s="24" t="s">
        <v>97</v>
      </c>
      <c r="C153" s="31" cm="1">
        <f t="array" aca="1" ref="C153" ca="1">SUM(LARGE(D153:M153,ROW(INDIRECT("1:6"))))</f>
        <v>35.714285714285715</v>
      </c>
      <c r="D153" s="30">
        <f>IFERROR(100*_xlfn.IFNA(VLOOKUP($B153,KviZDarije1!$A$1:$K$1000, 5, 0), 0)/'TOP SCORES'!B$4,0)</f>
        <v>0</v>
      </c>
      <c r="E153" s="30">
        <f>IFERROR(100*_xlfn.IFNA(VLOOKUP($B153,KviZDarije2!$A$1:$K$1000, 5, 0), 0)/'TOP SCORES'!C$4,0)</f>
        <v>0</v>
      </c>
      <c r="F153" s="30">
        <f>IFERROR(100*_xlfn.IFNA(VLOOKUP($B153,KviZDarije3!$A$1:$K$1000, 5, 0), 0)/'TOP SCORES'!D$4,0)</f>
        <v>35.714285714285715</v>
      </c>
      <c r="G153" s="30">
        <f>IFERROR(100*_xlfn.IFNA(VLOOKUP($B153,KviZDarije4!$A$1:$K$1000, 5, 0), 0)/'TOP SCORES'!E$4,0)</f>
        <v>0</v>
      </c>
      <c r="H153" s="30">
        <f>IFERROR(100*_xlfn.IFNA(VLOOKUP($B153,KviZDarije5!$A$1:$K$1000, 5, 0), 0)/'TOP SCORES'!F$4,0)</f>
        <v>0</v>
      </c>
      <c r="I153" s="30">
        <f>IFERROR(100*_xlfn.IFNA(VLOOKUP($B153,KviZDarije6!$A$1:$K$1000, 5, 0), 0)/'TOP SCORES'!G$4,0)</f>
        <v>0</v>
      </c>
      <c r="J153" s="30">
        <f>IFERROR(100*_xlfn.IFNA(VLOOKUP($B153,KviZDarije7!$A$1:$K$1000, 5, 0), 0)/'TOP SCORES'!H$4,0)</f>
        <v>0</v>
      </c>
      <c r="K153" s="30">
        <f>IFERROR(100*_xlfn.IFNA(VLOOKUP($B153,KviZDarije8!$A$1:$K$1000, 5, 0), 0)/'TOP SCORES'!I$4,0)</f>
        <v>0</v>
      </c>
      <c r="L153" s="30">
        <f>IFERROR(100*_xlfn.IFNA(VLOOKUP($B153,[1]KviZDarije9!$A$1:$K$1000, 5, 0), 0)/'TOP SCORES'!J$4,0)</f>
        <v>0</v>
      </c>
      <c r="M153" s="30">
        <f>IFERROR(100*_xlfn.IFNA(VLOOKUP($B153,[2]KviZDarije10!$A$1:$K$1000, 5, 0), 0)/'TOP SCORES'!K$4,0)</f>
        <v>0</v>
      </c>
    </row>
    <row r="154" spans="1:13">
      <c r="A154" s="33">
        <f t="shared" ca="1" si="2"/>
        <v>154</v>
      </c>
      <c r="B154" s="24" t="s">
        <v>15</v>
      </c>
      <c r="C154" s="31" cm="1">
        <f t="array" aca="1" ref="C154" ca="1">SUM(LARGE(D154:M154,ROW(INDIRECT("1:6"))))</f>
        <v>33.333333333333336</v>
      </c>
      <c r="D154" s="30">
        <f>IFERROR(100*_xlfn.IFNA(VLOOKUP($B154,KviZDarije1!$A$1:$K$1000, 5, 0), 0)/'TOP SCORES'!B$4,0)</f>
        <v>33.333333333333336</v>
      </c>
      <c r="E154" s="30">
        <f>IFERROR(100*_xlfn.IFNA(VLOOKUP($B154,KviZDarije2!$A$1:$K$1000, 5, 0), 0)/'TOP SCORES'!C$4,0)</f>
        <v>0</v>
      </c>
      <c r="F154" s="30">
        <f>IFERROR(100*_xlfn.IFNA(VLOOKUP($B154,KviZDarije3!$A$1:$K$1000, 5, 0), 0)/'TOP SCORES'!D$4,0)</f>
        <v>0</v>
      </c>
      <c r="G154" s="30">
        <f>IFERROR(100*_xlfn.IFNA(VLOOKUP($B154,KviZDarije4!$A$1:$K$1000, 5, 0), 0)/'TOP SCORES'!E$4,0)</f>
        <v>0</v>
      </c>
      <c r="H154" s="30">
        <f>IFERROR(100*_xlfn.IFNA(VLOOKUP($B154,KviZDarije5!$A$1:$K$1000, 5, 0), 0)/'TOP SCORES'!F$4,0)</f>
        <v>0</v>
      </c>
      <c r="I154" s="30">
        <f>IFERROR(100*_xlfn.IFNA(VLOOKUP($B154,KviZDarije6!$A$1:$K$1000, 5, 0), 0)/'TOP SCORES'!G$4,0)</f>
        <v>0</v>
      </c>
      <c r="J154" s="30">
        <f>IFERROR(100*_xlfn.IFNA(VLOOKUP($B154,KviZDarije7!$A$1:$K$1000, 5, 0), 0)/'TOP SCORES'!H$4,0)</f>
        <v>0</v>
      </c>
      <c r="K154" s="30">
        <f>IFERROR(100*_xlfn.IFNA(VLOOKUP($B154,KviZDarije8!$A$1:$K$1000, 5, 0), 0)/'TOP SCORES'!I$4,0)</f>
        <v>0</v>
      </c>
      <c r="L154" s="30">
        <f>IFERROR(100*_xlfn.IFNA(VLOOKUP($B154,[1]KviZDarije9!$A$1:$K$1000, 5, 0), 0)/'TOP SCORES'!J$4,0)</f>
        <v>0</v>
      </c>
      <c r="M154" s="30">
        <f>IFERROR(100*_xlfn.IFNA(VLOOKUP($B154,[2]KviZDarije10!$A$1:$K$1000, 5, 0), 0)/'TOP SCORES'!K$4,0)</f>
        <v>0</v>
      </c>
    </row>
    <row r="155" spans="1:13">
      <c r="A155" s="33">
        <f t="shared" ca="1" si="2"/>
        <v>154</v>
      </c>
      <c r="B155" s="28" t="s">
        <v>166</v>
      </c>
      <c r="C155" s="31" cm="1">
        <f t="array" aca="1" ref="C155" ca="1">SUM(LARGE(D155:M155,ROW(INDIRECT("1:6"))))</f>
        <v>33.333333333333336</v>
      </c>
      <c r="D155" s="30">
        <f>IFERROR(100*_xlfn.IFNA(VLOOKUP($B155,KviZDarije1!$A$1:$K$1000, 5, 0), 0)/'TOP SCORES'!B$4,0)</f>
        <v>33.333333333333336</v>
      </c>
      <c r="E155" s="30">
        <f>IFERROR(100*_xlfn.IFNA(VLOOKUP($B155,KviZDarije2!$A$1:$K$1000, 5, 0), 0)/'TOP SCORES'!C$4,0)</f>
        <v>0</v>
      </c>
      <c r="F155" s="30">
        <f>IFERROR(100*_xlfn.IFNA(VLOOKUP($B155,KviZDarije3!$A$1:$K$1000, 5, 0), 0)/'TOP SCORES'!D$4,0)</f>
        <v>0</v>
      </c>
      <c r="G155" s="30">
        <f>IFERROR(100*_xlfn.IFNA(VLOOKUP($B155,KviZDarije4!$A$1:$K$1000, 5, 0), 0)/'TOP SCORES'!E$4,0)</f>
        <v>0</v>
      </c>
      <c r="H155" s="30">
        <f>IFERROR(100*_xlfn.IFNA(VLOOKUP($B155,KviZDarije5!$A$1:$K$1000, 5, 0), 0)/'TOP SCORES'!F$4,0)</f>
        <v>0</v>
      </c>
      <c r="I155" s="30">
        <f>IFERROR(100*_xlfn.IFNA(VLOOKUP($B155,KviZDarije6!$A$1:$K$1000, 5, 0), 0)/'TOP SCORES'!G$4,0)</f>
        <v>0</v>
      </c>
      <c r="J155" s="30">
        <f>IFERROR(100*_xlfn.IFNA(VLOOKUP($B155,KviZDarije7!$A$1:$K$1000, 5, 0), 0)/'TOP SCORES'!H$4,0)</f>
        <v>0</v>
      </c>
      <c r="K155" s="30">
        <f>IFERROR(100*_xlfn.IFNA(VLOOKUP($B155,KviZDarije8!$A$1:$K$1000, 5, 0), 0)/'TOP SCORES'!I$4,0)</f>
        <v>0</v>
      </c>
      <c r="L155" s="30">
        <f>IFERROR(100*_xlfn.IFNA(VLOOKUP($B155,[1]KviZDarije9!$A$1:$K$1000, 5, 0), 0)/'TOP SCORES'!J$4,0)</f>
        <v>0</v>
      </c>
      <c r="M155" s="30">
        <f>IFERROR(100*_xlfn.IFNA(VLOOKUP($B155,[2]KviZDarije10!$A$1:$K$1000, 5, 0), 0)/'TOP SCORES'!K$4,0)</f>
        <v>0</v>
      </c>
    </row>
    <row r="156" spans="1:13">
      <c r="A156" s="33">
        <f t="shared" ca="1" si="2"/>
        <v>154</v>
      </c>
      <c r="B156" s="28" t="s">
        <v>172</v>
      </c>
      <c r="C156" s="31" cm="1">
        <f t="array" aca="1" ref="C156" ca="1">SUM(LARGE(D156:M156,ROW(INDIRECT("1:6"))))</f>
        <v>33.333333333333336</v>
      </c>
      <c r="D156" s="30">
        <f>IFERROR(100*_xlfn.IFNA(VLOOKUP($B156,KviZDarije1!$A$1:$K$1000, 5, 0), 0)/'TOP SCORES'!B$4,0)</f>
        <v>33.333333333333336</v>
      </c>
      <c r="E156" s="30">
        <f>IFERROR(100*_xlfn.IFNA(VLOOKUP($B156,KviZDarije2!$A$1:$K$1000, 5, 0), 0)/'TOP SCORES'!C$4,0)</f>
        <v>0</v>
      </c>
      <c r="F156" s="30">
        <f>IFERROR(100*_xlfn.IFNA(VLOOKUP($B156,KviZDarije3!$A$1:$K$1000, 5, 0), 0)/'TOP SCORES'!D$4,0)</f>
        <v>0</v>
      </c>
      <c r="G156" s="30">
        <f>IFERROR(100*_xlfn.IFNA(VLOOKUP($B156,KviZDarije4!$A$1:$K$1000, 5, 0), 0)/'TOP SCORES'!E$4,0)</f>
        <v>0</v>
      </c>
      <c r="H156" s="30">
        <f>IFERROR(100*_xlfn.IFNA(VLOOKUP($B156,KviZDarije5!$A$1:$K$1000, 5, 0), 0)/'TOP SCORES'!F$4,0)</f>
        <v>0</v>
      </c>
      <c r="I156" s="30">
        <f>IFERROR(100*_xlfn.IFNA(VLOOKUP($B156,KviZDarije6!$A$1:$K$1000, 5, 0), 0)/'TOP SCORES'!G$4,0)</f>
        <v>0</v>
      </c>
      <c r="J156" s="30">
        <f>IFERROR(100*_xlfn.IFNA(VLOOKUP($B156,KviZDarije7!$A$1:$K$1000, 5, 0), 0)/'TOP SCORES'!H$4,0)</f>
        <v>0</v>
      </c>
      <c r="K156" s="30">
        <f>IFERROR(100*_xlfn.IFNA(VLOOKUP($B156,KviZDarije8!$A$1:$K$1000, 5, 0), 0)/'TOP SCORES'!I$4,0)</f>
        <v>0</v>
      </c>
      <c r="L156" s="30">
        <f>IFERROR(100*_xlfn.IFNA(VLOOKUP($B156,[1]KviZDarije9!$A$1:$K$1000, 5, 0), 0)/'TOP SCORES'!J$4,0)</f>
        <v>0</v>
      </c>
      <c r="M156" s="30">
        <f>IFERROR(100*_xlfn.IFNA(VLOOKUP($B156,[2]KviZDarije10!$A$1:$K$1000, 5, 0), 0)/'TOP SCORES'!K$4,0)</f>
        <v>0</v>
      </c>
    </row>
    <row r="157" spans="1:13">
      <c r="A157" s="33">
        <f t="shared" ca="1" si="2"/>
        <v>154</v>
      </c>
      <c r="B157" s="28" t="s">
        <v>180</v>
      </c>
      <c r="C157" s="31" cm="1">
        <f t="array" aca="1" ref="C157" ca="1">SUM(LARGE(D157:M157,ROW(INDIRECT("1:6"))))</f>
        <v>33.333333333333336</v>
      </c>
      <c r="D157" s="30">
        <f>IFERROR(100*_xlfn.IFNA(VLOOKUP($B157,KviZDarije1!$A$1:$K$1000, 5, 0), 0)/'TOP SCORES'!B$4,0)</f>
        <v>33.333333333333336</v>
      </c>
      <c r="E157" s="30">
        <f>IFERROR(100*_xlfn.IFNA(VLOOKUP($B157,KviZDarije2!$A$1:$K$1000, 5, 0), 0)/'TOP SCORES'!C$4,0)</f>
        <v>0</v>
      </c>
      <c r="F157" s="30">
        <f>IFERROR(100*_xlfn.IFNA(VLOOKUP($B157,KviZDarije3!$A$1:$K$1000, 5, 0), 0)/'TOP SCORES'!D$4,0)</f>
        <v>0</v>
      </c>
      <c r="G157" s="30">
        <f>IFERROR(100*_xlfn.IFNA(VLOOKUP($B157,KviZDarije4!$A$1:$K$1000, 5, 0), 0)/'TOP SCORES'!E$4,0)</f>
        <v>0</v>
      </c>
      <c r="H157" s="30">
        <f>IFERROR(100*_xlfn.IFNA(VLOOKUP($B157,KviZDarije5!$A$1:$K$1000, 5, 0), 0)/'TOP SCORES'!F$4,0)</f>
        <v>0</v>
      </c>
      <c r="I157" s="30">
        <f>IFERROR(100*_xlfn.IFNA(VLOOKUP($B157,KviZDarije6!$A$1:$K$1000, 5, 0), 0)/'TOP SCORES'!G$4,0)</f>
        <v>0</v>
      </c>
      <c r="J157" s="30">
        <f>IFERROR(100*_xlfn.IFNA(VLOOKUP($B157,KviZDarije7!$A$1:$K$1000, 5, 0), 0)/'TOP SCORES'!H$4,0)</f>
        <v>0</v>
      </c>
      <c r="K157" s="30">
        <f>IFERROR(100*_xlfn.IFNA(VLOOKUP($B157,KviZDarije8!$A$1:$K$1000, 5, 0), 0)/'TOP SCORES'!I$4,0)</f>
        <v>0</v>
      </c>
      <c r="L157" s="30">
        <f>IFERROR(100*_xlfn.IFNA(VLOOKUP($B157,[1]KviZDarije9!$A$1:$K$1000, 5, 0), 0)/'TOP SCORES'!J$4,0)</f>
        <v>0</v>
      </c>
      <c r="M157" s="30">
        <f>IFERROR(100*_xlfn.IFNA(VLOOKUP($B157,[2]KviZDarije10!$A$1:$K$1000, 5, 0), 0)/'TOP SCORES'!K$4,0)</f>
        <v>0</v>
      </c>
    </row>
    <row r="158" spans="1:13">
      <c r="A158" s="33">
        <f t="shared" ca="1" si="2"/>
        <v>154</v>
      </c>
      <c r="B158" s="28" t="s">
        <v>192</v>
      </c>
      <c r="C158" s="31" cm="1">
        <f t="array" aca="1" ref="C158" ca="1">SUM(LARGE(D158:M158,ROW(INDIRECT("1:6"))))</f>
        <v>33.333333333333336</v>
      </c>
      <c r="D158" s="30">
        <f>IFERROR(100*_xlfn.IFNA(VLOOKUP($B158,KviZDarije1!$A$1:$K$1000, 5, 0), 0)/'TOP SCORES'!B$4,0)</f>
        <v>33.333333333333336</v>
      </c>
      <c r="E158" s="30">
        <f>IFERROR(100*_xlfn.IFNA(VLOOKUP($B158,KviZDarije2!$A$1:$K$1000, 5, 0), 0)/'TOP SCORES'!C$4,0)</f>
        <v>0</v>
      </c>
      <c r="F158" s="30">
        <f>IFERROR(100*_xlfn.IFNA(VLOOKUP($B158,KviZDarije3!$A$1:$K$1000, 5, 0), 0)/'TOP SCORES'!D$4,0)</f>
        <v>0</v>
      </c>
      <c r="G158" s="30">
        <f>IFERROR(100*_xlfn.IFNA(VLOOKUP($B158,KviZDarije4!$A$1:$K$1000, 5, 0), 0)/'TOP SCORES'!E$4,0)</f>
        <v>0</v>
      </c>
      <c r="H158" s="30">
        <f>IFERROR(100*_xlfn.IFNA(VLOOKUP($B158,KviZDarije5!$A$1:$K$1000, 5, 0), 0)/'TOP SCORES'!F$4,0)</f>
        <v>0</v>
      </c>
      <c r="I158" s="30">
        <f>IFERROR(100*_xlfn.IFNA(VLOOKUP($B158,KviZDarije6!$A$1:$K$1000, 5, 0), 0)/'TOP SCORES'!G$4,0)</f>
        <v>0</v>
      </c>
      <c r="J158" s="30">
        <f>IFERROR(100*_xlfn.IFNA(VLOOKUP($B158,KviZDarije7!$A$1:$K$1000, 5, 0), 0)/'TOP SCORES'!H$4,0)</f>
        <v>0</v>
      </c>
      <c r="K158" s="30">
        <f>IFERROR(100*_xlfn.IFNA(VLOOKUP($B158,KviZDarije8!$A$1:$K$1000, 5, 0), 0)/'TOP SCORES'!I$4,0)</f>
        <v>0</v>
      </c>
      <c r="L158" s="30">
        <f>IFERROR(100*_xlfn.IFNA(VLOOKUP($B158,[1]KviZDarije9!$A$1:$K$1000, 5, 0), 0)/'TOP SCORES'!J$4,0)</f>
        <v>0</v>
      </c>
      <c r="M158" s="30">
        <f>IFERROR(100*_xlfn.IFNA(VLOOKUP($B158,[2]KviZDarije10!$A$1:$K$1000, 5, 0), 0)/'TOP SCORES'!K$4,0)</f>
        <v>0</v>
      </c>
    </row>
    <row r="159" spans="1:13">
      <c r="A159" s="33">
        <f t="shared" ca="1" si="2"/>
        <v>154</v>
      </c>
      <c r="B159" s="28" t="s">
        <v>207</v>
      </c>
      <c r="C159" s="31" cm="1">
        <f t="array" aca="1" ref="C159" ca="1">SUM(LARGE(D159:M159,ROW(INDIRECT("1:6"))))</f>
        <v>33.333333333333336</v>
      </c>
      <c r="D159" s="30">
        <f>IFERROR(100*_xlfn.IFNA(VLOOKUP($B159,KviZDarije1!$A$1:$K$1000, 5, 0), 0)/'TOP SCORES'!B$4,0)</f>
        <v>0</v>
      </c>
      <c r="E159" s="30">
        <f>IFERROR(100*_xlfn.IFNA(VLOOKUP($B159,KviZDarije2!$A$1:$K$1000, 5, 0), 0)/'TOP SCORES'!C$4,0)</f>
        <v>33.333333333333336</v>
      </c>
      <c r="F159" s="30">
        <f>IFERROR(100*_xlfn.IFNA(VLOOKUP($B159,KviZDarije3!$A$1:$K$1000, 5, 0), 0)/'TOP SCORES'!D$4,0)</f>
        <v>0</v>
      </c>
      <c r="G159" s="30">
        <f>IFERROR(100*_xlfn.IFNA(VLOOKUP($B159,KviZDarije4!$A$1:$K$1000, 5, 0), 0)/'TOP SCORES'!E$4,0)</f>
        <v>0</v>
      </c>
      <c r="H159" s="30">
        <f>IFERROR(100*_xlfn.IFNA(VLOOKUP($B159,KviZDarije5!$A$1:$K$1000, 5, 0), 0)/'TOP SCORES'!F$4,0)</f>
        <v>0</v>
      </c>
      <c r="I159" s="30">
        <f>IFERROR(100*_xlfn.IFNA(VLOOKUP($B159,KviZDarije6!$A$1:$K$1000, 5, 0), 0)/'TOP SCORES'!G$4,0)</f>
        <v>0</v>
      </c>
      <c r="J159" s="30">
        <f>IFERROR(100*_xlfn.IFNA(VLOOKUP($B159,KviZDarije7!$A$1:$K$1000, 5, 0), 0)/'TOP SCORES'!H$4,0)</f>
        <v>0</v>
      </c>
      <c r="K159" s="30">
        <f>IFERROR(100*_xlfn.IFNA(VLOOKUP($B159,KviZDarije8!$A$1:$K$1000, 5, 0), 0)/'TOP SCORES'!I$4,0)</f>
        <v>0</v>
      </c>
      <c r="L159" s="30">
        <f>IFERROR(100*_xlfn.IFNA(VLOOKUP($B159,[1]KviZDarije9!$A$1:$K$1000, 5, 0), 0)/'TOP SCORES'!J$4,0)</f>
        <v>0</v>
      </c>
      <c r="M159" s="30">
        <f>IFERROR(100*_xlfn.IFNA(VLOOKUP($B159,[2]KviZDarije10!$A$1:$K$1000, 5, 0), 0)/'TOP SCORES'!K$4,0)</f>
        <v>0</v>
      </c>
    </row>
    <row r="160" spans="1:13">
      <c r="A160" s="33">
        <f t="shared" ca="1" si="2"/>
        <v>160</v>
      </c>
      <c r="B160" s="24" t="s">
        <v>72</v>
      </c>
      <c r="C160" s="31" cm="1">
        <f t="array" aca="1" ref="C160" ca="1">SUM(LARGE(D160:M160,ROW(INDIRECT("1:6"))))</f>
        <v>30.76923076923077</v>
      </c>
      <c r="D160" s="30">
        <f>IFERROR(100*_xlfn.IFNA(VLOOKUP($B160,KviZDarije1!$A$1:$K$1000, 5, 0), 0)/'TOP SCORES'!B$4,0)</f>
        <v>0</v>
      </c>
      <c r="E160" s="30">
        <f>IFERROR(100*_xlfn.IFNA(VLOOKUP($B160,KviZDarije2!$A$1:$K$1000, 5, 0), 0)/'TOP SCORES'!C$4,0)</f>
        <v>0</v>
      </c>
      <c r="F160" s="30">
        <f>IFERROR(100*_xlfn.IFNA(VLOOKUP($B160,KviZDarije3!$A$1:$K$1000, 5, 0), 0)/'TOP SCORES'!D$4,0)</f>
        <v>0</v>
      </c>
      <c r="G160" s="30">
        <f>IFERROR(100*_xlfn.IFNA(VLOOKUP($B160,KviZDarije4!$A$1:$K$1000, 5, 0), 0)/'TOP SCORES'!E$4,0)</f>
        <v>30.76923076923077</v>
      </c>
      <c r="H160" s="30">
        <f>IFERROR(100*_xlfn.IFNA(VLOOKUP($B160,KviZDarije5!$A$1:$K$1000, 5, 0), 0)/'TOP SCORES'!F$4,0)</f>
        <v>0</v>
      </c>
      <c r="I160" s="30">
        <f>IFERROR(100*_xlfn.IFNA(VLOOKUP($B160,KviZDarije6!$A$1:$K$1000, 5, 0), 0)/'TOP SCORES'!G$4,0)</f>
        <v>0</v>
      </c>
      <c r="J160" s="30">
        <f>IFERROR(100*_xlfn.IFNA(VLOOKUP($B160,KviZDarije7!$A$1:$K$1000, 5, 0), 0)/'TOP SCORES'!H$4,0)</f>
        <v>0</v>
      </c>
      <c r="K160" s="30">
        <f>IFERROR(100*_xlfn.IFNA(VLOOKUP($B160,KviZDarije8!$A$1:$K$1000, 5, 0), 0)/'TOP SCORES'!I$4,0)</f>
        <v>0</v>
      </c>
      <c r="L160" s="30">
        <f>IFERROR(100*_xlfn.IFNA(VLOOKUP($B160,[1]KviZDarije9!$A$1:$K$1000, 5, 0), 0)/'TOP SCORES'!J$4,0)</f>
        <v>0</v>
      </c>
      <c r="M160" s="30">
        <f>IFERROR(100*_xlfn.IFNA(VLOOKUP($B160,[2]KviZDarije10!$A$1:$K$1000, 5, 0), 0)/'TOP SCORES'!K$4,0)</f>
        <v>0</v>
      </c>
    </row>
    <row r="161" spans="1:13">
      <c r="A161" s="33">
        <f t="shared" ca="1" si="2"/>
        <v>161</v>
      </c>
      <c r="B161" s="28" t="s">
        <v>224</v>
      </c>
      <c r="C161" s="31" cm="1">
        <f t="array" aca="1" ref="C161" ca="1">SUM(LARGE(D161:M161,ROW(INDIRECT("1:6"))))</f>
        <v>29.670329670329672</v>
      </c>
      <c r="D161" s="30">
        <f>IFERROR(100*_xlfn.IFNA(VLOOKUP($B161,KviZDarije1!$A$1:$K$1000, 5, 0), 0)/'TOP SCORES'!B$4,0)</f>
        <v>0</v>
      </c>
      <c r="E161" s="30">
        <f>IFERROR(100*_xlfn.IFNA(VLOOKUP($B161,KviZDarije2!$A$1:$K$1000, 5, 0), 0)/'TOP SCORES'!C$4,0)</f>
        <v>0</v>
      </c>
      <c r="F161" s="30">
        <f>IFERROR(100*_xlfn.IFNA(VLOOKUP($B161,KviZDarije3!$A$1:$K$1000, 5, 0), 0)/'TOP SCORES'!D$4,0)</f>
        <v>0</v>
      </c>
      <c r="G161" s="30">
        <f>IFERROR(100*_xlfn.IFNA(VLOOKUP($B161,KviZDarije4!$A$1:$K$1000, 5, 0), 0)/'TOP SCORES'!E$4,0)</f>
        <v>15.384615384615385</v>
      </c>
      <c r="H161" s="30">
        <f>IFERROR(100*_xlfn.IFNA(VLOOKUP($B161,KviZDarije5!$A$1:$K$1000, 5, 0), 0)/'TOP SCORES'!F$4,0)</f>
        <v>0</v>
      </c>
      <c r="I161" s="30">
        <f>IFERROR(100*_xlfn.IFNA(VLOOKUP($B161,KviZDarije6!$A$1:$K$1000, 5, 0), 0)/'TOP SCORES'!G$4,0)</f>
        <v>0</v>
      </c>
      <c r="J161" s="30">
        <f>IFERROR(100*_xlfn.IFNA(VLOOKUP($B161,KviZDarije7!$A$1:$K$1000, 5, 0), 0)/'TOP SCORES'!H$4,0)</f>
        <v>14.285714285714286</v>
      </c>
      <c r="K161" s="30">
        <f>IFERROR(100*_xlfn.IFNA(VLOOKUP($B161,KviZDarije8!$A$1:$K$1000, 5, 0), 0)/'TOP SCORES'!I$4,0)</f>
        <v>0</v>
      </c>
      <c r="L161" s="30">
        <f>IFERROR(100*_xlfn.IFNA(VLOOKUP($B161,[1]KviZDarije9!$A$1:$K$1000, 5, 0), 0)/'TOP SCORES'!J$4,0)</f>
        <v>0</v>
      </c>
      <c r="M161" s="30">
        <f>IFERROR(100*_xlfn.IFNA(VLOOKUP($B161,[2]KviZDarije10!$A$1:$K$1000, 5, 0), 0)/'TOP SCORES'!K$4,0)</f>
        <v>0</v>
      </c>
    </row>
    <row r="162" spans="1:13">
      <c r="A162" s="33">
        <f t="shared" ca="1" si="2"/>
        <v>162</v>
      </c>
      <c r="B162" s="24" t="s">
        <v>104</v>
      </c>
      <c r="C162" s="31" cm="1">
        <f t="array" aca="1" ref="C162" ca="1">SUM(LARGE(D162:M162,ROW(INDIRECT("1:6"))))</f>
        <v>28.571428571428573</v>
      </c>
      <c r="D162" s="30">
        <f>IFERROR(100*_xlfn.IFNA(VLOOKUP($B162,KviZDarije1!$A$1:$K$1000, 5, 0), 0)/'TOP SCORES'!B$4,0)</f>
        <v>0</v>
      </c>
      <c r="E162" s="30">
        <f>IFERROR(100*_xlfn.IFNA(VLOOKUP($B162,KviZDarije2!$A$1:$K$1000, 5, 0), 0)/'TOP SCORES'!C$4,0)</f>
        <v>0</v>
      </c>
      <c r="F162" s="30">
        <f>IFERROR(100*_xlfn.IFNA(VLOOKUP($B162,KviZDarije3!$A$1:$K$1000, 5, 0), 0)/'TOP SCORES'!D$4,0)</f>
        <v>0</v>
      </c>
      <c r="G162" s="30">
        <f>IFERROR(100*_xlfn.IFNA(VLOOKUP($B162,KviZDarije4!$A$1:$K$1000, 5, 0), 0)/'TOP SCORES'!E$4,0)</f>
        <v>0</v>
      </c>
      <c r="H162" s="30">
        <f>IFERROR(100*_xlfn.IFNA(VLOOKUP($B162,KviZDarije5!$A$1:$K$1000, 5, 0), 0)/'TOP SCORES'!F$4,0)</f>
        <v>28.571428571428573</v>
      </c>
      <c r="I162" s="30">
        <f>IFERROR(100*_xlfn.IFNA(VLOOKUP($B162,KviZDarije6!$A$1:$K$1000, 5, 0), 0)/'TOP SCORES'!G$4,0)</f>
        <v>0</v>
      </c>
      <c r="J162" s="30">
        <f>IFERROR(100*_xlfn.IFNA(VLOOKUP($B162,KviZDarije7!$A$1:$K$1000, 5, 0), 0)/'TOP SCORES'!H$4,0)</f>
        <v>0</v>
      </c>
      <c r="K162" s="30">
        <f>IFERROR(100*_xlfn.IFNA(VLOOKUP($B162,KviZDarije8!$A$1:$K$1000, 5, 0), 0)/'TOP SCORES'!I$4,0)</f>
        <v>0</v>
      </c>
      <c r="L162" s="30">
        <f>IFERROR(100*_xlfn.IFNA(VLOOKUP($B162,[1]KviZDarije9!$A$1:$K$1000, 5, 0), 0)/'TOP SCORES'!J$4,0)</f>
        <v>0</v>
      </c>
      <c r="M162" s="30">
        <f>IFERROR(100*_xlfn.IFNA(VLOOKUP($B162,[2]KviZDarije10!$A$1:$K$1000, 5, 0), 0)/'TOP SCORES'!K$4,0)</f>
        <v>0</v>
      </c>
    </row>
    <row r="163" spans="1:13">
      <c r="A163" s="33">
        <f t="shared" ca="1" si="2"/>
        <v>163</v>
      </c>
      <c r="B163" s="24" t="s">
        <v>74</v>
      </c>
      <c r="C163" s="31" cm="1">
        <f t="array" aca="1" ref="C163" ca="1">SUM(LARGE(D163:M163,ROW(INDIRECT("1:6"))))</f>
        <v>26.666666666666668</v>
      </c>
      <c r="D163" s="30">
        <f>IFERROR(100*_xlfn.IFNA(VLOOKUP($B163,KviZDarije1!$A$1:$K$1000, 5, 0), 0)/'TOP SCORES'!B$4,0)</f>
        <v>26.666666666666668</v>
      </c>
      <c r="E163" s="30">
        <f>IFERROR(100*_xlfn.IFNA(VLOOKUP($B163,KviZDarije2!$A$1:$K$1000, 5, 0), 0)/'TOP SCORES'!C$4,0)</f>
        <v>0</v>
      </c>
      <c r="F163" s="30">
        <f>IFERROR(100*_xlfn.IFNA(VLOOKUP($B163,KviZDarije3!$A$1:$K$1000, 5, 0), 0)/'TOP SCORES'!D$4,0)</f>
        <v>0</v>
      </c>
      <c r="G163" s="30">
        <f>IFERROR(100*_xlfn.IFNA(VLOOKUP($B163,KviZDarije4!$A$1:$K$1000, 5, 0), 0)/'TOP SCORES'!E$4,0)</f>
        <v>0</v>
      </c>
      <c r="H163" s="30">
        <f>IFERROR(100*_xlfn.IFNA(VLOOKUP($B163,KviZDarije5!$A$1:$K$1000, 5, 0), 0)/'TOP SCORES'!F$4,0)</f>
        <v>0</v>
      </c>
      <c r="I163" s="30">
        <f>IFERROR(100*_xlfn.IFNA(VLOOKUP($B163,KviZDarije6!$A$1:$K$1000, 5, 0), 0)/'TOP SCORES'!G$4,0)</f>
        <v>0</v>
      </c>
      <c r="J163" s="30">
        <f>IFERROR(100*_xlfn.IFNA(VLOOKUP($B163,KviZDarije7!$A$1:$K$1000, 5, 0), 0)/'TOP SCORES'!H$4,0)</f>
        <v>0</v>
      </c>
      <c r="K163" s="30">
        <f>IFERROR(100*_xlfn.IFNA(VLOOKUP($B163,KviZDarije8!$A$1:$K$1000, 5, 0), 0)/'TOP SCORES'!I$4,0)</f>
        <v>0</v>
      </c>
      <c r="L163" s="30">
        <f>IFERROR(100*_xlfn.IFNA(VLOOKUP($B163,[1]KviZDarije9!$A$1:$K$1000, 5, 0), 0)/'TOP SCORES'!J$4,0)</f>
        <v>0</v>
      </c>
      <c r="M163" s="30">
        <f>IFERROR(100*_xlfn.IFNA(VLOOKUP($B163,[2]KviZDarije10!$A$1:$K$1000, 5, 0), 0)/'TOP SCORES'!K$4,0)</f>
        <v>0</v>
      </c>
    </row>
    <row r="164" spans="1:13">
      <c r="A164" s="33">
        <f t="shared" ca="1" si="2"/>
        <v>163</v>
      </c>
      <c r="B164" s="28" t="s">
        <v>191</v>
      </c>
      <c r="C164" s="31" cm="1">
        <f t="array" aca="1" ref="C164" ca="1">SUM(LARGE(D164:M164,ROW(INDIRECT("1:6"))))</f>
        <v>26.666666666666668</v>
      </c>
      <c r="D164" s="30">
        <f>IFERROR(100*_xlfn.IFNA(VLOOKUP($B164,KviZDarije1!$A$1:$K$1000, 5, 0), 0)/'TOP SCORES'!B$4,0)</f>
        <v>26.666666666666668</v>
      </c>
      <c r="E164" s="30">
        <f>IFERROR(100*_xlfn.IFNA(VLOOKUP($B164,KviZDarije2!$A$1:$K$1000, 5, 0), 0)/'TOP SCORES'!C$4,0)</f>
        <v>0</v>
      </c>
      <c r="F164" s="30">
        <f>IFERROR(100*_xlfn.IFNA(VLOOKUP($B164,KviZDarije3!$A$1:$K$1000, 5, 0), 0)/'TOP SCORES'!D$4,0)</f>
        <v>0</v>
      </c>
      <c r="G164" s="30">
        <f>IFERROR(100*_xlfn.IFNA(VLOOKUP($B164,KviZDarije4!$A$1:$K$1000, 5, 0), 0)/'TOP SCORES'!E$4,0)</f>
        <v>0</v>
      </c>
      <c r="H164" s="30">
        <f>IFERROR(100*_xlfn.IFNA(VLOOKUP($B164,KviZDarije5!$A$1:$K$1000, 5, 0), 0)/'TOP SCORES'!F$4,0)</f>
        <v>0</v>
      </c>
      <c r="I164" s="30">
        <f>IFERROR(100*_xlfn.IFNA(VLOOKUP($B164,KviZDarije6!$A$1:$K$1000, 5, 0), 0)/'TOP SCORES'!G$4,0)</f>
        <v>0</v>
      </c>
      <c r="J164" s="30">
        <f>IFERROR(100*_xlfn.IFNA(VLOOKUP($B164,KviZDarije7!$A$1:$K$1000, 5, 0), 0)/'TOP SCORES'!H$4,0)</f>
        <v>0</v>
      </c>
      <c r="K164" s="30">
        <f>IFERROR(100*_xlfn.IFNA(VLOOKUP($B164,KviZDarije8!$A$1:$K$1000, 5, 0), 0)/'TOP SCORES'!I$4,0)</f>
        <v>0</v>
      </c>
      <c r="L164" s="30">
        <f>IFERROR(100*_xlfn.IFNA(VLOOKUP($B164,[1]KviZDarije9!$A$1:$K$1000, 5, 0), 0)/'TOP SCORES'!J$4,0)</f>
        <v>0</v>
      </c>
      <c r="M164" s="30">
        <f>IFERROR(100*_xlfn.IFNA(VLOOKUP($B164,[2]KviZDarije10!$A$1:$K$1000, 5, 0), 0)/'TOP SCORES'!K$4,0)</f>
        <v>0</v>
      </c>
    </row>
    <row r="165" spans="1:13">
      <c r="A165" s="33">
        <f t="shared" ca="1" si="2"/>
        <v>165</v>
      </c>
      <c r="B165" s="28" t="s">
        <v>223</v>
      </c>
      <c r="C165" s="31" cm="1">
        <f t="array" aca="1" ref="C165" ca="1">SUM(LARGE(D165:M165,ROW(INDIRECT("1:6"))))</f>
        <v>23.076923076923077</v>
      </c>
      <c r="D165" s="30">
        <f>IFERROR(100*_xlfn.IFNA(VLOOKUP($B165,KviZDarije1!$A$1:$K$1000, 5, 0), 0)/'TOP SCORES'!B$4,0)</f>
        <v>0</v>
      </c>
      <c r="E165" s="30">
        <f>IFERROR(100*_xlfn.IFNA(VLOOKUP($B165,KviZDarije2!$A$1:$K$1000, 5, 0), 0)/'TOP SCORES'!C$4,0)</f>
        <v>0</v>
      </c>
      <c r="F165" s="30">
        <f>IFERROR(100*_xlfn.IFNA(VLOOKUP($B165,KviZDarije3!$A$1:$K$1000, 5, 0), 0)/'TOP SCORES'!D$4,0)</f>
        <v>0</v>
      </c>
      <c r="G165" s="30">
        <f>IFERROR(100*_xlfn.IFNA(VLOOKUP($B165,KviZDarije4!$A$1:$K$1000, 5, 0), 0)/'TOP SCORES'!E$4,0)</f>
        <v>23.076923076923077</v>
      </c>
      <c r="H165" s="30">
        <f>IFERROR(100*_xlfn.IFNA(VLOOKUP($B165,KviZDarije5!$A$1:$K$1000, 5, 0), 0)/'TOP SCORES'!F$4,0)</f>
        <v>0</v>
      </c>
      <c r="I165" s="30">
        <f>IFERROR(100*_xlfn.IFNA(VLOOKUP($B165,KviZDarije6!$A$1:$K$1000, 5, 0), 0)/'TOP SCORES'!G$4,0)</f>
        <v>0</v>
      </c>
      <c r="J165" s="30">
        <f>IFERROR(100*_xlfn.IFNA(VLOOKUP($B165,KviZDarije7!$A$1:$K$1000, 5, 0), 0)/'TOP SCORES'!H$4,0)</f>
        <v>0</v>
      </c>
      <c r="K165" s="30">
        <f>IFERROR(100*_xlfn.IFNA(VLOOKUP($B165,KviZDarije8!$A$1:$K$1000, 5, 0), 0)/'TOP SCORES'!I$4,0)</f>
        <v>0</v>
      </c>
      <c r="L165" s="30">
        <f>IFERROR(100*_xlfn.IFNA(VLOOKUP($B165,[1]KviZDarije9!$A$1:$K$1000, 5, 0), 0)/'TOP SCORES'!J$4,0)</f>
        <v>0</v>
      </c>
      <c r="M165" s="30">
        <f>IFERROR(100*_xlfn.IFNA(VLOOKUP($B165,[2]KviZDarije10!$A$1:$K$1000, 5, 0), 0)/'TOP SCORES'!K$4,0)</f>
        <v>0</v>
      </c>
    </row>
    <row r="166" spans="1:13">
      <c r="A166" s="33">
        <f t="shared" ca="1" si="2"/>
        <v>166</v>
      </c>
      <c r="B166" s="28" t="s">
        <v>151</v>
      </c>
      <c r="C166" s="31" cm="1">
        <f t="array" aca="1" ref="C166" ca="1">SUM(LARGE(D166:M166,ROW(INDIRECT("1:6"))))</f>
        <v>20</v>
      </c>
      <c r="D166" s="30">
        <f>IFERROR(100*_xlfn.IFNA(VLOOKUP($B166,KviZDarije1!$A$1:$K$1000, 5, 0), 0)/'TOP SCORES'!B$4,0)</f>
        <v>20</v>
      </c>
      <c r="E166" s="30">
        <f>IFERROR(100*_xlfn.IFNA(VLOOKUP($B166,KviZDarije2!$A$1:$K$1000, 5, 0), 0)/'TOP SCORES'!C$4,0)</f>
        <v>0</v>
      </c>
      <c r="F166" s="30">
        <f>IFERROR(100*_xlfn.IFNA(VLOOKUP($B166,KviZDarije3!$A$1:$K$1000, 5, 0), 0)/'TOP SCORES'!D$4,0)</f>
        <v>0</v>
      </c>
      <c r="G166" s="30">
        <f>IFERROR(100*_xlfn.IFNA(VLOOKUP($B166,KviZDarije4!$A$1:$K$1000, 5, 0), 0)/'TOP SCORES'!E$4,0)</f>
        <v>0</v>
      </c>
      <c r="H166" s="30">
        <f>IFERROR(100*_xlfn.IFNA(VLOOKUP($B166,KviZDarije5!$A$1:$K$1000, 5, 0), 0)/'TOP SCORES'!F$4,0)</f>
        <v>0</v>
      </c>
      <c r="I166" s="30">
        <f>IFERROR(100*_xlfn.IFNA(VLOOKUP($B166,KviZDarije6!$A$1:$K$1000, 5, 0), 0)/'TOP SCORES'!G$4,0)</f>
        <v>0</v>
      </c>
      <c r="J166" s="30">
        <f>IFERROR(100*_xlfn.IFNA(VLOOKUP($B166,KviZDarije7!$A$1:$K$1000, 5, 0), 0)/'TOP SCORES'!H$4,0)</f>
        <v>0</v>
      </c>
      <c r="K166" s="30">
        <f>IFERROR(100*_xlfn.IFNA(VLOOKUP($B166,KviZDarije8!$A$1:$K$1000, 5, 0), 0)/'TOP SCORES'!I$4,0)</f>
        <v>0</v>
      </c>
      <c r="L166" s="30">
        <f>IFERROR(100*_xlfn.IFNA(VLOOKUP($B166,[1]KviZDarije9!$A$1:$K$1000, 5, 0), 0)/'TOP SCORES'!J$4,0)</f>
        <v>0</v>
      </c>
      <c r="M166" s="30">
        <f>IFERROR(100*_xlfn.IFNA(VLOOKUP($B166,[2]KviZDarije10!$A$1:$K$1000, 5, 0), 0)/'TOP SCORES'!K$4,0)</f>
        <v>0</v>
      </c>
    </row>
    <row r="167" spans="1:13">
      <c r="A167" s="33">
        <f t="shared" ca="1" si="2"/>
        <v>166</v>
      </c>
      <c r="B167" s="28" t="s">
        <v>176</v>
      </c>
      <c r="C167" s="31" cm="1">
        <f t="array" aca="1" ref="C167" ca="1">SUM(LARGE(D167:M167,ROW(INDIRECT("1:6"))))</f>
        <v>20</v>
      </c>
      <c r="D167" s="30">
        <f>IFERROR(100*_xlfn.IFNA(VLOOKUP($B167,KviZDarije1!$A$1:$K$1000, 5, 0), 0)/'TOP SCORES'!B$4,0)</f>
        <v>20</v>
      </c>
      <c r="E167" s="30">
        <f>IFERROR(100*_xlfn.IFNA(VLOOKUP($B167,KviZDarije2!$A$1:$K$1000, 5, 0), 0)/'TOP SCORES'!C$4,0)</f>
        <v>0</v>
      </c>
      <c r="F167" s="30">
        <f>IFERROR(100*_xlfn.IFNA(VLOOKUP($B167,KviZDarije3!$A$1:$K$1000, 5, 0), 0)/'TOP SCORES'!D$4,0)</f>
        <v>0</v>
      </c>
      <c r="G167" s="30">
        <f>IFERROR(100*_xlfn.IFNA(VLOOKUP($B167,KviZDarije4!$A$1:$K$1000, 5, 0), 0)/'TOP SCORES'!E$4,0)</f>
        <v>0</v>
      </c>
      <c r="H167" s="30">
        <f>IFERROR(100*_xlfn.IFNA(VLOOKUP($B167,KviZDarije5!$A$1:$K$1000, 5, 0), 0)/'TOP SCORES'!F$4,0)</f>
        <v>0</v>
      </c>
      <c r="I167" s="30">
        <f>IFERROR(100*_xlfn.IFNA(VLOOKUP($B167,KviZDarije6!$A$1:$K$1000, 5, 0), 0)/'TOP SCORES'!G$4,0)</f>
        <v>0</v>
      </c>
      <c r="J167" s="30">
        <f>IFERROR(100*_xlfn.IFNA(VLOOKUP($B167,KviZDarije7!$A$1:$K$1000, 5, 0), 0)/'TOP SCORES'!H$4,0)</f>
        <v>0</v>
      </c>
      <c r="K167" s="30">
        <f>IFERROR(100*_xlfn.IFNA(VLOOKUP($B167,KviZDarije8!$A$1:$K$1000, 5, 0), 0)/'TOP SCORES'!I$4,0)</f>
        <v>0</v>
      </c>
      <c r="L167" s="30">
        <f>IFERROR(100*_xlfn.IFNA(VLOOKUP($B167,[1]KviZDarije9!$A$1:$K$1000, 5, 0), 0)/'TOP SCORES'!J$4,0)</f>
        <v>0</v>
      </c>
      <c r="M167" s="30">
        <f>IFERROR(100*_xlfn.IFNA(VLOOKUP($B167,[2]KviZDarije10!$A$1:$K$1000, 5, 0), 0)/'TOP SCORES'!K$4,0)</f>
        <v>0</v>
      </c>
    </row>
    <row r="168" spans="1:13">
      <c r="A168" s="33">
        <f t="shared" ca="1" si="2"/>
        <v>168</v>
      </c>
      <c r="B168" s="28" t="s">
        <v>211</v>
      </c>
      <c r="C168" s="31" cm="1">
        <f t="array" aca="1" ref="C168" ca="1">SUM(LARGE(D168:M168,ROW(INDIRECT("1:6"))))</f>
        <v>14.285714285714286</v>
      </c>
      <c r="D168" s="30">
        <f>IFERROR(100*_xlfn.IFNA(VLOOKUP($B168,KviZDarije1!$A$1:$K$1000, 5, 0), 0)/'TOP SCORES'!B$4,0)</f>
        <v>0</v>
      </c>
      <c r="E168" s="30">
        <f>IFERROR(100*_xlfn.IFNA(VLOOKUP($B168,KviZDarije2!$A$1:$K$1000, 5, 0), 0)/'TOP SCORES'!C$4,0)</f>
        <v>0</v>
      </c>
      <c r="F168" s="30">
        <f>IFERROR(100*_xlfn.IFNA(VLOOKUP($B168,KviZDarije3!$A$1:$K$1000, 5, 0), 0)/'TOP SCORES'!D$4,0)</f>
        <v>14.285714285714286</v>
      </c>
      <c r="G168" s="30">
        <f>IFERROR(100*_xlfn.IFNA(VLOOKUP($B168,KviZDarije4!$A$1:$K$1000, 5, 0), 0)/'TOP SCORES'!E$4,0)</f>
        <v>0</v>
      </c>
      <c r="H168" s="30">
        <f>IFERROR(100*_xlfn.IFNA(VLOOKUP($B168,KviZDarije5!$A$1:$K$1000, 5, 0), 0)/'TOP SCORES'!F$4,0)</f>
        <v>0</v>
      </c>
      <c r="I168" s="30">
        <f>IFERROR(100*_xlfn.IFNA(VLOOKUP($B168,KviZDarije6!$A$1:$K$1000, 5, 0), 0)/'TOP SCORES'!G$4,0)</f>
        <v>0</v>
      </c>
      <c r="J168" s="30">
        <f>IFERROR(100*_xlfn.IFNA(VLOOKUP($B168,KviZDarije7!$A$1:$K$1000, 5, 0), 0)/'TOP SCORES'!H$4,0)</f>
        <v>0</v>
      </c>
      <c r="K168" s="30">
        <f>IFERROR(100*_xlfn.IFNA(VLOOKUP($B168,KviZDarije8!$A$1:$K$1000, 5, 0), 0)/'TOP SCORES'!I$4,0)</f>
        <v>0</v>
      </c>
      <c r="L168" s="30">
        <f>IFERROR(100*_xlfn.IFNA(VLOOKUP($B168,[1]KviZDarije9!$A$1:$K$1000, 5, 0), 0)/'TOP SCORES'!J$4,0)</f>
        <v>0</v>
      </c>
      <c r="M168" s="30">
        <f>IFERROR(100*_xlfn.IFNA(VLOOKUP($B168,[2]KviZDarije10!$A$1:$K$1000, 5, 0), 0)/'TOP SCORES'!K$4,0)</f>
        <v>0</v>
      </c>
    </row>
    <row r="169" spans="1:13">
      <c r="A169" s="33">
        <f t="shared" ca="1" si="2"/>
        <v>168</v>
      </c>
      <c r="B169" s="28" t="s">
        <v>228</v>
      </c>
      <c r="C169" s="31" cm="1">
        <f t="array" aca="1" ref="C169" ca="1">SUM(LARGE(D169:M169,ROW(INDIRECT("1:6"))))</f>
        <v>14.285714285714286</v>
      </c>
      <c r="D169" s="30">
        <f>IFERROR(100*_xlfn.IFNA(VLOOKUP($B169,KviZDarije1!$A$1:$K$1000, 5, 0), 0)/'TOP SCORES'!B$4,0)</f>
        <v>0</v>
      </c>
      <c r="E169" s="30">
        <f>IFERROR(100*_xlfn.IFNA(VLOOKUP($B169,KviZDarije2!$A$1:$K$1000, 5, 0), 0)/'TOP SCORES'!C$4,0)</f>
        <v>0</v>
      </c>
      <c r="F169" s="30">
        <f>IFERROR(100*_xlfn.IFNA(VLOOKUP($B169,KviZDarije3!$A$1:$K$1000, 5, 0), 0)/'TOP SCORES'!D$4,0)</f>
        <v>0</v>
      </c>
      <c r="G169" s="30">
        <f>IFERROR(100*_xlfn.IFNA(VLOOKUP($B169,KviZDarije4!$A$1:$K$1000, 5, 0), 0)/'TOP SCORES'!E$4,0)</f>
        <v>0</v>
      </c>
      <c r="H169" s="30">
        <f>IFERROR(100*_xlfn.IFNA(VLOOKUP($B169,KviZDarije5!$A$1:$K$1000, 5, 0), 0)/'TOP SCORES'!F$4,0)</f>
        <v>14.285714285714286</v>
      </c>
      <c r="I169" s="30">
        <f>IFERROR(100*_xlfn.IFNA(VLOOKUP($B169,KviZDarije6!$A$1:$K$1000, 5, 0), 0)/'TOP SCORES'!G$4,0)</f>
        <v>0</v>
      </c>
      <c r="J169" s="30">
        <f>IFERROR(100*_xlfn.IFNA(VLOOKUP($B169,KviZDarije7!$A$1:$K$1000, 5, 0), 0)/'TOP SCORES'!H$4,0)</f>
        <v>0</v>
      </c>
      <c r="K169" s="30">
        <f>IFERROR(100*_xlfn.IFNA(VLOOKUP($B169,KviZDarije8!$A$1:$K$1000, 5, 0), 0)/'TOP SCORES'!I$4,0)</f>
        <v>0</v>
      </c>
      <c r="L169" s="30">
        <f>IFERROR(100*_xlfn.IFNA(VLOOKUP($B169,[1]KviZDarije9!$A$1:$K$1000, 5, 0), 0)/'TOP SCORES'!J$4,0)</f>
        <v>0</v>
      </c>
      <c r="M169" s="30">
        <f>IFERROR(100*_xlfn.IFNA(VLOOKUP($B169,[2]KviZDarije10!$A$1:$K$1000, 5, 0), 0)/'TOP SCORES'!K$4,0)</f>
        <v>0</v>
      </c>
    </row>
    <row r="170" spans="1:13">
      <c r="A170" s="33">
        <f t="shared" ca="1" si="2"/>
        <v>170</v>
      </c>
      <c r="B170" s="28" t="s">
        <v>197</v>
      </c>
      <c r="C170" s="31" cm="1">
        <f t="array" aca="1" ref="C170" ca="1">SUM(LARGE(D170:M170,ROW(INDIRECT("1:6"))))</f>
        <v>13.333333333333334</v>
      </c>
      <c r="D170" s="30">
        <f>IFERROR(100*_xlfn.IFNA(VLOOKUP($B170,KviZDarije1!$A$1:$K$1000, 5, 0), 0)/'TOP SCORES'!B$4,0)</f>
        <v>13.333333333333334</v>
      </c>
      <c r="E170" s="30">
        <f>IFERROR(100*_xlfn.IFNA(VLOOKUP($B170,KviZDarije2!$A$1:$K$1000, 5, 0), 0)/'TOP SCORES'!C$4,0)</f>
        <v>0</v>
      </c>
      <c r="F170" s="30">
        <f>IFERROR(100*_xlfn.IFNA(VLOOKUP($B170,KviZDarije3!$A$1:$K$1000, 5, 0), 0)/'TOP SCORES'!D$4,0)</f>
        <v>0</v>
      </c>
      <c r="G170" s="30">
        <f>IFERROR(100*_xlfn.IFNA(VLOOKUP($B170,KviZDarije4!$A$1:$K$1000, 5, 0), 0)/'TOP SCORES'!E$4,0)</f>
        <v>0</v>
      </c>
      <c r="H170" s="30">
        <f>IFERROR(100*_xlfn.IFNA(VLOOKUP($B170,KviZDarije5!$A$1:$K$1000, 5, 0), 0)/'TOP SCORES'!F$4,0)</f>
        <v>0</v>
      </c>
      <c r="I170" s="30">
        <f>IFERROR(100*_xlfn.IFNA(VLOOKUP($B170,KviZDarije6!$A$1:$K$1000, 5, 0), 0)/'TOP SCORES'!G$4,0)</f>
        <v>0</v>
      </c>
      <c r="J170" s="30">
        <f>IFERROR(100*_xlfn.IFNA(VLOOKUP($B170,KviZDarije7!$A$1:$K$1000, 5, 0), 0)/'TOP SCORES'!H$4,0)</f>
        <v>0</v>
      </c>
      <c r="K170" s="30">
        <f>IFERROR(100*_xlfn.IFNA(VLOOKUP($B170,KviZDarije8!$A$1:$K$1000, 5, 0), 0)/'TOP SCORES'!I$4,0)</f>
        <v>0</v>
      </c>
      <c r="L170" s="30">
        <f>IFERROR(100*_xlfn.IFNA(VLOOKUP($B170,[1]KviZDarije9!$A$1:$K$1000, 5, 0), 0)/'TOP SCORES'!J$4,0)</f>
        <v>0</v>
      </c>
      <c r="M170" s="30">
        <f>IFERROR(100*_xlfn.IFNA(VLOOKUP($B170,[2]KviZDarije10!$A$1:$K$1000, 5, 0), 0)/'TOP SCORES'!K$4,0)</f>
        <v>0</v>
      </c>
    </row>
    <row r="171" spans="1:13">
      <c r="A171" s="33">
        <f t="shared" ca="1" si="2"/>
        <v>171</v>
      </c>
      <c r="B171" s="28" t="s">
        <v>131</v>
      </c>
      <c r="C171" s="31" cm="1">
        <f t="array" aca="1" ref="C171" ca="1">SUM(LARGE(D171:M171,ROW(INDIRECT("1:6"))))</f>
        <v>7.6923076923076925</v>
      </c>
      <c r="D171" s="30">
        <f>IFERROR(100*_xlfn.IFNA(VLOOKUP($B171,KviZDarije1!$A$1:$K$1000, 5, 0), 0)/'TOP SCORES'!B$4,0)</f>
        <v>0</v>
      </c>
      <c r="E171" s="30">
        <f>IFERROR(100*_xlfn.IFNA(VLOOKUP($B171,KviZDarije2!$A$1:$K$1000, 5, 0), 0)/'TOP SCORES'!C$4,0)</f>
        <v>0</v>
      </c>
      <c r="F171" s="30">
        <f>IFERROR(100*_xlfn.IFNA(VLOOKUP($B171,KviZDarije3!$A$1:$K$1000, 5, 0), 0)/'TOP SCORES'!D$4,0)</f>
        <v>0</v>
      </c>
      <c r="G171" s="30">
        <f>IFERROR(100*_xlfn.IFNA(VLOOKUP($B171,KviZDarije4!$A$1:$K$1000, 5, 0), 0)/'TOP SCORES'!E$4,0)</f>
        <v>7.6923076923076925</v>
      </c>
      <c r="H171" s="30">
        <f>IFERROR(100*_xlfn.IFNA(VLOOKUP($B171,KviZDarije5!$A$1:$K$1000, 5, 0), 0)/'TOP SCORES'!F$4,0)</f>
        <v>0</v>
      </c>
      <c r="I171" s="30">
        <f>IFERROR(100*_xlfn.IFNA(VLOOKUP($B171,KviZDarije6!$A$1:$K$1000, 5, 0), 0)/'TOP SCORES'!G$4,0)</f>
        <v>0</v>
      </c>
      <c r="J171" s="30">
        <f>IFERROR(100*_xlfn.IFNA(VLOOKUP($B171,KviZDarije7!$A$1:$K$1000, 5, 0), 0)/'TOP SCORES'!H$4,0)</f>
        <v>0</v>
      </c>
      <c r="K171" s="30">
        <f>IFERROR(100*_xlfn.IFNA(VLOOKUP($B171,KviZDarije8!$A$1:$K$1000, 5, 0), 0)/'TOP SCORES'!I$4,0)</f>
        <v>0</v>
      </c>
      <c r="L171" s="30">
        <f>IFERROR(100*_xlfn.IFNA(VLOOKUP($B171,[1]KviZDarije9!$A$1:$K$1000, 5, 0), 0)/'TOP SCORES'!J$4,0)</f>
        <v>0</v>
      </c>
      <c r="M171" s="30">
        <f>IFERROR(100*_xlfn.IFNA(VLOOKUP($B171,[2]KviZDarije10!$A$1:$K$1000, 5, 0), 0)/'TOP SCORES'!K$4,0)</f>
        <v>0</v>
      </c>
    </row>
    <row r="172" spans="1:13">
      <c r="A172" s="33">
        <f t="shared" ca="1" si="2"/>
        <v>171</v>
      </c>
      <c r="B172" s="28" t="s">
        <v>222</v>
      </c>
      <c r="C172" s="31" cm="1">
        <f t="array" aca="1" ref="C172" ca="1">SUM(LARGE(D172:M172,ROW(INDIRECT("1:6"))))</f>
        <v>7.6923076923076925</v>
      </c>
      <c r="D172" s="30">
        <f>IFERROR(100*_xlfn.IFNA(VLOOKUP($B172,KviZDarije1!$A$1:$K$1000, 5, 0), 0)/'TOP SCORES'!B$4,0)</f>
        <v>0</v>
      </c>
      <c r="E172" s="30">
        <f>IFERROR(100*_xlfn.IFNA(VLOOKUP($B172,KviZDarije2!$A$1:$K$1000, 5, 0), 0)/'TOP SCORES'!C$4,0)</f>
        <v>0</v>
      </c>
      <c r="F172" s="30">
        <f>IFERROR(100*_xlfn.IFNA(VLOOKUP($B172,KviZDarije3!$A$1:$K$1000, 5, 0), 0)/'TOP SCORES'!D$4,0)</f>
        <v>0</v>
      </c>
      <c r="G172" s="30">
        <f>IFERROR(100*_xlfn.IFNA(VLOOKUP($B172,KviZDarije4!$A$1:$K$1000, 5, 0), 0)/'TOP SCORES'!E$4,0)</f>
        <v>7.6923076923076925</v>
      </c>
      <c r="H172" s="30">
        <f>IFERROR(100*_xlfn.IFNA(VLOOKUP($B172,KviZDarije5!$A$1:$K$1000, 5, 0), 0)/'TOP SCORES'!F$4,0)</f>
        <v>0</v>
      </c>
      <c r="I172" s="30">
        <f>IFERROR(100*_xlfn.IFNA(VLOOKUP($B172,KviZDarije6!$A$1:$K$1000, 5, 0), 0)/'TOP SCORES'!G$4,0)</f>
        <v>0</v>
      </c>
      <c r="J172" s="30">
        <f>IFERROR(100*_xlfn.IFNA(VLOOKUP($B172,KviZDarije7!$A$1:$K$1000, 5, 0), 0)/'TOP SCORES'!H$4,0)</f>
        <v>0</v>
      </c>
      <c r="K172" s="30">
        <f>IFERROR(100*_xlfn.IFNA(VLOOKUP($B172,KviZDarije8!$A$1:$K$1000, 5, 0), 0)/'TOP SCORES'!I$4,0)</f>
        <v>0</v>
      </c>
      <c r="L172" s="30">
        <f>IFERROR(100*_xlfn.IFNA(VLOOKUP($B172,[1]KviZDarije9!$A$1:$K$1000, 5, 0), 0)/'TOP SCORES'!J$4,0)</f>
        <v>0</v>
      </c>
      <c r="M172" s="30">
        <f>IFERROR(100*_xlfn.IFNA(VLOOKUP($B172,[2]KviZDarije10!$A$1:$K$1000, 5, 0), 0)/'TOP SCORES'!K$4,0)</f>
        <v>0</v>
      </c>
    </row>
    <row r="173" spans="1:13">
      <c r="A173" s="33">
        <f t="shared" ca="1" si="2"/>
        <v>171</v>
      </c>
      <c r="B173" s="28" t="s">
        <v>225</v>
      </c>
      <c r="C173" s="31" cm="1">
        <f t="array" aca="1" ref="C173" ca="1">SUM(LARGE(D173:M173,ROW(INDIRECT("1:6"))))</f>
        <v>7.6923076923076925</v>
      </c>
      <c r="D173" s="30">
        <f>IFERROR(100*_xlfn.IFNA(VLOOKUP($B173,KviZDarije1!$A$1:$K$1000, 5, 0), 0)/'TOP SCORES'!B$4,0)</f>
        <v>0</v>
      </c>
      <c r="E173" s="30">
        <f>IFERROR(100*_xlfn.IFNA(VLOOKUP($B173,KviZDarije2!$A$1:$K$1000, 5, 0), 0)/'TOP SCORES'!C$4,0)</f>
        <v>0</v>
      </c>
      <c r="F173" s="30">
        <f>IFERROR(100*_xlfn.IFNA(VLOOKUP($B173,KviZDarije3!$A$1:$K$1000, 5, 0), 0)/'TOP SCORES'!D$4,0)</f>
        <v>0</v>
      </c>
      <c r="G173" s="30">
        <f>IFERROR(100*_xlfn.IFNA(VLOOKUP($B173,KviZDarije4!$A$1:$K$1000, 5, 0), 0)/'TOP SCORES'!E$4,0)</f>
        <v>7.6923076923076925</v>
      </c>
      <c r="H173" s="30">
        <f>IFERROR(100*_xlfn.IFNA(VLOOKUP($B173,KviZDarije5!$A$1:$K$1000, 5, 0), 0)/'TOP SCORES'!F$4,0)</f>
        <v>0</v>
      </c>
      <c r="I173" s="30">
        <f>IFERROR(100*_xlfn.IFNA(VLOOKUP($B173,KviZDarije6!$A$1:$K$1000, 5, 0), 0)/'TOP SCORES'!G$4,0)</f>
        <v>0</v>
      </c>
      <c r="J173" s="30">
        <f>IFERROR(100*_xlfn.IFNA(VLOOKUP($B173,KviZDarije7!$A$1:$K$1000, 5, 0), 0)/'TOP SCORES'!H$4,0)</f>
        <v>0</v>
      </c>
      <c r="K173" s="30">
        <f>IFERROR(100*_xlfn.IFNA(VLOOKUP($B173,KviZDarije8!$A$1:$K$1000, 5, 0), 0)/'TOP SCORES'!I$4,0)</f>
        <v>0</v>
      </c>
      <c r="L173" s="30">
        <f>IFERROR(100*_xlfn.IFNA(VLOOKUP($B173,[1]KviZDarije9!$A$1:$K$1000, 5, 0), 0)/'TOP SCORES'!J$4,0)</f>
        <v>0</v>
      </c>
      <c r="M173" s="30">
        <f>IFERROR(100*_xlfn.IFNA(VLOOKUP($B173,[2]KviZDarije10!$A$1:$K$1000, 5, 0), 0)/'TOP SCORES'!K$4,0)</f>
        <v>0</v>
      </c>
    </row>
    <row r="174" spans="1:13">
      <c r="A174" s="33">
        <f t="shared" ca="1" si="2"/>
        <v>174</v>
      </c>
      <c r="B174" s="28" t="s">
        <v>214</v>
      </c>
      <c r="C174" s="31" cm="1">
        <f t="array" aca="1" ref="C174" ca="1">SUM(LARGE(D174:M174,ROW(INDIRECT("1:6"))))</f>
        <v>7.1428571428571432</v>
      </c>
      <c r="D174" s="30">
        <f>IFERROR(100*_xlfn.IFNA(VLOOKUP($B174,KviZDarije1!$A$1:$K$1000, 5, 0), 0)/'TOP SCORES'!B$4,0)</f>
        <v>0</v>
      </c>
      <c r="E174" s="30">
        <f>IFERROR(100*_xlfn.IFNA(VLOOKUP($B174,KviZDarije2!$A$1:$K$1000, 5, 0), 0)/'TOP SCORES'!C$4,0)</f>
        <v>0</v>
      </c>
      <c r="F174" s="30">
        <f>IFERROR(100*_xlfn.IFNA(VLOOKUP($B174,KviZDarije3!$A$1:$K$1000, 5, 0), 0)/'TOP SCORES'!D$4,0)</f>
        <v>0</v>
      </c>
      <c r="G174" s="30">
        <f>IFERROR(100*_xlfn.IFNA(VLOOKUP($B174,KviZDarije4!$A$1:$K$1000, 5, 0), 0)/'TOP SCORES'!E$4,0)</f>
        <v>0</v>
      </c>
      <c r="H174" s="30">
        <f>IFERROR(100*_xlfn.IFNA(VLOOKUP($B174,KviZDarije5!$A$1:$K$1000, 5, 0), 0)/'TOP SCORES'!F$4,0)</f>
        <v>7.1428571428571432</v>
      </c>
      <c r="I174" s="30">
        <f>IFERROR(100*_xlfn.IFNA(VLOOKUP($B174,KviZDarije6!$A$1:$K$1000, 5, 0), 0)/'TOP SCORES'!G$4,0)</f>
        <v>0</v>
      </c>
      <c r="J174" s="30">
        <f>IFERROR(100*_xlfn.IFNA(VLOOKUP($B174,KviZDarije7!$A$1:$K$1000, 5, 0), 0)/'TOP SCORES'!H$4,0)</f>
        <v>0</v>
      </c>
      <c r="K174" s="30">
        <f>IFERROR(100*_xlfn.IFNA(VLOOKUP($B174,KviZDarije8!$A$1:$K$1000, 5, 0), 0)/'TOP SCORES'!I$4,0)</f>
        <v>0</v>
      </c>
      <c r="L174" s="30">
        <f>IFERROR(100*_xlfn.IFNA(VLOOKUP($B174,[1]KviZDarije9!$A$1:$K$1000, 5, 0), 0)/'TOP SCORES'!J$4,0)</f>
        <v>0</v>
      </c>
      <c r="M174" s="30">
        <f>IFERROR(100*_xlfn.IFNA(VLOOKUP($B174,[2]KviZDarije10!$A$1:$K$1000, 5, 0), 0)/'TOP SCORES'!K$4,0)</f>
        <v>0</v>
      </c>
    </row>
    <row r="175" spans="1:13">
      <c r="A175" s="33">
        <f t="shared" ca="1" si="2"/>
        <v>175</v>
      </c>
      <c r="C175" s="31" cm="1">
        <f t="array" aca="1" ref="C175" ca="1">SUM(LARGE(D175:M175,ROW(INDIRECT("1:6"))))</f>
        <v>0</v>
      </c>
      <c r="D175" s="30">
        <f>IFERROR(100*_xlfn.IFNA(VLOOKUP($B175,KviZDarije1!$A$1:$K$1000, 5, 0), 0)/'TOP SCORES'!B$4,0)</f>
        <v>0</v>
      </c>
      <c r="E175" s="30">
        <f>IFERROR(100*_xlfn.IFNA(VLOOKUP($B175,KviZDarije2!$A$1:$K$1000, 5, 0), 0)/'TOP SCORES'!C$4,0)</f>
        <v>0</v>
      </c>
      <c r="F175" s="30">
        <f>IFERROR(100*_xlfn.IFNA(VLOOKUP($B175,KviZDarije3!$A$1:$K$1000, 5, 0), 0)/'TOP SCORES'!D$4,0)</f>
        <v>0</v>
      </c>
      <c r="G175" s="30">
        <f>IFERROR(100*_xlfn.IFNA(VLOOKUP($B175,KviZDarije4!$A$1:$K$1000, 5, 0), 0)/'TOP SCORES'!E$4,0)</f>
        <v>0</v>
      </c>
      <c r="H175" s="30">
        <f>IFERROR(100*_xlfn.IFNA(VLOOKUP($B175,KviZDarije5!$A$1:$K$1000, 5, 0), 0)/'TOP SCORES'!F$4,0)</f>
        <v>0</v>
      </c>
      <c r="I175" s="30">
        <f>IFERROR(100*_xlfn.IFNA(VLOOKUP($B175,KviZDarije6!$A$1:$K$1000, 5, 0), 0)/'TOP SCORES'!G$4,0)</f>
        <v>0</v>
      </c>
      <c r="J175" s="30">
        <f>IFERROR(100*_xlfn.IFNA(VLOOKUP($B175,KviZDarije7!$A$1:$K$1000, 5, 0), 0)/'TOP SCORES'!H$4,0)</f>
        <v>0</v>
      </c>
      <c r="K175" s="30">
        <f>IFERROR(100*_xlfn.IFNA(VLOOKUP($B175,KviZDarije8!$A$1:$K$1000, 5, 0), 0)/'TOP SCORES'!I$4,0)</f>
        <v>0</v>
      </c>
      <c r="L175" s="30">
        <f>IFERROR(100*_xlfn.IFNA(VLOOKUP($B175,[1]KviZDarije9!$A$1:$K$1000, 5, 0), 0)/'TOP SCORES'!J$4,0)</f>
        <v>0</v>
      </c>
      <c r="M175" s="30">
        <f>IFERROR(100*_xlfn.IFNA(VLOOKUP($B175,[2]KviZDarije10!$A$1:$K$1000, 5, 0), 0)/'TOP SCORES'!K$4,0)</f>
        <v>0</v>
      </c>
    </row>
    <row r="176" spans="1:13">
      <c r="A176" s="33">
        <f t="shared" ca="1" si="2"/>
        <v>175</v>
      </c>
      <c r="C176" s="31" cm="1">
        <f t="array" aca="1" ref="C176" ca="1">SUM(LARGE(D176:M176,ROW(INDIRECT("1:6"))))</f>
        <v>0</v>
      </c>
      <c r="D176" s="30">
        <f>IFERROR(100*_xlfn.IFNA(VLOOKUP($B176,KviZDarije1!$A$1:$K$1000, 5, 0), 0)/'TOP SCORES'!B$4,0)</f>
        <v>0</v>
      </c>
      <c r="E176" s="30">
        <f>IFERROR(100*_xlfn.IFNA(VLOOKUP($B176,KviZDarije2!$A$1:$K$1000, 5, 0), 0)/'TOP SCORES'!C$4,0)</f>
        <v>0</v>
      </c>
      <c r="F176" s="30">
        <f>IFERROR(100*_xlfn.IFNA(VLOOKUP($B176,KviZDarije3!$A$1:$K$1000, 5, 0), 0)/'TOP SCORES'!D$4,0)</f>
        <v>0</v>
      </c>
      <c r="G176" s="30">
        <f>IFERROR(100*_xlfn.IFNA(VLOOKUP($B176,KviZDarije4!$A$1:$K$1000, 5, 0), 0)/'TOP SCORES'!E$4,0)</f>
        <v>0</v>
      </c>
      <c r="H176" s="30">
        <f>IFERROR(100*_xlfn.IFNA(VLOOKUP($B176,KviZDarije5!$A$1:$K$1000, 5, 0), 0)/'TOP SCORES'!F$4,0)</f>
        <v>0</v>
      </c>
      <c r="I176" s="30">
        <f>IFERROR(100*_xlfn.IFNA(VLOOKUP($B176,KviZDarije6!$A$1:$K$1000, 5, 0), 0)/'TOP SCORES'!G$4,0)</f>
        <v>0</v>
      </c>
      <c r="J176" s="30">
        <f>IFERROR(100*_xlfn.IFNA(VLOOKUP($B176,KviZDarije7!$A$1:$K$1000, 5, 0), 0)/'TOP SCORES'!H$4,0)</f>
        <v>0</v>
      </c>
      <c r="K176" s="30">
        <f>IFERROR(100*_xlfn.IFNA(VLOOKUP($B176,KviZDarije8!$A$1:$K$1000, 5, 0), 0)/'TOP SCORES'!I$4,0)</f>
        <v>0</v>
      </c>
      <c r="L176" s="30">
        <f>IFERROR(100*_xlfn.IFNA(VLOOKUP($B176,[1]KviZDarije9!$A$1:$K$1000, 5, 0), 0)/'TOP SCORES'!J$4,0)</f>
        <v>0</v>
      </c>
      <c r="M176" s="30">
        <f>IFERROR(100*_xlfn.IFNA(VLOOKUP($B176,[2]KviZDarije10!$A$1:$K$1000, 5, 0), 0)/'TOP SCORES'!K$4,0)</f>
        <v>0</v>
      </c>
    </row>
    <row r="177" spans="1:13">
      <c r="A177" s="33">
        <f t="shared" ca="1" si="2"/>
        <v>175</v>
      </c>
      <c r="C177" s="31" cm="1">
        <f t="array" aca="1" ref="C177" ca="1">SUM(LARGE(D177:M177,ROW(INDIRECT("1:6"))))</f>
        <v>0</v>
      </c>
      <c r="D177" s="30">
        <f>IFERROR(100*_xlfn.IFNA(VLOOKUP($B177,KviZDarije1!$A$1:$K$1000, 5, 0), 0)/'TOP SCORES'!B$4,0)</f>
        <v>0</v>
      </c>
      <c r="E177" s="30">
        <f>IFERROR(100*_xlfn.IFNA(VLOOKUP($B177,KviZDarije2!$A$1:$K$1000, 5, 0), 0)/'TOP SCORES'!C$4,0)</f>
        <v>0</v>
      </c>
      <c r="F177" s="30">
        <f>IFERROR(100*_xlfn.IFNA(VLOOKUP($B177,KviZDarije3!$A$1:$K$1000, 5, 0), 0)/'TOP SCORES'!D$4,0)</f>
        <v>0</v>
      </c>
      <c r="G177" s="30">
        <f>IFERROR(100*_xlfn.IFNA(VLOOKUP($B177,KviZDarije4!$A$1:$K$1000, 5, 0), 0)/'TOP SCORES'!E$4,0)</f>
        <v>0</v>
      </c>
      <c r="H177" s="30">
        <f>IFERROR(100*_xlfn.IFNA(VLOOKUP($B177,KviZDarije5!$A$1:$K$1000, 5, 0), 0)/'TOP SCORES'!F$4,0)</f>
        <v>0</v>
      </c>
      <c r="I177" s="30">
        <f>IFERROR(100*_xlfn.IFNA(VLOOKUP($B177,KviZDarije6!$A$1:$K$1000, 5, 0), 0)/'TOP SCORES'!G$4,0)</f>
        <v>0</v>
      </c>
      <c r="J177" s="30">
        <f>IFERROR(100*_xlfn.IFNA(VLOOKUP($B177,KviZDarije7!$A$1:$K$1000, 5, 0), 0)/'TOP SCORES'!H$4,0)</f>
        <v>0</v>
      </c>
      <c r="K177" s="30">
        <f>IFERROR(100*_xlfn.IFNA(VLOOKUP($B177,KviZDarije8!$A$1:$K$1000, 5, 0), 0)/'TOP SCORES'!I$4,0)</f>
        <v>0</v>
      </c>
      <c r="L177" s="30">
        <f>IFERROR(100*_xlfn.IFNA(VLOOKUP($B177,[1]KviZDarije9!$A$1:$K$1000, 5, 0), 0)/'TOP SCORES'!J$4,0)</f>
        <v>0</v>
      </c>
      <c r="M177" s="30">
        <f>IFERROR(100*_xlfn.IFNA(VLOOKUP($B177,[2]KviZDarije10!$A$1:$K$1000, 5, 0), 0)/'TOP SCORES'!K$4,0)</f>
        <v>0</v>
      </c>
    </row>
    <row r="178" spans="1:13">
      <c r="A178" s="33">
        <f t="shared" ca="1" si="2"/>
        <v>175</v>
      </c>
      <c r="C178" s="31" cm="1">
        <f t="array" aca="1" ref="C178" ca="1">SUM(LARGE(D178:M178,ROW(INDIRECT("1:6"))))</f>
        <v>0</v>
      </c>
      <c r="D178" s="30">
        <f>IFERROR(100*_xlfn.IFNA(VLOOKUP($B178,KviZDarije1!$A$1:$K$1000, 5, 0), 0)/'TOP SCORES'!B$4,0)</f>
        <v>0</v>
      </c>
      <c r="E178" s="30">
        <f>IFERROR(100*_xlfn.IFNA(VLOOKUP($B178,KviZDarije2!$A$1:$K$1000, 5, 0), 0)/'TOP SCORES'!C$4,0)</f>
        <v>0</v>
      </c>
      <c r="F178" s="30">
        <f>IFERROR(100*_xlfn.IFNA(VLOOKUP($B178,KviZDarije3!$A$1:$K$1000, 5, 0), 0)/'TOP SCORES'!D$4,0)</f>
        <v>0</v>
      </c>
      <c r="G178" s="30">
        <f>IFERROR(100*_xlfn.IFNA(VLOOKUP($B178,KviZDarije4!$A$1:$K$1000, 5, 0), 0)/'TOP SCORES'!E$4,0)</f>
        <v>0</v>
      </c>
      <c r="H178" s="30">
        <f>IFERROR(100*_xlfn.IFNA(VLOOKUP($B178,KviZDarije5!$A$1:$K$1000, 5, 0), 0)/'TOP SCORES'!F$4,0)</f>
        <v>0</v>
      </c>
      <c r="I178" s="30">
        <f>IFERROR(100*_xlfn.IFNA(VLOOKUP($B178,KviZDarije6!$A$1:$K$1000, 5, 0), 0)/'TOP SCORES'!G$4,0)</f>
        <v>0</v>
      </c>
      <c r="J178" s="30">
        <f>IFERROR(100*_xlfn.IFNA(VLOOKUP($B178,KviZDarije7!$A$1:$K$1000, 5, 0), 0)/'TOP SCORES'!H$4,0)</f>
        <v>0</v>
      </c>
      <c r="K178" s="30">
        <f>IFERROR(100*_xlfn.IFNA(VLOOKUP($B178,KviZDarije8!$A$1:$K$1000, 5, 0), 0)/'TOP SCORES'!I$4,0)</f>
        <v>0</v>
      </c>
      <c r="L178" s="30">
        <f>IFERROR(100*_xlfn.IFNA(VLOOKUP($B178,[1]KviZDarije9!$A$1:$K$1000, 5, 0), 0)/'TOP SCORES'!J$4,0)</f>
        <v>0</v>
      </c>
      <c r="M178" s="30">
        <f>IFERROR(100*_xlfn.IFNA(VLOOKUP($B178,[2]KviZDarije10!$A$1:$K$1000, 5, 0), 0)/'TOP SCORES'!K$4,0)</f>
        <v>0</v>
      </c>
    </row>
    <row r="179" spans="1:13">
      <c r="A179" s="33">
        <f t="shared" ca="1" si="2"/>
        <v>175</v>
      </c>
      <c r="C179" s="31" cm="1">
        <f t="array" aca="1" ref="C179" ca="1">SUM(LARGE(D179:M179,ROW(INDIRECT("1:6"))))</f>
        <v>0</v>
      </c>
      <c r="D179" s="30">
        <f>IFERROR(100*_xlfn.IFNA(VLOOKUP($B179,KviZDarije1!$A$1:$K$1000, 5, 0), 0)/'TOP SCORES'!B$4,0)</f>
        <v>0</v>
      </c>
      <c r="E179" s="30">
        <f>IFERROR(100*_xlfn.IFNA(VLOOKUP($B179,KviZDarije2!$A$1:$K$1000, 5, 0), 0)/'TOP SCORES'!C$4,0)</f>
        <v>0</v>
      </c>
      <c r="F179" s="30">
        <f>IFERROR(100*_xlfn.IFNA(VLOOKUP($B179,KviZDarije3!$A$1:$K$1000, 5, 0), 0)/'TOP SCORES'!D$4,0)</f>
        <v>0</v>
      </c>
      <c r="G179" s="30">
        <f>IFERROR(100*_xlfn.IFNA(VLOOKUP($B179,KviZDarije4!$A$1:$K$1000, 5, 0), 0)/'TOP SCORES'!E$4,0)</f>
        <v>0</v>
      </c>
      <c r="H179" s="30">
        <f>IFERROR(100*_xlfn.IFNA(VLOOKUP($B179,KviZDarije5!$A$1:$K$1000, 5, 0), 0)/'TOP SCORES'!F$4,0)</f>
        <v>0</v>
      </c>
      <c r="I179" s="30">
        <f>IFERROR(100*_xlfn.IFNA(VLOOKUP($B179,KviZDarije6!$A$1:$K$1000, 5, 0), 0)/'TOP SCORES'!G$4,0)</f>
        <v>0</v>
      </c>
      <c r="J179" s="30">
        <f>IFERROR(100*_xlfn.IFNA(VLOOKUP($B179,KviZDarije7!$A$1:$K$1000, 5, 0), 0)/'TOP SCORES'!H$4,0)</f>
        <v>0</v>
      </c>
      <c r="K179" s="30">
        <f>IFERROR(100*_xlfn.IFNA(VLOOKUP($B179,KviZDarije8!$A$1:$K$1000, 5, 0), 0)/'TOP SCORES'!I$4,0)</f>
        <v>0</v>
      </c>
      <c r="L179" s="30">
        <f>IFERROR(100*_xlfn.IFNA(VLOOKUP($B179,[1]KviZDarije9!$A$1:$K$1000, 5, 0), 0)/'TOP SCORES'!J$4,0)</f>
        <v>0</v>
      </c>
      <c r="M179" s="30">
        <f>IFERROR(100*_xlfn.IFNA(VLOOKUP($B179,[2]KviZDarije10!$A$1:$K$1000, 5, 0), 0)/'TOP SCORES'!K$4,0)</f>
        <v>0</v>
      </c>
    </row>
    <row r="180" spans="1:13">
      <c r="A180" s="33">
        <f t="shared" ca="1" si="2"/>
        <v>175</v>
      </c>
      <c r="C180" s="31" cm="1">
        <f t="array" aca="1" ref="C180" ca="1">SUM(LARGE(D180:M180,ROW(INDIRECT("1:6"))))</f>
        <v>0</v>
      </c>
      <c r="D180" s="30">
        <f>IFERROR(100*_xlfn.IFNA(VLOOKUP($B180,KviZDarije1!$A$1:$K$1000, 5, 0), 0)/'TOP SCORES'!B$4,0)</f>
        <v>0</v>
      </c>
      <c r="E180" s="30">
        <f>IFERROR(100*_xlfn.IFNA(VLOOKUP($B180,KviZDarije2!$A$1:$K$1000, 5, 0), 0)/'TOP SCORES'!C$4,0)</f>
        <v>0</v>
      </c>
      <c r="F180" s="30">
        <f>IFERROR(100*_xlfn.IFNA(VLOOKUP($B180,KviZDarije3!$A$1:$K$1000, 5, 0), 0)/'TOP SCORES'!D$4,0)</f>
        <v>0</v>
      </c>
      <c r="G180" s="30">
        <f>IFERROR(100*_xlfn.IFNA(VLOOKUP($B180,KviZDarije4!$A$1:$K$1000, 5, 0), 0)/'TOP SCORES'!E$4,0)</f>
        <v>0</v>
      </c>
      <c r="H180" s="30">
        <f>IFERROR(100*_xlfn.IFNA(VLOOKUP($B180,KviZDarije5!$A$1:$K$1000, 5, 0), 0)/'TOP SCORES'!F$4,0)</f>
        <v>0</v>
      </c>
      <c r="I180" s="30">
        <f>IFERROR(100*_xlfn.IFNA(VLOOKUP($B180,KviZDarije6!$A$1:$K$1000, 5, 0), 0)/'TOP SCORES'!G$4,0)</f>
        <v>0</v>
      </c>
      <c r="J180" s="30">
        <f>IFERROR(100*_xlfn.IFNA(VLOOKUP($B180,KviZDarije7!$A$1:$K$1000, 5, 0), 0)/'TOP SCORES'!H$4,0)</f>
        <v>0</v>
      </c>
      <c r="K180" s="30">
        <f>IFERROR(100*_xlfn.IFNA(VLOOKUP($B180,KviZDarije8!$A$1:$K$1000, 5, 0), 0)/'TOP SCORES'!I$4,0)</f>
        <v>0</v>
      </c>
      <c r="L180" s="30">
        <f>IFERROR(100*_xlfn.IFNA(VLOOKUP($B180,[1]KviZDarije9!$A$1:$K$1000, 5, 0), 0)/'TOP SCORES'!J$4,0)</f>
        <v>0</v>
      </c>
      <c r="M180" s="30">
        <f>IFERROR(100*_xlfn.IFNA(VLOOKUP($B180,[2]KviZDarije10!$A$1:$K$1000, 5, 0), 0)/'TOP SCORES'!K$4,0)</f>
        <v>0</v>
      </c>
    </row>
    <row r="181" spans="1:13">
      <c r="A181" s="33">
        <f t="shared" ca="1" si="2"/>
        <v>175</v>
      </c>
      <c r="C181" s="31" cm="1">
        <f t="array" aca="1" ref="C181" ca="1">SUM(LARGE(D181:M181,ROW(INDIRECT("1:6"))))</f>
        <v>0</v>
      </c>
      <c r="D181" s="30">
        <f>IFERROR(100*_xlfn.IFNA(VLOOKUP($B181,KviZDarije1!$A$1:$K$1000, 5, 0), 0)/'TOP SCORES'!B$4,0)</f>
        <v>0</v>
      </c>
      <c r="E181" s="30">
        <f>IFERROR(100*_xlfn.IFNA(VLOOKUP($B181,KviZDarije2!$A$1:$K$1000, 5, 0), 0)/'TOP SCORES'!C$4,0)</f>
        <v>0</v>
      </c>
      <c r="F181" s="30">
        <f>IFERROR(100*_xlfn.IFNA(VLOOKUP($B181,KviZDarije3!$A$1:$K$1000, 5, 0), 0)/'TOP SCORES'!D$4,0)</f>
        <v>0</v>
      </c>
      <c r="G181" s="30">
        <f>IFERROR(100*_xlfn.IFNA(VLOOKUP($B181,KviZDarije4!$A$1:$K$1000, 5, 0), 0)/'TOP SCORES'!E$4,0)</f>
        <v>0</v>
      </c>
      <c r="H181" s="30">
        <f>IFERROR(100*_xlfn.IFNA(VLOOKUP($B181,KviZDarije5!$A$1:$K$1000, 5, 0), 0)/'TOP SCORES'!F$4,0)</f>
        <v>0</v>
      </c>
      <c r="I181" s="30">
        <f>IFERROR(100*_xlfn.IFNA(VLOOKUP($B181,KviZDarije6!$A$1:$K$1000, 5, 0), 0)/'TOP SCORES'!G$4,0)</f>
        <v>0</v>
      </c>
      <c r="J181" s="30">
        <f>IFERROR(100*_xlfn.IFNA(VLOOKUP($B181,KviZDarije7!$A$1:$K$1000, 5, 0), 0)/'TOP SCORES'!H$4,0)</f>
        <v>0</v>
      </c>
      <c r="K181" s="30">
        <f>IFERROR(100*_xlfn.IFNA(VLOOKUP($B181,KviZDarije8!$A$1:$K$1000, 5, 0), 0)/'TOP SCORES'!I$4,0)</f>
        <v>0</v>
      </c>
      <c r="L181" s="30">
        <f>IFERROR(100*_xlfn.IFNA(VLOOKUP($B181,[1]KviZDarije9!$A$1:$K$1000, 5, 0), 0)/'TOP SCORES'!J$4,0)</f>
        <v>0</v>
      </c>
      <c r="M181" s="30">
        <f>IFERROR(100*_xlfn.IFNA(VLOOKUP($B181,[2]KviZDarije10!$A$1:$K$1000, 5, 0), 0)/'TOP SCORES'!K$4,0)</f>
        <v>0</v>
      </c>
    </row>
    <row r="182" spans="1:13">
      <c r="A182" s="33">
        <f t="shared" ca="1" si="2"/>
        <v>175</v>
      </c>
      <c r="C182" s="31" cm="1">
        <f t="array" aca="1" ref="C182" ca="1">SUM(LARGE(D182:M182,ROW(INDIRECT("1:6"))))</f>
        <v>0</v>
      </c>
      <c r="D182" s="30">
        <f>IFERROR(100*_xlfn.IFNA(VLOOKUP($B182,KviZDarije1!$A$1:$K$1000, 5, 0), 0)/'TOP SCORES'!B$4,0)</f>
        <v>0</v>
      </c>
      <c r="E182" s="30">
        <f>IFERROR(100*_xlfn.IFNA(VLOOKUP($B182,KviZDarije2!$A$1:$K$1000, 5, 0), 0)/'TOP SCORES'!C$4,0)</f>
        <v>0</v>
      </c>
      <c r="F182" s="30">
        <f>IFERROR(100*_xlfn.IFNA(VLOOKUP($B182,KviZDarije3!$A$1:$K$1000, 5, 0), 0)/'TOP SCORES'!D$4,0)</f>
        <v>0</v>
      </c>
      <c r="G182" s="30">
        <f>IFERROR(100*_xlfn.IFNA(VLOOKUP($B182,KviZDarije4!$A$1:$K$1000, 5, 0), 0)/'TOP SCORES'!E$4,0)</f>
        <v>0</v>
      </c>
      <c r="H182" s="30">
        <f>IFERROR(100*_xlfn.IFNA(VLOOKUP($B182,KviZDarije5!$A$1:$K$1000, 5, 0), 0)/'TOP SCORES'!F$4,0)</f>
        <v>0</v>
      </c>
      <c r="I182" s="30">
        <f>IFERROR(100*_xlfn.IFNA(VLOOKUP($B182,KviZDarije6!$A$1:$K$1000, 5, 0), 0)/'TOP SCORES'!G$4,0)</f>
        <v>0</v>
      </c>
      <c r="J182" s="30">
        <f>IFERROR(100*_xlfn.IFNA(VLOOKUP($B182,KviZDarije7!$A$1:$K$1000, 5, 0), 0)/'TOP SCORES'!H$4,0)</f>
        <v>0</v>
      </c>
      <c r="K182" s="30">
        <f>IFERROR(100*_xlfn.IFNA(VLOOKUP($B182,KviZDarije8!$A$1:$K$1000, 5, 0), 0)/'TOP SCORES'!I$4,0)</f>
        <v>0</v>
      </c>
      <c r="L182" s="30">
        <f>IFERROR(100*_xlfn.IFNA(VLOOKUP($B182,[1]KviZDarije9!$A$1:$K$1000, 5, 0), 0)/'TOP SCORES'!J$4,0)</f>
        <v>0</v>
      </c>
      <c r="M182" s="30">
        <f>IFERROR(100*_xlfn.IFNA(VLOOKUP($B182,[2]KviZDarije10!$A$1:$K$1000, 5, 0), 0)/'TOP SCORES'!K$4,0)</f>
        <v>0</v>
      </c>
    </row>
    <row r="183" spans="1:13">
      <c r="A183" s="33">
        <f t="shared" ca="1" si="2"/>
        <v>175</v>
      </c>
      <c r="C183" s="31" cm="1">
        <f t="array" aca="1" ref="C183" ca="1">SUM(LARGE(D183:M183,ROW(INDIRECT("1:6"))))</f>
        <v>0</v>
      </c>
      <c r="D183" s="30">
        <f>IFERROR(100*_xlfn.IFNA(VLOOKUP($B183,KviZDarije1!$A$1:$K$1000, 5, 0), 0)/'TOP SCORES'!B$4,0)</f>
        <v>0</v>
      </c>
      <c r="E183" s="30">
        <f>IFERROR(100*_xlfn.IFNA(VLOOKUP($B183,KviZDarije2!$A$1:$K$1000, 5, 0), 0)/'TOP SCORES'!C$4,0)</f>
        <v>0</v>
      </c>
      <c r="F183" s="30">
        <f>IFERROR(100*_xlfn.IFNA(VLOOKUP($B183,KviZDarije3!$A$1:$K$1000, 5, 0), 0)/'TOP SCORES'!D$4,0)</f>
        <v>0</v>
      </c>
      <c r="G183" s="30">
        <f>IFERROR(100*_xlfn.IFNA(VLOOKUP($B183,KviZDarije4!$A$1:$K$1000, 5, 0), 0)/'TOP SCORES'!E$4,0)</f>
        <v>0</v>
      </c>
      <c r="H183" s="30">
        <f>IFERROR(100*_xlfn.IFNA(VLOOKUP($B183,KviZDarije5!$A$1:$K$1000, 5, 0), 0)/'TOP SCORES'!F$4,0)</f>
        <v>0</v>
      </c>
      <c r="I183" s="30">
        <f>IFERROR(100*_xlfn.IFNA(VLOOKUP($B183,KviZDarije6!$A$1:$K$1000, 5, 0), 0)/'TOP SCORES'!G$4,0)</f>
        <v>0</v>
      </c>
      <c r="J183" s="30">
        <f>IFERROR(100*_xlfn.IFNA(VLOOKUP($B183,KviZDarije7!$A$1:$K$1000, 5, 0), 0)/'TOP SCORES'!H$4,0)</f>
        <v>0</v>
      </c>
      <c r="K183" s="30">
        <f>IFERROR(100*_xlfn.IFNA(VLOOKUP($B183,KviZDarije8!$A$1:$K$1000, 5, 0), 0)/'TOP SCORES'!I$4,0)</f>
        <v>0</v>
      </c>
      <c r="L183" s="30">
        <f>IFERROR(100*_xlfn.IFNA(VLOOKUP($B183,[1]KviZDarije9!$A$1:$K$1000, 5, 0), 0)/'TOP SCORES'!J$4,0)</f>
        <v>0</v>
      </c>
      <c r="M183" s="30">
        <f>IFERROR(100*_xlfn.IFNA(VLOOKUP($B183,[2]KviZDarije10!$A$1:$K$1000, 5, 0), 0)/'TOP SCORES'!K$4,0)</f>
        <v>0</v>
      </c>
    </row>
    <row r="184" spans="1:13">
      <c r="A184" s="33">
        <f t="shared" ca="1" si="2"/>
        <v>175</v>
      </c>
      <c r="B184" s="24"/>
      <c r="C184" s="31" cm="1">
        <f t="array" aca="1" ref="C184" ca="1">SUM(LARGE(D184:M184,ROW(INDIRECT("1:6"))))</f>
        <v>0</v>
      </c>
      <c r="D184" s="30">
        <f>IFERROR(100*_xlfn.IFNA(VLOOKUP($B184,KviZDarije1!$A$1:$K$1000, 5, 0), 0)/'TOP SCORES'!B$4,0)</f>
        <v>0</v>
      </c>
      <c r="E184" s="30">
        <f>IFERROR(100*_xlfn.IFNA(VLOOKUP($B184,KviZDarije2!$A$1:$K$1000, 5, 0), 0)/'TOP SCORES'!C$4,0)</f>
        <v>0</v>
      </c>
      <c r="F184" s="30">
        <f>IFERROR(100*_xlfn.IFNA(VLOOKUP($B184,KviZDarije3!$A$1:$K$1000, 5, 0), 0)/'TOP SCORES'!D$4,0)</f>
        <v>0</v>
      </c>
      <c r="G184" s="30">
        <f>IFERROR(100*_xlfn.IFNA(VLOOKUP($B184,KviZDarije4!$A$1:$K$1000, 5, 0), 0)/'TOP SCORES'!E$4,0)</f>
        <v>0</v>
      </c>
      <c r="H184" s="30">
        <f>IFERROR(100*_xlfn.IFNA(VLOOKUP($B184,KviZDarije5!$A$1:$K$1000, 5, 0), 0)/'TOP SCORES'!F$4,0)</f>
        <v>0</v>
      </c>
      <c r="I184" s="30">
        <f>IFERROR(100*_xlfn.IFNA(VLOOKUP($B184,KviZDarije6!$A$1:$K$1000, 5, 0), 0)/'TOP SCORES'!G$4,0)</f>
        <v>0</v>
      </c>
      <c r="J184" s="30">
        <f>IFERROR(100*_xlfn.IFNA(VLOOKUP($B184,KviZDarije7!$A$1:$K$1000, 5, 0), 0)/'TOP SCORES'!H$4,0)</f>
        <v>0</v>
      </c>
      <c r="K184" s="30">
        <f>IFERROR(100*_xlfn.IFNA(VLOOKUP($B184,KviZDarije8!$A$1:$K$1000, 5, 0), 0)/'TOP SCORES'!I$4,0)</f>
        <v>0</v>
      </c>
      <c r="L184" s="30">
        <f>IFERROR(100*_xlfn.IFNA(VLOOKUP($B184,[1]KviZDarije9!$A$1:$K$1000, 5, 0), 0)/'TOP SCORES'!J$4,0)</f>
        <v>0</v>
      </c>
      <c r="M184" s="30">
        <f>IFERROR(100*_xlfn.IFNA(VLOOKUP($B184,[2]KviZDarije10!$A$1:$K$1000, 5, 0), 0)/'TOP SCORES'!K$4,0)</f>
        <v>0</v>
      </c>
    </row>
    <row r="185" spans="1:13">
      <c r="A185" s="33">
        <f t="shared" ca="1" si="2"/>
        <v>175</v>
      </c>
      <c r="B185" s="24"/>
      <c r="C185" s="31" cm="1">
        <f t="array" aca="1" ref="C185" ca="1">SUM(LARGE(D185:M185,ROW(INDIRECT("1:6"))))</f>
        <v>0</v>
      </c>
      <c r="D185" s="30">
        <f>IFERROR(100*_xlfn.IFNA(VLOOKUP($B185,KviZDarije1!$A$1:$K$1000, 5, 0), 0)/'TOP SCORES'!B$4,0)</f>
        <v>0</v>
      </c>
      <c r="E185" s="30">
        <f>IFERROR(100*_xlfn.IFNA(VLOOKUP($B185,KviZDarije2!$A$1:$K$1000, 5, 0), 0)/'TOP SCORES'!C$4,0)</f>
        <v>0</v>
      </c>
      <c r="F185" s="30">
        <f>IFERROR(100*_xlfn.IFNA(VLOOKUP($B185,KviZDarije3!$A$1:$K$1000, 5, 0), 0)/'TOP SCORES'!D$4,0)</f>
        <v>0</v>
      </c>
      <c r="G185" s="30">
        <f>IFERROR(100*_xlfn.IFNA(VLOOKUP($B185,KviZDarije4!$A$1:$K$1000, 5, 0), 0)/'TOP SCORES'!E$4,0)</f>
        <v>0</v>
      </c>
      <c r="H185" s="30">
        <f>IFERROR(100*_xlfn.IFNA(VLOOKUP($B185,KviZDarije5!$A$1:$K$1000, 5, 0), 0)/'TOP SCORES'!F$4,0)</f>
        <v>0</v>
      </c>
      <c r="I185" s="30">
        <f>IFERROR(100*_xlfn.IFNA(VLOOKUP($B185,KviZDarije6!$A$1:$K$1000, 5, 0), 0)/'TOP SCORES'!G$4,0)</f>
        <v>0</v>
      </c>
      <c r="J185" s="30">
        <f>IFERROR(100*_xlfn.IFNA(VLOOKUP($B185,KviZDarije7!$A$1:$K$1000, 5, 0), 0)/'TOP SCORES'!H$4,0)</f>
        <v>0</v>
      </c>
      <c r="K185" s="30">
        <f>IFERROR(100*_xlfn.IFNA(VLOOKUP($B185,KviZDarije8!$A$1:$K$1000, 5, 0), 0)/'TOP SCORES'!I$4,0)</f>
        <v>0</v>
      </c>
      <c r="L185" s="30">
        <f>IFERROR(100*_xlfn.IFNA(VLOOKUP($B185,[1]KviZDarije9!$A$1:$K$1000, 5, 0), 0)/'TOP SCORES'!J$4,0)</f>
        <v>0</v>
      </c>
      <c r="M185" s="30">
        <f>IFERROR(100*_xlfn.IFNA(VLOOKUP($B185,[2]KviZDarije10!$A$1:$K$1000, 5, 0), 0)/'TOP SCORES'!K$4,0)</f>
        <v>0</v>
      </c>
    </row>
    <row r="186" spans="1:13">
      <c r="A186" s="33">
        <f t="shared" ca="1" si="2"/>
        <v>175</v>
      </c>
      <c r="B186" s="24"/>
      <c r="C186" s="31" cm="1">
        <f t="array" aca="1" ref="C186" ca="1">SUM(LARGE(D186:M186,ROW(INDIRECT("1:6"))))</f>
        <v>0</v>
      </c>
      <c r="D186" s="30">
        <f>IFERROR(100*_xlfn.IFNA(VLOOKUP($B186,KviZDarije1!$A$1:$K$1000, 5, 0), 0)/'TOP SCORES'!B$4,0)</f>
        <v>0</v>
      </c>
      <c r="E186" s="30">
        <f>IFERROR(100*_xlfn.IFNA(VLOOKUP($B186,KviZDarije2!$A$1:$K$1000, 5, 0), 0)/'TOP SCORES'!C$4,0)</f>
        <v>0</v>
      </c>
      <c r="F186" s="30">
        <f>IFERROR(100*_xlfn.IFNA(VLOOKUP($B186,KviZDarije3!$A$1:$K$1000, 5, 0), 0)/'TOP SCORES'!D$4,0)</f>
        <v>0</v>
      </c>
      <c r="G186" s="30">
        <f>IFERROR(100*_xlfn.IFNA(VLOOKUP($B186,KviZDarije4!$A$1:$K$1000, 5, 0), 0)/'TOP SCORES'!E$4,0)</f>
        <v>0</v>
      </c>
      <c r="H186" s="30">
        <f>IFERROR(100*_xlfn.IFNA(VLOOKUP($B186,KviZDarije5!$A$1:$K$1000, 5, 0), 0)/'TOP SCORES'!F$4,0)</f>
        <v>0</v>
      </c>
      <c r="I186" s="30">
        <f>IFERROR(100*_xlfn.IFNA(VLOOKUP($B186,KviZDarije6!$A$1:$K$1000, 5, 0), 0)/'TOP SCORES'!G$4,0)</f>
        <v>0</v>
      </c>
      <c r="J186" s="30">
        <f>IFERROR(100*_xlfn.IFNA(VLOOKUP($B186,KviZDarije7!$A$1:$K$1000, 5, 0), 0)/'TOP SCORES'!H$4,0)</f>
        <v>0</v>
      </c>
      <c r="K186" s="30">
        <f>IFERROR(100*_xlfn.IFNA(VLOOKUP($B186,KviZDarije8!$A$1:$K$1000, 5, 0), 0)/'TOP SCORES'!I$4,0)</f>
        <v>0</v>
      </c>
      <c r="L186" s="30">
        <f>IFERROR(100*_xlfn.IFNA(VLOOKUP($B186,[1]KviZDarije9!$A$1:$K$1000, 5, 0), 0)/'TOP SCORES'!J$4,0)</f>
        <v>0</v>
      </c>
      <c r="M186" s="30">
        <f>IFERROR(100*_xlfn.IFNA(VLOOKUP($B186,[2]KviZDarije10!$A$1:$K$1000, 5, 0), 0)/'TOP SCORES'!K$4,0)</f>
        <v>0</v>
      </c>
    </row>
    <row r="187" spans="1:13">
      <c r="A187" s="33">
        <f t="shared" ca="1" si="2"/>
        <v>175</v>
      </c>
      <c r="B187" s="24"/>
      <c r="C187" s="31" cm="1">
        <f t="array" aca="1" ref="C187" ca="1">SUM(LARGE(D187:M187,ROW(INDIRECT("1:6"))))</f>
        <v>0</v>
      </c>
      <c r="D187" s="30">
        <f>IFERROR(100*_xlfn.IFNA(VLOOKUP($B187,KviZDarije1!$A$1:$K$1000, 5, 0), 0)/'TOP SCORES'!B$4,0)</f>
        <v>0</v>
      </c>
      <c r="E187" s="30">
        <f>IFERROR(100*_xlfn.IFNA(VLOOKUP($B187,KviZDarije2!$A$1:$K$1000, 5, 0), 0)/'TOP SCORES'!C$4,0)</f>
        <v>0</v>
      </c>
      <c r="F187" s="30">
        <f>IFERROR(100*_xlfn.IFNA(VLOOKUP($B187,KviZDarije3!$A$1:$K$1000, 5, 0), 0)/'TOP SCORES'!D$4,0)</f>
        <v>0</v>
      </c>
      <c r="G187" s="30">
        <f>IFERROR(100*_xlfn.IFNA(VLOOKUP($B187,KviZDarije4!$A$1:$K$1000, 5, 0), 0)/'TOP SCORES'!E$4,0)</f>
        <v>0</v>
      </c>
      <c r="H187" s="30">
        <f>IFERROR(100*_xlfn.IFNA(VLOOKUP($B187,KviZDarije5!$A$1:$K$1000, 5, 0), 0)/'TOP SCORES'!F$4,0)</f>
        <v>0</v>
      </c>
      <c r="I187" s="30">
        <f>IFERROR(100*_xlfn.IFNA(VLOOKUP($B187,KviZDarije6!$A$1:$K$1000, 5, 0), 0)/'TOP SCORES'!G$4,0)</f>
        <v>0</v>
      </c>
      <c r="J187" s="30">
        <f>IFERROR(100*_xlfn.IFNA(VLOOKUP($B187,KviZDarije7!$A$1:$K$1000, 5, 0), 0)/'TOP SCORES'!H$4,0)</f>
        <v>0</v>
      </c>
      <c r="K187" s="30">
        <f>IFERROR(100*_xlfn.IFNA(VLOOKUP($B187,KviZDarije8!$A$1:$K$1000, 5, 0), 0)/'TOP SCORES'!I$4,0)</f>
        <v>0</v>
      </c>
      <c r="L187" s="30">
        <f>IFERROR(100*_xlfn.IFNA(VLOOKUP($B187,[1]KviZDarije9!$A$1:$K$1000, 5, 0), 0)/'TOP SCORES'!J$4,0)</f>
        <v>0</v>
      </c>
      <c r="M187" s="30">
        <f>IFERROR(100*_xlfn.IFNA(VLOOKUP($B187,[2]KviZDarije10!$A$1:$K$1000, 5, 0), 0)/'TOP SCORES'!K$4,0)</f>
        <v>0</v>
      </c>
    </row>
    <row r="188" spans="1:13">
      <c r="A188" s="33">
        <f t="shared" ca="1" si="2"/>
        <v>175</v>
      </c>
      <c r="B188" s="24"/>
      <c r="C188" s="31" cm="1">
        <f t="array" aca="1" ref="C188" ca="1">SUM(LARGE(D188:M188,ROW(INDIRECT("1:6"))))</f>
        <v>0</v>
      </c>
      <c r="D188" s="30">
        <f>IFERROR(100*_xlfn.IFNA(VLOOKUP($B188,KviZDarije1!$A$1:$K$1000, 5, 0), 0)/'TOP SCORES'!B$4,0)</f>
        <v>0</v>
      </c>
      <c r="E188" s="30">
        <f>IFERROR(100*_xlfn.IFNA(VLOOKUP($B188,KviZDarije2!$A$1:$K$1000, 5, 0), 0)/'TOP SCORES'!C$4,0)</f>
        <v>0</v>
      </c>
      <c r="F188" s="30">
        <f>IFERROR(100*_xlfn.IFNA(VLOOKUP($B188,KviZDarije3!$A$1:$K$1000, 5, 0), 0)/'TOP SCORES'!D$4,0)</f>
        <v>0</v>
      </c>
      <c r="G188" s="30">
        <f>IFERROR(100*_xlfn.IFNA(VLOOKUP($B188,KviZDarije4!$A$1:$K$1000, 5, 0), 0)/'TOP SCORES'!E$4,0)</f>
        <v>0</v>
      </c>
      <c r="H188" s="30">
        <f>IFERROR(100*_xlfn.IFNA(VLOOKUP($B188,KviZDarije5!$A$1:$K$1000, 5, 0), 0)/'TOP SCORES'!F$4,0)</f>
        <v>0</v>
      </c>
      <c r="I188" s="30">
        <f>IFERROR(100*_xlfn.IFNA(VLOOKUP($B188,KviZDarije6!$A$1:$K$1000, 5, 0), 0)/'TOP SCORES'!G$4,0)</f>
        <v>0</v>
      </c>
      <c r="J188" s="30">
        <f>IFERROR(100*_xlfn.IFNA(VLOOKUP($B188,KviZDarije7!$A$1:$K$1000, 5, 0), 0)/'TOP SCORES'!H$4,0)</f>
        <v>0</v>
      </c>
      <c r="K188" s="30">
        <f>IFERROR(100*_xlfn.IFNA(VLOOKUP($B188,KviZDarije8!$A$1:$K$1000, 5, 0), 0)/'TOP SCORES'!I$4,0)</f>
        <v>0</v>
      </c>
      <c r="L188" s="30">
        <f>IFERROR(100*_xlfn.IFNA(VLOOKUP($B188,[1]KviZDarije9!$A$1:$K$1000, 5, 0), 0)/'TOP SCORES'!J$4,0)</f>
        <v>0</v>
      </c>
      <c r="M188" s="30">
        <f>IFERROR(100*_xlfn.IFNA(VLOOKUP($B188,[2]KviZDarije10!$A$1:$K$1000, 5, 0), 0)/'TOP SCORES'!K$4,0)</f>
        <v>0</v>
      </c>
    </row>
    <row r="189" spans="1:13">
      <c r="A189" s="33">
        <f t="shared" ca="1" si="2"/>
        <v>175</v>
      </c>
      <c r="B189" s="24"/>
      <c r="C189" s="31" cm="1">
        <f t="array" aca="1" ref="C189" ca="1">SUM(LARGE(D189:M189,ROW(INDIRECT("1:6"))))</f>
        <v>0</v>
      </c>
      <c r="D189" s="30">
        <f>IFERROR(100*_xlfn.IFNA(VLOOKUP($B189,KviZDarije1!$A$1:$K$1000, 5, 0), 0)/'TOP SCORES'!B$4,0)</f>
        <v>0</v>
      </c>
      <c r="E189" s="30">
        <f>IFERROR(100*_xlfn.IFNA(VLOOKUP($B189,KviZDarije2!$A$1:$K$1000, 5, 0), 0)/'TOP SCORES'!C$4,0)</f>
        <v>0</v>
      </c>
      <c r="F189" s="30">
        <f>IFERROR(100*_xlfn.IFNA(VLOOKUP($B189,KviZDarije3!$A$1:$K$1000, 5, 0), 0)/'TOP SCORES'!D$4,0)</f>
        <v>0</v>
      </c>
      <c r="G189" s="30">
        <f>IFERROR(100*_xlfn.IFNA(VLOOKUP($B189,KviZDarije4!$A$1:$K$1000, 5, 0), 0)/'TOP SCORES'!E$4,0)</f>
        <v>0</v>
      </c>
      <c r="H189" s="30">
        <f>IFERROR(100*_xlfn.IFNA(VLOOKUP($B189,KviZDarije5!$A$1:$K$1000, 5, 0), 0)/'TOP SCORES'!F$4,0)</f>
        <v>0</v>
      </c>
      <c r="I189" s="30">
        <f>IFERROR(100*_xlfn.IFNA(VLOOKUP($B189,KviZDarije6!$A$1:$K$1000, 5, 0), 0)/'TOP SCORES'!G$4,0)</f>
        <v>0</v>
      </c>
      <c r="J189" s="30">
        <f>IFERROR(100*_xlfn.IFNA(VLOOKUP($B189,KviZDarije7!$A$1:$K$1000, 5, 0), 0)/'TOP SCORES'!H$4,0)</f>
        <v>0</v>
      </c>
      <c r="K189" s="30">
        <f>IFERROR(100*_xlfn.IFNA(VLOOKUP($B189,KviZDarije8!$A$1:$K$1000, 5, 0), 0)/'TOP SCORES'!I$4,0)</f>
        <v>0</v>
      </c>
      <c r="L189" s="30">
        <f>IFERROR(100*_xlfn.IFNA(VLOOKUP($B189,[1]KviZDarije9!$A$1:$K$1000, 5, 0), 0)/'TOP SCORES'!J$4,0)</f>
        <v>0</v>
      </c>
      <c r="M189" s="30">
        <f>IFERROR(100*_xlfn.IFNA(VLOOKUP($B189,[2]KviZDarije10!$A$1:$K$1000, 5, 0), 0)/'TOP SCORES'!K$4,0)</f>
        <v>0</v>
      </c>
    </row>
    <row r="190" spans="1:13">
      <c r="A190" s="33">
        <f t="shared" ca="1" si="2"/>
        <v>175</v>
      </c>
      <c r="B190" s="24"/>
      <c r="C190" s="31" cm="1">
        <f t="array" aca="1" ref="C190" ca="1">SUM(LARGE(D190:M190,ROW(INDIRECT("1:6"))))</f>
        <v>0</v>
      </c>
      <c r="D190" s="30">
        <f>IFERROR(100*_xlfn.IFNA(VLOOKUP($B190,KviZDarije1!$A$1:$K$1000, 5, 0), 0)/'TOP SCORES'!B$4,0)</f>
        <v>0</v>
      </c>
      <c r="E190" s="30">
        <f>IFERROR(100*_xlfn.IFNA(VLOOKUP($B190,KviZDarije2!$A$1:$K$1000, 5, 0), 0)/'TOP SCORES'!C$4,0)</f>
        <v>0</v>
      </c>
      <c r="F190" s="30">
        <f>IFERROR(100*_xlfn.IFNA(VLOOKUP($B190,KviZDarije3!$A$1:$K$1000, 5, 0), 0)/'TOP SCORES'!D$4,0)</f>
        <v>0</v>
      </c>
      <c r="G190" s="30">
        <f>IFERROR(100*_xlfn.IFNA(VLOOKUP($B190,KviZDarije4!$A$1:$K$1000, 5, 0), 0)/'TOP SCORES'!E$4,0)</f>
        <v>0</v>
      </c>
      <c r="H190" s="30">
        <f>IFERROR(100*_xlfn.IFNA(VLOOKUP($B190,KviZDarije5!$A$1:$K$1000, 5, 0), 0)/'TOP SCORES'!F$4,0)</f>
        <v>0</v>
      </c>
      <c r="I190" s="30">
        <f>IFERROR(100*_xlfn.IFNA(VLOOKUP($B190,KviZDarije6!$A$1:$K$1000, 5, 0), 0)/'TOP SCORES'!G$4,0)</f>
        <v>0</v>
      </c>
      <c r="J190" s="30">
        <f>IFERROR(100*_xlfn.IFNA(VLOOKUP($B190,KviZDarije7!$A$1:$K$1000, 5, 0), 0)/'TOP SCORES'!H$4,0)</f>
        <v>0</v>
      </c>
      <c r="K190" s="30">
        <f>IFERROR(100*_xlfn.IFNA(VLOOKUP($B190,KviZDarije8!$A$1:$K$1000, 5, 0), 0)/'TOP SCORES'!I$4,0)</f>
        <v>0</v>
      </c>
      <c r="L190" s="30">
        <f>IFERROR(100*_xlfn.IFNA(VLOOKUP($B190,[1]KviZDarije9!$A$1:$K$1000, 5, 0), 0)/'TOP SCORES'!J$4,0)</f>
        <v>0</v>
      </c>
      <c r="M190" s="30">
        <f>IFERROR(100*_xlfn.IFNA(VLOOKUP($B190,[2]KviZDarije10!$A$1:$K$1000, 5, 0), 0)/'TOP SCORES'!K$4,0)</f>
        <v>0</v>
      </c>
    </row>
    <row r="191" spans="1:13">
      <c r="A191" s="33">
        <f t="shared" ca="1" si="2"/>
        <v>175</v>
      </c>
      <c r="B191" s="24"/>
      <c r="C191" s="31" cm="1">
        <f t="array" aca="1" ref="C191" ca="1">SUM(LARGE(D191:M191,ROW(INDIRECT("1:6"))))</f>
        <v>0</v>
      </c>
      <c r="D191" s="30">
        <f>IFERROR(100*_xlfn.IFNA(VLOOKUP($B191,KviZDarije1!$A$1:$K$1000, 5, 0), 0)/'TOP SCORES'!B$4,0)</f>
        <v>0</v>
      </c>
      <c r="E191" s="30">
        <f>IFERROR(100*_xlfn.IFNA(VLOOKUP($B191,KviZDarije2!$A$1:$K$1000, 5, 0), 0)/'TOP SCORES'!C$4,0)</f>
        <v>0</v>
      </c>
      <c r="F191" s="30">
        <f>IFERROR(100*_xlfn.IFNA(VLOOKUP($B191,KviZDarije3!$A$1:$K$1000, 5, 0), 0)/'TOP SCORES'!D$4,0)</f>
        <v>0</v>
      </c>
      <c r="G191" s="30">
        <f>IFERROR(100*_xlfn.IFNA(VLOOKUP($B191,KviZDarije4!$A$1:$K$1000, 5, 0), 0)/'TOP SCORES'!E$4,0)</f>
        <v>0</v>
      </c>
      <c r="H191" s="30">
        <f>IFERROR(100*_xlfn.IFNA(VLOOKUP($B191,KviZDarije5!$A$1:$K$1000, 5, 0), 0)/'TOP SCORES'!F$4,0)</f>
        <v>0</v>
      </c>
      <c r="I191" s="30">
        <f>IFERROR(100*_xlfn.IFNA(VLOOKUP($B191,KviZDarije6!$A$1:$K$1000, 5, 0), 0)/'TOP SCORES'!G$4,0)</f>
        <v>0</v>
      </c>
      <c r="J191" s="30">
        <f>IFERROR(100*_xlfn.IFNA(VLOOKUP($B191,KviZDarije7!$A$1:$K$1000, 5, 0), 0)/'TOP SCORES'!H$4,0)</f>
        <v>0</v>
      </c>
      <c r="K191" s="30">
        <f>IFERROR(100*_xlfn.IFNA(VLOOKUP($B191,KviZDarije8!$A$1:$K$1000, 5, 0), 0)/'TOP SCORES'!I$4,0)</f>
        <v>0</v>
      </c>
      <c r="L191" s="30">
        <f>IFERROR(100*_xlfn.IFNA(VLOOKUP($B191,[1]KviZDarije9!$A$1:$K$1000, 5, 0), 0)/'TOP SCORES'!J$4,0)</f>
        <v>0</v>
      </c>
      <c r="M191" s="30">
        <f>IFERROR(100*_xlfn.IFNA(VLOOKUP($B191,[2]KviZDarije10!$A$1:$K$1000, 5, 0), 0)/'TOP SCORES'!K$4,0)</f>
        <v>0</v>
      </c>
    </row>
    <row r="192" spans="1:13">
      <c r="A192" s="33">
        <f t="shared" ca="1" si="2"/>
        <v>175</v>
      </c>
      <c r="C192" s="31" cm="1">
        <f t="array" aca="1" ref="C192" ca="1">SUM(LARGE(D192:M192,ROW(INDIRECT("1:6"))))</f>
        <v>0</v>
      </c>
      <c r="D192" s="30">
        <f>IFERROR(100*_xlfn.IFNA(VLOOKUP($B192,KviZDarije1!$A$1:$K$1000, 5, 0), 0)/'TOP SCORES'!B$4,0)</f>
        <v>0</v>
      </c>
      <c r="E192" s="30">
        <f>IFERROR(100*_xlfn.IFNA(VLOOKUP($B192,KviZDarije2!$A$1:$K$1000, 5, 0), 0)/'TOP SCORES'!C$4,0)</f>
        <v>0</v>
      </c>
      <c r="F192" s="30">
        <f>IFERROR(100*_xlfn.IFNA(VLOOKUP($B192,KviZDarije3!$A$1:$K$1000, 5, 0), 0)/'TOP SCORES'!D$4,0)</f>
        <v>0</v>
      </c>
      <c r="G192" s="30">
        <f>IFERROR(100*_xlfn.IFNA(VLOOKUP($B192,KviZDarije4!$A$1:$K$1000, 5, 0), 0)/'TOP SCORES'!E$4,0)</f>
        <v>0</v>
      </c>
      <c r="H192" s="30">
        <f>IFERROR(100*_xlfn.IFNA(VLOOKUP($B192,KviZDarije5!$A$1:$K$1000, 5, 0), 0)/'TOP SCORES'!F$4,0)</f>
        <v>0</v>
      </c>
      <c r="I192" s="30">
        <f>IFERROR(100*_xlfn.IFNA(VLOOKUP($B192,KviZDarije6!$A$1:$K$1000, 5, 0), 0)/'TOP SCORES'!G$4,0)</f>
        <v>0</v>
      </c>
      <c r="J192" s="30">
        <f>IFERROR(100*_xlfn.IFNA(VLOOKUP($B192,KviZDarije7!$A$1:$K$1000, 5, 0), 0)/'TOP SCORES'!H$4,0)</f>
        <v>0</v>
      </c>
      <c r="K192" s="30">
        <f>IFERROR(100*_xlfn.IFNA(VLOOKUP($B192,KviZDarije8!$A$1:$K$1000, 5, 0), 0)/'TOP SCORES'!I$4,0)</f>
        <v>0</v>
      </c>
      <c r="L192" s="30">
        <f>IFERROR(100*_xlfn.IFNA(VLOOKUP($B192,[1]KviZDarije9!$A$1:$K$1000, 5, 0), 0)/'TOP SCORES'!J$4,0)</f>
        <v>0</v>
      </c>
      <c r="M192" s="30">
        <f>IFERROR(100*_xlfn.IFNA(VLOOKUP($B192,[2]KviZDarije10!$A$1:$K$1000, 5, 0), 0)/'TOP SCORES'!K$4,0)</f>
        <v>0</v>
      </c>
    </row>
    <row r="193" spans="1:13">
      <c r="A193" s="33">
        <f t="shared" ca="1" si="2"/>
        <v>175</v>
      </c>
      <c r="B193" s="24"/>
      <c r="C193" s="31" cm="1">
        <f t="array" aca="1" ref="C193" ca="1">SUM(LARGE(D193:M193,ROW(INDIRECT("1:6"))))</f>
        <v>0</v>
      </c>
      <c r="D193" s="30">
        <f>IFERROR(100*_xlfn.IFNA(VLOOKUP($B193,KviZDarije1!$A$1:$K$1000, 5, 0), 0)/'TOP SCORES'!B$4,0)</f>
        <v>0</v>
      </c>
      <c r="E193" s="30">
        <f>IFERROR(100*_xlfn.IFNA(VLOOKUP($B193,KviZDarije2!$A$1:$K$1000, 5, 0), 0)/'TOP SCORES'!C$4,0)</f>
        <v>0</v>
      </c>
      <c r="F193" s="30">
        <f>IFERROR(100*_xlfn.IFNA(VLOOKUP($B193,KviZDarije3!$A$1:$K$1000, 5, 0), 0)/'TOP SCORES'!D$4,0)</f>
        <v>0</v>
      </c>
      <c r="G193" s="30">
        <f>IFERROR(100*_xlfn.IFNA(VLOOKUP($B193,KviZDarije4!$A$1:$K$1000, 5, 0), 0)/'TOP SCORES'!E$4,0)</f>
        <v>0</v>
      </c>
      <c r="H193" s="30">
        <f>IFERROR(100*_xlfn.IFNA(VLOOKUP($B193,KviZDarije5!$A$1:$K$1000, 5, 0), 0)/'TOP SCORES'!F$4,0)</f>
        <v>0</v>
      </c>
      <c r="I193" s="30">
        <f>IFERROR(100*_xlfn.IFNA(VLOOKUP($B193,KviZDarije6!$A$1:$K$1000, 5, 0), 0)/'TOP SCORES'!G$4,0)</f>
        <v>0</v>
      </c>
      <c r="J193" s="30">
        <f>IFERROR(100*_xlfn.IFNA(VLOOKUP($B193,KviZDarije7!$A$1:$K$1000, 5, 0), 0)/'TOP SCORES'!H$4,0)</f>
        <v>0</v>
      </c>
      <c r="K193" s="30">
        <f>IFERROR(100*_xlfn.IFNA(VLOOKUP($B193,KviZDarije8!$A$1:$K$1000, 5, 0), 0)/'TOP SCORES'!I$4,0)</f>
        <v>0</v>
      </c>
      <c r="L193" s="30">
        <f>IFERROR(100*_xlfn.IFNA(VLOOKUP($B193,[1]KviZDarije9!$A$1:$K$1000, 5, 0), 0)/'TOP SCORES'!J$4,0)</f>
        <v>0</v>
      </c>
      <c r="M193" s="30">
        <f>IFERROR(100*_xlfn.IFNA(VLOOKUP($B193,[2]KviZDarije10!$A$1:$K$1000, 5, 0), 0)/'TOP SCORES'!K$4,0)</f>
        <v>0</v>
      </c>
    </row>
    <row r="194" spans="1:13">
      <c r="A194" s="33">
        <f t="shared" ref="A194:A214" ca="1" si="3">RANK(C194,C$2:C$998)</f>
        <v>175</v>
      </c>
      <c r="B194" s="24"/>
      <c r="C194" s="31" cm="1">
        <f t="array" aca="1" ref="C194" ca="1">SUM(LARGE(D194:M194,ROW(INDIRECT("1:6"))))</f>
        <v>0</v>
      </c>
      <c r="D194" s="30">
        <f>IFERROR(100*_xlfn.IFNA(VLOOKUP($B194,KviZDarije1!$A$1:$K$1000, 5, 0), 0)/'TOP SCORES'!B$4,0)</f>
        <v>0</v>
      </c>
      <c r="E194" s="30">
        <f>IFERROR(100*_xlfn.IFNA(VLOOKUP($B194,KviZDarije2!$A$1:$K$1000, 5, 0), 0)/'TOP SCORES'!C$4,0)</f>
        <v>0</v>
      </c>
      <c r="F194" s="30">
        <f>IFERROR(100*_xlfn.IFNA(VLOOKUP($B194,KviZDarije3!$A$1:$K$1000, 5, 0), 0)/'TOP SCORES'!D$4,0)</f>
        <v>0</v>
      </c>
      <c r="G194" s="30">
        <f>IFERROR(100*_xlfn.IFNA(VLOOKUP($B194,KviZDarije4!$A$1:$K$1000, 5, 0), 0)/'TOP SCORES'!E$4,0)</f>
        <v>0</v>
      </c>
      <c r="H194" s="30">
        <f>IFERROR(100*_xlfn.IFNA(VLOOKUP($B194,KviZDarije5!$A$1:$K$1000, 5, 0), 0)/'TOP SCORES'!F$4,0)</f>
        <v>0</v>
      </c>
      <c r="I194" s="30">
        <f>IFERROR(100*_xlfn.IFNA(VLOOKUP($B194,KviZDarije6!$A$1:$K$1000, 5, 0), 0)/'TOP SCORES'!G$4,0)</f>
        <v>0</v>
      </c>
      <c r="J194" s="30">
        <f>IFERROR(100*_xlfn.IFNA(VLOOKUP($B194,KviZDarije7!$A$1:$K$1000, 5, 0), 0)/'TOP SCORES'!H$4,0)</f>
        <v>0</v>
      </c>
      <c r="K194" s="30">
        <f>IFERROR(100*_xlfn.IFNA(VLOOKUP($B194,KviZDarije8!$A$1:$K$1000, 5, 0), 0)/'TOP SCORES'!I$4,0)</f>
        <v>0</v>
      </c>
      <c r="L194" s="30">
        <f>IFERROR(100*_xlfn.IFNA(VLOOKUP($B194,[1]KviZDarije9!$A$1:$K$1000, 5, 0), 0)/'TOP SCORES'!J$4,0)</f>
        <v>0</v>
      </c>
      <c r="M194" s="30">
        <f>IFERROR(100*_xlfn.IFNA(VLOOKUP($B194,[2]KviZDarije10!$A$1:$K$1000, 5, 0), 0)/'TOP SCORES'!K$4,0)</f>
        <v>0</v>
      </c>
    </row>
    <row r="195" spans="1:13">
      <c r="A195" s="33">
        <f t="shared" ca="1" si="3"/>
        <v>175</v>
      </c>
      <c r="B195" s="24"/>
      <c r="C195" s="31" cm="1">
        <f t="array" aca="1" ref="C195" ca="1">SUM(LARGE(D195:M195,ROW(INDIRECT("1:6"))))</f>
        <v>0</v>
      </c>
      <c r="D195" s="30">
        <f>IFERROR(100*_xlfn.IFNA(VLOOKUP($B195,KviZDarije1!$A$1:$K$1000, 5, 0), 0)/'TOP SCORES'!B$4,0)</f>
        <v>0</v>
      </c>
      <c r="E195" s="30">
        <f>IFERROR(100*_xlfn.IFNA(VLOOKUP($B195,KviZDarije2!$A$1:$K$1000, 5, 0), 0)/'TOP SCORES'!C$4,0)</f>
        <v>0</v>
      </c>
      <c r="F195" s="30">
        <f>IFERROR(100*_xlfn.IFNA(VLOOKUP($B195,KviZDarije3!$A$1:$K$1000, 5, 0), 0)/'TOP SCORES'!D$4,0)</f>
        <v>0</v>
      </c>
      <c r="G195" s="30">
        <f>IFERROR(100*_xlfn.IFNA(VLOOKUP($B195,KviZDarije4!$A$1:$K$1000, 5, 0), 0)/'TOP SCORES'!E$4,0)</f>
        <v>0</v>
      </c>
      <c r="H195" s="30">
        <f>IFERROR(100*_xlfn.IFNA(VLOOKUP($B195,KviZDarije5!$A$1:$K$1000, 5, 0), 0)/'TOP SCORES'!F$4,0)</f>
        <v>0</v>
      </c>
      <c r="I195" s="30">
        <f>IFERROR(100*_xlfn.IFNA(VLOOKUP($B195,KviZDarije6!$A$1:$K$1000, 5, 0), 0)/'TOP SCORES'!G$4,0)</f>
        <v>0</v>
      </c>
      <c r="J195" s="30">
        <f>IFERROR(100*_xlfn.IFNA(VLOOKUP($B195,KviZDarije7!$A$1:$K$1000, 5, 0), 0)/'TOP SCORES'!H$4,0)</f>
        <v>0</v>
      </c>
      <c r="K195" s="30">
        <f>IFERROR(100*_xlfn.IFNA(VLOOKUP($B195,KviZDarije8!$A$1:$K$1000, 5, 0), 0)/'TOP SCORES'!I$4,0)</f>
        <v>0</v>
      </c>
      <c r="L195" s="30">
        <f>IFERROR(100*_xlfn.IFNA(VLOOKUP($B195,[1]KviZDarije9!$A$1:$K$1000, 5, 0), 0)/'TOP SCORES'!J$4,0)</f>
        <v>0</v>
      </c>
      <c r="M195" s="30">
        <f>IFERROR(100*_xlfn.IFNA(VLOOKUP($B195,[2]KviZDarije10!$A$1:$K$1000, 5, 0), 0)/'TOP SCORES'!K$4,0)</f>
        <v>0</v>
      </c>
    </row>
    <row r="196" spans="1:13">
      <c r="A196" s="33">
        <f t="shared" ca="1" si="3"/>
        <v>175</v>
      </c>
      <c r="B196" s="24"/>
      <c r="C196" s="31" cm="1">
        <f t="array" aca="1" ref="C196" ca="1">SUM(LARGE(D196:M196,ROW(INDIRECT("1:6"))))</f>
        <v>0</v>
      </c>
      <c r="D196" s="30">
        <f>IFERROR(100*_xlfn.IFNA(VLOOKUP($B196,KviZDarije1!$A$1:$K$1000, 5, 0), 0)/'TOP SCORES'!B$4,0)</f>
        <v>0</v>
      </c>
      <c r="E196" s="30">
        <f>IFERROR(100*_xlfn.IFNA(VLOOKUP($B196,KviZDarije2!$A$1:$K$1000, 5, 0), 0)/'TOP SCORES'!C$4,0)</f>
        <v>0</v>
      </c>
      <c r="F196" s="30">
        <f>IFERROR(100*_xlfn.IFNA(VLOOKUP($B196,KviZDarije3!$A$1:$K$1000, 5, 0), 0)/'TOP SCORES'!D$4,0)</f>
        <v>0</v>
      </c>
      <c r="G196" s="30">
        <f>IFERROR(100*_xlfn.IFNA(VLOOKUP($B196,KviZDarije4!$A$1:$K$1000, 5, 0), 0)/'TOP SCORES'!E$4,0)</f>
        <v>0</v>
      </c>
      <c r="H196" s="30">
        <f>IFERROR(100*_xlfn.IFNA(VLOOKUP($B196,KviZDarije5!$A$1:$K$1000, 5, 0), 0)/'TOP SCORES'!F$4,0)</f>
        <v>0</v>
      </c>
      <c r="I196" s="30">
        <f>IFERROR(100*_xlfn.IFNA(VLOOKUP($B196,KviZDarije6!$A$1:$K$1000, 5, 0), 0)/'TOP SCORES'!G$4,0)</f>
        <v>0</v>
      </c>
      <c r="J196" s="30">
        <f>IFERROR(100*_xlfn.IFNA(VLOOKUP($B196,KviZDarije7!$A$1:$K$1000, 5, 0), 0)/'TOP SCORES'!H$4,0)</f>
        <v>0</v>
      </c>
      <c r="K196" s="30">
        <f>IFERROR(100*_xlfn.IFNA(VLOOKUP($B196,KviZDarije8!$A$1:$K$1000, 5, 0), 0)/'TOP SCORES'!I$4,0)</f>
        <v>0</v>
      </c>
      <c r="L196" s="30">
        <f>IFERROR(100*_xlfn.IFNA(VLOOKUP($B196,[1]KviZDarije9!$A$1:$K$1000, 5, 0), 0)/'TOP SCORES'!J$4,0)</f>
        <v>0</v>
      </c>
      <c r="M196" s="30">
        <f>IFERROR(100*_xlfn.IFNA(VLOOKUP($B196,[2]KviZDarije10!$A$1:$K$1000, 5, 0), 0)/'TOP SCORES'!K$4,0)</f>
        <v>0</v>
      </c>
    </row>
    <row r="197" spans="1:13">
      <c r="A197" s="33">
        <f t="shared" ca="1" si="3"/>
        <v>175</v>
      </c>
      <c r="B197" s="24"/>
      <c r="C197" s="31" cm="1">
        <f t="array" aca="1" ref="C197" ca="1">SUM(LARGE(D197:M197,ROW(INDIRECT("1:6"))))</f>
        <v>0</v>
      </c>
      <c r="D197" s="30">
        <f>IFERROR(100*_xlfn.IFNA(VLOOKUP($B197,KviZDarije1!$A$1:$K$1000, 5, 0), 0)/'TOP SCORES'!B$4,0)</f>
        <v>0</v>
      </c>
      <c r="E197" s="30">
        <f>IFERROR(100*_xlfn.IFNA(VLOOKUP($B197,KviZDarije2!$A$1:$K$1000, 5, 0), 0)/'TOP SCORES'!C$4,0)</f>
        <v>0</v>
      </c>
      <c r="F197" s="30">
        <f>IFERROR(100*_xlfn.IFNA(VLOOKUP($B197,KviZDarije3!$A$1:$K$1000, 5, 0), 0)/'TOP SCORES'!D$4,0)</f>
        <v>0</v>
      </c>
      <c r="G197" s="30">
        <f>IFERROR(100*_xlfn.IFNA(VLOOKUP($B197,KviZDarije4!$A$1:$K$1000, 5, 0), 0)/'TOP SCORES'!E$4,0)</f>
        <v>0</v>
      </c>
      <c r="H197" s="30">
        <f>IFERROR(100*_xlfn.IFNA(VLOOKUP($B197,KviZDarije5!$A$1:$K$1000, 5, 0), 0)/'TOP SCORES'!F$4,0)</f>
        <v>0</v>
      </c>
      <c r="I197" s="30">
        <f>IFERROR(100*_xlfn.IFNA(VLOOKUP($B197,KviZDarije6!$A$1:$K$1000, 5, 0), 0)/'TOP SCORES'!G$4,0)</f>
        <v>0</v>
      </c>
      <c r="J197" s="30">
        <f>IFERROR(100*_xlfn.IFNA(VLOOKUP($B197,KviZDarije7!$A$1:$K$1000, 5, 0), 0)/'TOP SCORES'!H$4,0)</f>
        <v>0</v>
      </c>
      <c r="K197" s="30">
        <f>IFERROR(100*_xlfn.IFNA(VLOOKUP($B197,KviZDarije8!$A$1:$K$1000, 5, 0), 0)/'TOP SCORES'!I$4,0)</f>
        <v>0</v>
      </c>
      <c r="L197" s="30">
        <f>IFERROR(100*_xlfn.IFNA(VLOOKUP($B197,[1]KviZDarije9!$A$1:$K$1000, 5, 0), 0)/'TOP SCORES'!J$4,0)</f>
        <v>0</v>
      </c>
      <c r="M197" s="30">
        <f>IFERROR(100*_xlfn.IFNA(VLOOKUP($B197,[2]KviZDarije10!$A$1:$K$1000, 5, 0), 0)/'TOP SCORES'!K$4,0)</f>
        <v>0</v>
      </c>
    </row>
    <row r="198" spans="1:13">
      <c r="A198" s="33">
        <f t="shared" ca="1" si="3"/>
        <v>175</v>
      </c>
      <c r="B198" s="24"/>
      <c r="C198" s="31" cm="1">
        <f t="array" aca="1" ref="C198" ca="1">SUM(LARGE(D198:M198,ROW(INDIRECT("1:6"))))</f>
        <v>0</v>
      </c>
      <c r="D198" s="30">
        <f>IFERROR(100*_xlfn.IFNA(VLOOKUP($B198,KviZDarije1!$A$1:$K$1000, 5, 0), 0)/'TOP SCORES'!B$4,0)</f>
        <v>0</v>
      </c>
      <c r="E198" s="30">
        <f>IFERROR(100*_xlfn.IFNA(VLOOKUP($B198,KviZDarije2!$A$1:$K$1000, 5, 0), 0)/'TOP SCORES'!C$4,0)</f>
        <v>0</v>
      </c>
      <c r="F198" s="30">
        <f>IFERROR(100*_xlfn.IFNA(VLOOKUP($B198,KviZDarije3!$A$1:$K$1000, 5, 0), 0)/'TOP SCORES'!D$4,0)</f>
        <v>0</v>
      </c>
      <c r="G198" s="30">
        <f>IFERROR(100*_xlfn.IFNA(VLOOKUP($B198,KviZDarije4!$A$1:$K$1000, 5, 0), 0)/'TOP SCORES'!E$4,0)</f>
        <v>0</v>
      </c>
      <c r="H198" s="30">
        <f>IFERROR(100*_xlfn.IFNA(VLOOKUP($B198,KviZDarije5!$A$1:$K$1000, 5, 0), 0)/'TOP SCORES'!F$4,0)</f>
        <v>0</v>
      </c>
      <c r="I198" s="30">
        <f>IFERROR(100*_xlfn.IFNA(VLOOKUP($B198,KviZDarije6!$A$1:$K$1000, 5, 0), 0)/'TOP SCORES'!G$4,0)</f>
        <v>0</v>
      </c>
      <c r="J198" s="30">
        <f>IFERROR(100*_xlfn.IFNA(VLOOKUP($B198,KviZDarije7!$A$1:$K$1000, 5, 0), 0)/'TOP SCORES'!H$4,0)</f>
        <v>0</v>
      </c>
      <c r="K198" s="30">
        <f>IFERROR(100*_xlfn.IFNA(VLOOKUP($B198,KviZDarije8!$A$1:$K$1000, 5, 0), 0)/'TOP SCORES'!I$4,0)</f>
        <v>0</v>
      </c>
      <c r="L198" s="30">
        <f>IFERROR(100*_xlfn.IFNA(VLOOKUP($B198,[1]KviZDarije9!$A$1:$K$1000, 5, 0), 0)/'TOP SCORES'!J$4,0)</f>
        <v>0</v>
      </c>
      <c r="M198" s="30">
        <f>IFERROR(100*_xlfn.IFNA(VLOOKUP($B198,[2]KviZDarije10!$A$1:$K$1000, 5, 0), 0)/'TOP SCORES'!K$4,0)</f>
        <v>0</v>
      </c>
    </row>
    <row r="199" spans="1:13">
      <c r="A199" s="33">
        <f t="shared" ca="1" si="3"/>
        <v>175</v>
      </c>
      <c r="B199" s="24"/>
      <c r="C199" s="31" cm="1">
        <f t="array" aca="1" ref="C199" ca="1">SUM(LARGE(D199:M199,ROW(INDIRECT("1:6"))))</f>
        <v>0</v>
      </c>
      <c r="D199" s="30">
        <f>IFERROR(100*_xlfn.IFNA(VLOOKUP($B199,KviZDarije1!$A$1:$K$1000, 5, 0), 0)/'TOP SCORES'!B$4,0)</f>
        <v>0</v>
      </c>
      <c r="E199" s="30">
        <f>IFERROR(100*_xlfn.IFNA(VLOOKUP($B199,KviZDarije2!$A$1:$K$1000, 5, 0), 0)/'TOP SCORES'!C$4,0)</f>
        <v>0</v>
      </c>
      <c r="F199" s="30">
        <f>IFERROR(100*_xlfn.IFNA(VLOOKUP($B199,KviZDarije3!$A$1:$K$1000, 5, 0), 0)/'TOP SCORES'!D$4,0)</f>
        <v>0</v>
      </c>
      <c r="G199" s="30">
        <f>IFERROR(100*_xlfn.IFNA(VLOOKUP($B199,KviZDarije4!$A$1:$K$1000, 5, 0), 0)/'TOP SCORES'!E$4,0)</f>
        <v>0</v>
      </c>
      <c r="H199" s="30">
        <f>IFERROR(100*_xlfn.IFNA(VLOOKUP($B199,KviZDarije5!$A$1:$K$1000, 5, 0), 0)/'TOP SCORES'!F$4,0)</f>
        <v>0</v>
      </c>
      <c r="I199" s="30">
        <f>IFERROR(100*_xlfn.IFNA(VLOOKUP($B199,KviZDarije6!$A$1:$K$1000, 5, 0), 0)/'TOP SCORES'!G$4,0)</f>
        <v>0</v>
      </c>
      <c r="J199" s="30">
        <f>IFERROR(100*_xlfn.IFNA(VLOOKUP($B199,KviZDarije7!$A$1:$K$1000, 5, 0), 0)/'TOP SCORES'!H$4,0)</f>
        <v>0</v>
      </c>
      <c r="K199" s="30">
        <f>IFERROR(100*_xlfn.IFNA(VLOOKUP($B199,KviZDarije8!$A$1:$K$1000, 5, 0), 0)/'TOP SCORES'!I$4,0)</f>
        <v>0</v>
      </c>
      <c r="L199" s="30">
        <f>IFERROR(100*_xlfn.IFNA(VLOOKUP($B199,[1]KviZDarije9!$A$1:$K$1000, 5, 0), 0)/'TOP SCORES'!J$4,0)</f>
        <v>0</v>
      </c>
      <c r="M199" s="30">
        <f>IFERROR(100*_xlfn.IFNA(VLOOKUP($B199,[2]KviZDarije10!$A$1:$K$1000, 5, 0), 0)/'TOP SCORES'!K$4,0)</f>
        <v>0</v>
      </c>
    </row>
    <row r="200" spans="1:13">
      <c r="A200" s="33">
        <f t="shared" ca="1" si="3"/>
        <v>175</v>
      </c>
      <c r="B200" s="24"/>
      <c r="C200" s="31" cm="1">
        <f t="array" aca="1" ref="C200" ca="1">SUM(LARGE(D200:M200,ROW(INDIRECT("1:6"))))</f>
        <v>0</v>
      </c>
      <c r="D200" s="30">
        <f>IFERROR(100*_xlfn.IFNA(VLOOKUP($B200,KviZDarije1!$A$1:$K$1000, 5, 0), 0)/'TOP SCORES'!B$4,0)</f>
        <v>0</v>
      </c>
      <c r="E200" s="30">
        <f>IFERROR(100*_xlfn.IFNA(VLOOKUP($B200,KviZDarije2!$A$1:$K$1000, 5, 0), 0)/'TOP SCORES'!C$4,0)</f>
        <v>0</v>
      </c>
      <c r="F200" s="30">
        <f>IFERROR(100*_xlfn.IFNA(VLOOKUP($B200,KviZDarije3!$A$1:$K$1000, 5, 0), 0)/'TOP SCORES'!D$4,0)</f>
        <v>0</v>
      </c>
      <c r="G200" s="30">
        <f>IFERROR(100*_xlfn.IFNA(VLOOKUP($B200,KviZDarije4!$A$1:$K$1000, 5, 0), 0)/'TOP SCORES'!E$4,0)</f>
        <v>0</v>
      </c>
      <c r="H200" s="30">
        <f>IFERROR(100*_xlfn.IFNA(VLOOKUP($B200,KviZDarije5!$A$1:$K$1000, 5, 0), 0)/'TOP SCORES'!F$4,0)</f>
        <v>0</v>
      </c>
      <c r="I200" s="30">
        <f>IFERROR(100*_xlfn.IFNA(VLOOKUP($B200,KviZDarije6!$A$1:$K$1000, 5, 0), 0)/'TOP SCORES'!G$4,0)</f>
        <v>0</v>
      </c>
      <c r="J200" s="30">
        <f>IFERROR(100*_xlfn.IFNA(VLOOKUP($B200,KviZDarije7!$A$1:$K$1000, 5, 0), 0)/'TOP SCORES'!H$4,0)</f>
        <v>0</v>
      </c>
      <c r="K200" s="30">
        <f>IFERROR(100*_xlfn.IFNA(VLOOKUP($B200,KviZDarije8!$A$1:$K$1000, 5, 0), 0)/'TOP SCORES'!I$4,0)</f>
        <v>0</v>
      </c>
      <c r="L200" s="30">
        <f>IFERROR(100*_xlfn.IFNA(VLOOKUP($B200,[1]KviZDarije9!$A$1:$K$1000, 5, 0), 0)/'TOP SCORES'!J$4,0)</f>
        <v>0</v>
      </c>
      <c r="M200" s="30">
        <f>IFERROR(100*_xlfn.IFNA(VLOOKUP($B200,[2]KviZDarije10!$A$1:$K$1000, 5, 0), 0)/'TOP SCORES'!K$4,0)</f>
        <v>0</v>
      </c>
    </row>
    <row r="201" spans="1:13">
      <c r="A201" s="33">
        <f t="shared" ca="1" si="3"/>
        <v>175</v>
      </c>
      <c r="B201" s="24"/>
      <c r="C201" s="31" cm="1">
        <f t="array" aca="1" ref="C201" ca="1">SUM(LARGE(D201:M201,ROW(INDIRECT("1:6"))))</f>
        <v>0</v>
      </c>
      <c r="D201" s="30">
        <f>IFERROR(100*_xlfn.IFNA(VLOOKUP($B201,KviZDarije1!$A$1:$K$1000, 5, 0), 0)/'TOP SCORES'!B$4,0)</f>
        <v>0</v>
      </c>
      <c r="E201" s="30">
        <f>IFERROR(100*_xlfn.IFNA(VLOOKUP($B201,KviZDarije2!$A$1:$K$1000, 5, 0), 0)/'TOP SCORES'!C$4,0)</f>
        <v>0</v>
      </c>
      <c r="F201" s="30">
        <f>IFERROR(100*_xlfn.IFNA(VLOOKUP($B201,KviZDarije3!$A$1:$K$1000, 5, 0), 0)/'TOP SCORES'!D$4,0)</f>
        <v>0</v>
      </c>
      <c r="G201" s="30">
        <f>IFERROR(100*_xlfn.IFNA(VLOOKUP($B201,KviZDarije4!$A$1:$K$1000, 5, 0), 0)/'TOP SCORES'!E$4,0)</f>
        <v>0</v>
      </c>
      <c r="H201" s="30">
        <f>IFERROR(100*_xlfn.IFNA(VLOOKUP($B201,KviZDarije5!$A$1:$K$1000, 5, 0), 0)/'TOP SCORES'!F$4,0)</f>
        <v>0</v>
      </c>
      <c r="I201" s="30">
        <f>IFERROR(100*_xlfn.IFNA(VLOOKUP($B201,KviZDarije6!$A$1:$K$1000, 5, 0), 0)/'TOP SCORES'!G$4,0)</f>
        <v>0</v>
      </c>
      <c r="J201" s="30">
        <f>IFERROR(100*_xlfn.IFNA(VLOOKUP($B201,KviZDarije7!$A$1:$K$1000, 5, 0), 0)/'TOP SCORES'!H$4,0)</f>
        <v>0</v>
      </c>
      <c r="K201" s="30">
        <f>IFERROR(100*_xlfn.IFNA(VLOOKUP($B201,KviZDarije8!$A$1:$K$1000, 5, 0), 0)/'TOP SCORES'!I$4,0)</f>
        <v>0</v>
      </c>
      <c r="L201" s="30">
        <f>IFERROR(100*_xlfn.IFNA(VLOOKUP($B201,[1]KviZDarije9!$A$1:$K$1000, 5, 0), 0)/'TOP SCORES'!J$4,0)</f>
        <v>0</v>
      </c>
      <c r="M201" s="30">
        <f>IFERROR(100*_xlfn.IFNA(VLOOKUP($B201,[2]KviZDarije10!$A$1:$K$1000, 5, 0), 0)/'TOP SCORES'!K$4,0)</f>
        <v>0</v>
      </c>
    </row>
    <row r="202" spans="1:13">
      <c r="A202" s="33">
        <f t="shared" ca="1" si="3"/>
        <v>175</v>
      </c>
      <c r="B202" s="24"/>
      <c r="C202" s="31" cm="1">
        <f t="array" aca="1" ref="C202" ca="1">SUM(LARGE(D202:M202,ROW(INDIRECT("1:6"))))</f>
        <v>0</v>
      </c>
      <c r="D202" s="30">
        <f>IFERROR(100*_xlfn.IFNA(VLOOKUP($B202,KviZDarije1!$A$1:$K$1000, 5, 0), 0)/'TOP SCORES'!B$4,0)</f>
        <v>0</v>
      </c>
      <c r="E202" s="30">
        <f>IFERROR(100*_xlfn.IFNA(VLOOKUP($B202,KviZDarije2!$A$1:$K$1000, 5, 0), 0)/'TOP SCORES'!C$4,0)</f>
        <v>0</v>
      </c>
      <c r="F202" s="30">
        <f>IFERROR(100*_xlfn.IFNA(VLOOKUP($B202,KviZDarije3!$A$1:$K$1000, 5, 0), 0)/'TOP SCORES'!D$4,0)</f>
        <v>0</v>
      </c>
      <c r="G202" s="30">
        <f>IFERROR(100*_xlfn.IFNA(VLOOKUP($B202,KviZDarije4!$A$1:$K$1000, 5, 0), 0)/'TOP SCORES'!E$4,0)</f>
        <v>0</v>
      </c>
      <c r="H202" s="30">
        <f>IFERROR(100*_xlfn.IFNA(VLOOKUP($B202,KviZDarije5!$A$1:$K$1000, 5, 0), 0)/'TOP SCORES'!F$4,0)</f>
        <v>0</v>
      </c>
      <c r="I202" s="30">
        <f>IFERROR(100*_xlfn.IFNA(VLOOKUP($B202,KviZDarije6!$A$1:$K$1000, 5, 0), 0)/'TOP SCORES'!G$4,0)</f>
        <v>0</v>
      </c>
      <c r="J202" s="30">
        <f>IFERROR(100*_xlfn.IFNA(VLOOKUP($B202,KviZDarije7!$A$1:$K$1000, 5, 0), 0)/'TOP SCORES'!H$4,0)</f>
        <v>0</v>
      </c>
      <c r="K202" s="30">
        <f>IFERROR(100*_xlfn.IFNA(VLOOKUP($B202,KviZDarije8!$A$1:$K$1000, 5, 0), 0)/'TOP SCORES'!I$4,0)</f>
        <v>0</v>
      </c>
      <c r="L202" s="30">
        <f>IFERROR(100*_xlfn.IFNA(VLOOKUP($B202,[1]KviZDarije9!$A$1:$K$1000, 5, 0), 0)/'TOP SCORES'!J$4,0)</f>
        <v>0</v>
      </c>
      <c r="M202" s="30">
        <f>IFERROR(100*_xlfn.IFNA(VLOOKUP($B202,[2]KviZDarije10!$A$1:$K$1000, 5, 0), 0)/'TOP SCORES'!K$4,0)</f>
        <v>0</v>
      </c>
    </row>
    <row r="203" spans="1:13">
      <c r="A203" s="33">
        <f t="shared" ca="1" si="3"/>
        <v>175</v>
      </c>
      <c r="B203" s="24"/>
      <c r="C203" s="31" cm="1">
        <f t="array" aca="1" ref="C203" ca="1">SUM(LARGE(D203:M203,ROW(INDIRECT("1:6"))))</f>
        <v>0</v>
      </c>
      <c r="D203" s="30">
        <f>IFERROR(100*_xlfn.IFNA(VLOOKUP($B203,KviZDarije1!$A$1:$K$1000, 5, 0), 0)/'TOP SCORES'!B$4,0)</f>
        <v>0</v>
      </c>
      <c r="E203" s="30">
        <f>IFERROR(100*_xlfn.IFNA(VLOOKUP($B203,KviZDarije2!$A$1:$K$1000, 5, 0), 0)/'TOP SCORES'!C$4,0)</f>
        <v>0</v>
      </c>
      <c r="F203" s="30">
        <f>IFERROR(100*_xlfn.IFNA(VLOOKUP($B203,KviZDarije3!$A$1:$K$1000, 5, 0), 0)/'TOP SCORES'!D$4,0)</f>
        <v>0</v>
      </c>
      <c r="G203" s="30">
        <f>IFERROR(100*_xlfn.IFNA(VLOOKUP($B203,KviZDarije4!$A$1:$K$1000, 5, 0), 0)/'TOP SCORES'!E$4,0)</f>
        <v>0</v>
      </c>
      <c r="H203" s="30">
        <f>IFERROR(100*_xlfn.IFNA(VLOOKUP($B203,KviZDarije5!$A$1:$K$1000, 5, 0), 0)/'TOP SCORES'!F$4,0)</f>
        <v>0</v>
      </c>
      <c r="I203" s="30">
        <f>IFERROR(100*_xlfn.IFNA(VLOOKUP($B203,KviZDarije6!$A$1:$K$1000, 5, 0), 0)/'TOP SCORES'!G$4,0)</f>
        <v>0</v>
      </c>
      <c r="J203" s="30">
        <f>IFERROR(100*_xlfn.IFNA(VLOOKUP($B203,KviZDarije7!$A$1:$K$1000, 5, 0), 0)/'TOP SCORES'!H$4,0)</f>
        <v>0</v>
      </c>
      <c r="K203" s="30">
        <f>IFERROR(100*_xlfn.IFNA(VLOOKUP($B203,KviZDarije8!$A$1:$K$1000, 5, 0), 0)/'TOP SCORES'!I$4,0)</f>
        <v>0</v>
      </c>
      <c r="L203" s="30">
        <f>IFERROR(100*_xlfn.IFNA(VLOOKUP($B203,[1]KviZDarije9!$A$1:$K$1000, 5, 0), 0)/'TOP SCORES'!J$4,0)</f>
        <v>0</v>
      </c>
      <c r="M203" s="30">
        <f>IFERROR(100*_xlfn.IFNA(VLOOKUP($B203,[2]KviZDarije10!$A$1:$K$1000, 5, 0), 0)/'TOP SCORES'!K$4,0)</f>
        <v>0</v>
      </c>
    </row>
    <row r="204" spans="1:13">
      <c r="A204" s="33">
        <f t="shared" ca="1" si="3"/>
        <v>175</v>
      </c>
      <c r="B204" s="24"/>
      <c r="C204" s="31" cm="1">
        <f t="array" aca="1" ref="C204" ca="1">SUM(LARGE(D204:M204,ROW(INDIRECT("1:6"))))</f>
        <v>0</v>
      </c>
      <c r="D204" s="30">
        <f>IFERROR(100*_xlfn.IFNA(VLOOKUP($B204,KviZDarije1!$A$1:$K$1000, 5, 0), 0)/'TOP SCORES'!B$4,0)</f>
        <v>0</v>
      </c>
      <c r="E204" s="30">
        <f>IFERROR(100*_xlfn.IFNA(VLOOKUP($B204,KviZDarije2!$A$1:$K$1000, 5, 0), 0)/'TOP SCORES'!C$4,0)</f>
        <v>0</v>
      </c>
      <c r="F204" s="30">
        <f>IFERROR(100*_xlfn.IFNA(VLOOKUP($B204,KviZDarije3!$A$1:$K$1000, 5, 0), 0)/'TOP SCORES'!D$4,0)</f>
        <v>0</v>
      </c>
      <c r="G204" s="30">
        <f>IFERROR(100*_xlfn.IFNA(VLOOKUP($B204,KviZDarije4!$A$1:$K$1000, 5, 0), 0)/'TOP SCORES'!E$4,0)</f>
        <v>0</v>
      </c>
      <c r="H204" s="30">
        <f>IFERROR(100*_xlfn.IFNA(VLOOKUP($B204,KviZDarije5!$A$1:$K$1000, 5, 0), 0)/'TOP SCORES'!F$4,0)</f>
        <v>0</v>
      </c>
      <c r="I204" s="30">
        <f>IFERROR(100*_xlfn.IFNA(VLOOKUP($B204,KviZDarije6!$A$1:$K$1000, 5, 0), 0)/'TOP SCORES'!G$4,0)</f>
        <v>0</v>
      </c>
      <c r="J204" s="30">
        <f>IFERROR(100*_xlfn.IFNA(VLOOKUP($B204,KviZDarije7!$A$1:$K$1000, 5, 0), 0)/'TOP SCORES'!H$4,0)</f>
        <v>0</v>
      </c>
      <c r="K204" s="30">
        <f>IFERROR(100*_xlfn.IFNA(VLOOKUP($B204,KviZDarije8!$A$1:$K$1000, 5, 0), 0)/'TOP SCORES'!I$4,0)</f>
        <v>0</v>
      </c>
      <c r="L204" s="30">
        <f>IFERROR(100*_xlfn.IFNA(VLOOKUP($B204,[1]KviZDarije9!$A$1:$K$1000, 5, 0), 0)/'TOP SCORES'!J$4,0)</f>
        <v>0</v>
      </c>
      <c r="M204" s="30">
        <f>IFERROR(100*_xlfn.IFNA(VLOOKUP($B204,[2]KviZDarije10!$A$1:$K$1000, 5, 0), 0)/'TOP SCORES'!K$4,0)</f>
        <v>0</v>
      </c>
    </row>
    <row r="205" spans="1:13">
      <c r="A205" s="33">
        <f t="shared" ca="1" si="3"/>
        <v>175</v>
      </c>
      <c r="B205" s="24"/>
      <c r="C205" s="31" cm="1">
        <f t="array" aca="1" ref="C205" ca="1">SUM(LARGE(D205:M205,ROW(INDIRECT("1:6"))))</f>
        <v>0</v>
      </c>
      <c r="D205" s="30">
        <f>IFERROR(100*_xlfn.IFNA(VLOOKUP($B205,KviZDarije1!$A$1:$K$1000, 5, 0), 0)/'TOP SCORES'!B$4,0)</f>
        <v>0</v>
      </c>
      <c r="E205" s="30">
        <f>IFERROR(100*_xlfn.IFNA(VLOOKUP($B205,KviZDarije2!$A$1:$K$1000, 5, 0), 0)/'TOP SCORES'!C$4,0)</f>
        <v>0</v>
      </c>
      <c r="F205" s="30">
        <f>IFERROR(100*_xlfn.IFNA(VLOOKUP($B205,KviZDarije3!$A$1:$K$1000, 5, 0), 0)/'TOP SCORES'!D$4,0)</f>
        <v>0</v>
      </c>
      <c r="G205" s="30">
        <f>IFERROR(100*_xlfn.IFNA(VLOOKUP($B205,KviZDarije4!$A$1:$K$1000, 5, 0), 0)/'TOP SCORES'!E$4,0)</f>
        <v>0</v>
      </c>
      <c r="H205" s="30">
        <f>IFERROR(100*_xlfn.IFNA(VLOOKUP($B205,KviZDarije5!$A$1:$K$1000, 5, 0), 0)/'TOP SCORES'!F$4,0)</f>
        <v>0</v>
      </c>
      <c r="I205" s="30">
        <f>IFERROR(100*_xlfn.IFNA(VLOOKUP($B205,KviZDarije6!$A$1:$K$1000, 5, 0), 0)/'TOP SCORES'!G$4,0)</f>
        <v>0</v>
      </c>
      <c r="J205" s="30">
        <f>IFERROR(100*_xlfn.IFNA(VLOOKUP($B205,KviZDarije7!$A$1:$K$1000, 5, 0), 0)/'TOP SCORES'!H$4,0)</f>
        <v>0</v>
      </c>
      <c r="K205" s="30">
        <f>IFERROR(100*_xlfn.IFNA(VLOOKUP($B205,KviZDarije8!$A$1:$K$1000, 5, 0), 0)/'TOP SCORES'!I$4,0)</f>
        <v>0</v>
      </c>
      <c r="L205" s="30">
        <f>IFERROR(100*_xlfn.IFNA(VLOOKUP($B205,[1]KviZDarije9!$A$1:$K$1000, 5, 0), 0)/'TOP SCORES'!J$4,0)</f>
        <v>0</v>
      </c>
      <c r="M205" s="30">
        <f>IFERROR(100*_xlfn.IFNA(VLOOKUP($B205,[2]KviZDarije10!$A$1:$K$1000, 5, 0), 0)/'TOP SCORES'!K$4,0)</f>
        <v>0</v>
      </c>
    </row>
    <row r="206" spans="1:13">
      <c r="A206" s="33">
        <f t="shared" ca="1" si="3"/>
        <v>175</v>
      </c>
      <c r="B206" s="24"/>
      <c r="C206" s="31" cm="1">
        <f t="array" aca="1" ref="C206" ca="1">SUM(LARGE(D206:M206,ROW(INDIRECT("1:6"))))</f>
        <v>0</v>
      </c>
      <c r="D206" s="30">
        <f>IFERROR(100*_xlfn.IFNA(VLOOKUP($B206,KviZDarije1!$A$1:$K$1000, 5, 0), 0)/'TOP SCORES'!B$4,0)</f>
        <v>0</v>
      </c>
      <c r="E206" s="30">
        <f>IFERROR(100*_xlfn.IFNA(VLOOKUP($B206,KviZDarije2!$A$1:$K$1000, 5, 0), 0)/'TOP SCORES'!C$4,0)</f>
        <v>0</v>
      </c>
      <c r="F206" s="30">
        <f>IFERROR(100*_xlfn.IFNA(VLOOKUP($B206,KviZDarije3!$A$1:$K$1000, 5, 0), 0)/'TOP SCORES'!D$4,0)</f>
        <v>0</v>
      </c>
      <c r="G206" s="30">
        <f>IFERROR(100*_xlfn.IFNA(VLOOKUP($B206,KviZDarije4!$A$1:$K$1000, 5, 0), 0)/'TOP SCORES'!E$4,0)</f>
        <v>0</v>
      </c>
      <c r="H206" s="30">
        <f>IFERROR(100*_xlfn.IFNA(VLOOKUP($B206,KviZDarije5!$A$1:$K$1000, 5, 0), 0)/'TOP SCORES'!F$4,0)</f>
        <v>0</v>
      </c>
      <c r="I206" s="30">
        <f>IFERROR(100*_xlfn.IFNA(VLOOKUP($B206,KviZDarije6!$A$1:$K$1000, 5, 0), 0)/'TOP SCORES'!G$4,0)</f>
        <v>0</v>
      </c>
      <c r="J206" s="30">
        <f>IFERROR(100*_xlfn.IFNA(VLOOKUP($B206,KviZDarije7!$A$1:$K$1000, 5, 0), 0)/'TOP SCORES'!H$4,0)</f>
        <v>0</v>
      </c>
      <c r="K206" s="30">
        <f>IFERROR(100*_xlfn.IFNA(VLOOKUP($B206,KviZDarije8!$A$1:$K$1000, 5, 0), 0)/'TOP SCORES'!I$4,0)</f>
        <v>0</v>
      </c>
      <c r="L206" s="30">
        <f>IFERROR(100*_xlfn.IFNA(VLOOKUP($B206,[1]KviZDarije9!$A$1:$K$1000, 5, 0), 0)/'TOP SCORES'!J$4,0)</f>
        <v>0</v>
      </c>
      <c r="M206" s="30">
        <f>IFERROR(100*_xlfn.IFNA(VLOOKUP($B206,[2]KviZDarije10!$A$1:$K$1000, 5, 0), 0)/'TOP SCORES'!K$4,0)</f>
        <v>0</v>
      </c>
    </row>
    <row r="207" spans="1:13">
      <c r="A207" s="33">
        <f t="shared" ca="1" si="3"/>
        <v>175</v>
      </c>
      <c r="C207" s="31" cm="1">
        <f t="array" aca="1" ref="C207" ca="1">SUM(LARGE(D207:M207,ROW(INDIRECT("1:6"))))</f>
        <v>0</v>
      </c>
      <c r="D207" s="30">
        <f>IFERROR(100*_xlfn.IFNA(VLOOKUP($B207,KviZDarije1!$A$1:$K$1000, 5, 0), 0)/'TOP SCORES'!B$4,0)</f>
        <v>0</v>
      </c>
      <c r="E207" s="30">
        <f>IFERROR(100*_xlfn.IFNA(VLOOKUP($B207,KviZDarije2!$A$1:$K$1000, 5, 0), 0)/'TOP SCORES'!C$4,0)</f>
        <v>0</v>
      </c>
      <c r="F207" s="30">
        <f>IFERROR(100*_xlfn.IFNA(VLOOKUP($B207,KviZDarije3!$A$1:$K$1000, 5, 0), 0)/'TOP SCORES'!D$4,0)</f>
        <v>0</v>
      </c>
      <c r="G207" s="30">
        <f>IFERROR(100*_xlfn.IFNA(VLOOKUP($B207,KviZDarije4!$A$1:$K$1000, 5, 0), 0)/'TOP SCORES'!E$4,0)</f>
        <v>0</v>
      </c>
      <c r="H207" s="30">
        <f>IFERROR(100*_xlfn.IFNA(VLOOKUP($B207,KviZDarije5!$A$1:$K$1000, 5, 0), 0)/'TOP SCORES'!F$4,0)</f>
        <v>0</v>
      </c>
      <c r="I207" s="30">
        <f>IFERROR(100*_xlfn.IFNA(VLOOKUP($B207,KviZDarije6!$A$1:$K$1000, 5, 0), 0)/'TOP SCORES'!G$4,0)</f>
        <v>0</v>
      </c>
      <c r="J207" s="30">
        <f>IFERROR(100*_xlfn.IFNA(VLOOKUP($B207,KviZDarije7!$A$1:$K$1000, 5, 0), 0)/'TOP SCORES'!H$4,0)</f>
        <v>0</v>
      </c>
      <c r="K207" s="30">
        <f>IFERROR(100*_xlfn.IFNA(VLOOKUP($B207,KviZDarije8!$A$1:$K$1000, 5, 0), 0)/'TOP SCORES'!I$4,0)</f>
        <v>0</v>
      </c>
      <c r="L207" s="30">
        <f>IFERROR(100*_xlfn.IFNA(VLOOKUP($B207,[1]KviZDarije9!$A$1:$K$1000, 5, 0), 0)/'TOP SCORES'!J$4,0)</f>
        <v>0</v>
      </c>
      <c r="M207" s="30">
        <f>IFERROR(100*_xlfn.IFNA(VLOOKUP($B207,[2]KviZDarije10!$A$1:$K$1000, 5, 0), 0)/'TOP SCORES'!K$4,0)</f>
        <v>0</v>
      </c>
    </row>
    <row r="208" spans="1:13">
      <c r="A208" s="33">
        <f t="shared" ca="1" si="3"/>
        <v>175</v>
      </c>
      <c r="B208" s="24"/>
      <c r="C208" s="31" cm="1">
        <f t="array" aca="1" ref="C208" ca="1">SUM(LARGE(D208:M208,ROW(INDIRECT("1:6"))))</f>
        <v>0</v>
      </c>
      <c r="D208" s="30">
        <f>IFERROR(100*_xlfn.IFNA(VLOOKUP($B208,KviZDarije1!$A$1:$K$1000, 5, 0), 0)/'TOP SCORES'!B$4,0)</f>
        <v>0</v>
      </c>
      <c r="E208" s="30">
        <f>IFERROR(100*_xlfn.IFNA(VLOOKUP($B208,KviZDarije2!$A$1:$K$1000, 5, 0), 0)/'TOP SCORES'!C$4,0)</f>
        <v>0</v>
      </c>
      <c r="F208" s="30">
        <f>IFERROR(100*_xlfn.IFNA(VLOOKUP($B208,KviZDarije3!$A$1:$K$1000, 5, 0), 0)/'TOP SCORES'!D$4,0)</f>
        <v>0</v>
      </c>
      <c r="G208" s="30">
        <f>IFERROR(100*_xlfn.IFNA(VLOOKUP($B208,KviZDarije4!$A$1:$K$1000, 5, 0), 0)/'TOP SCORES'!E$4,0)</f>
        <v>0</v>
      </c>
      <c r="H208" s="30">
        <f>IFERROR(100*_xlfn.IFNA(VLOOKUP($B208,KviZDarije5!$A$1:$K$1000, 5, 0), 0)/'TOP SCORES'!F$4,0)</f>
        <v>0</v>
      </c>
      <c r="I208" s="30">
        <f>IFERROR(100*_xlfn.IFNA(VLOOKUP($B208,KviZDarije6!$A$1:$K$1000, 5, 0), 0)/'TOP SCORES'!G$4,0)</f>
        <v>0</v>
      </c>
      <c r="J208" s="30">
        <f>IFERROR(100*_xlfn.IFNA(VLOOKUP($B208,KviZDarije7!$A$1:$K$1000, 5, 0), 0)/'TOP SCORES'!H$4,0)</f>
        <v>0</v>
      </c>
      <c r="K208" s="30">
        <f>IFERROR(100*_xlfn.IFNA(VLOOKUP($B208,KviZDarije8!$A$1:$K$1000, 5, 0), 0)/'TOP SCORES'!I$4,0)</f>
        <v>0</v>
      </c>
      <c r="L208" s="30">
        <f>IFERROR(100*_xlfn.IFNA(VLOOKUP($B208,[1]KviZDarije9!$A$1:$K$1000, 5, 0), 0)/'TOP SCORES'!J$4,0)</f>
        <v>0</v>
      </c>
      <c r="M208" s="30">
        <f>IFERROR(100*_xlfn.IFNA(VLOOKUP($B208,[2]KviZDarije10!$A$1:$K$1000, 5, 0), 0)/'TOP SCORES'!K$4,0)</f>
        <v>0</v>
      </c>
    </row>
    <row r="209" spans="1:13">
      <c r="A209" s="33">
        <f t="shared" ca="1" si="3"/>
        <v>175</v>
      </c>
      <c r="B209" s="24"/>
      <c r="C209" s="31" cm="1">
        <f t="array" aca="1" ref="C209" ca="1">SUM(LARGE(D209:M209,ROW(INDIRECT("1:6"))))</f>
        <v>0</v>
      </c>
      <c r="D209" s="30">
        <f>IFERROR(100*_xlfn.IFNA(VLOOKUP($B209,KviZDarije1!$A$1:$K$1000, 5, 0), 0)/'TOP SCORES'!B$4,0)</f>
        <v>0</v>
      </c>
      <c r="E209" s="30">
        <f>IFERROR(100*_xlfn.IFNA(VLOOKUP($B209,KviZDarije2!$A$1:$K$1000, 5, 0), 0)/'TOP SCORES'!C$4,0)</f>
        <v>0</v>
      </c>
      <c r="F209" s="30">
        <f>IFERROR(100*_xlfn.IFNA(VLOOKUP($B209,KviZDarije3!$A$1:$K$1000, 5, 0), 0)/'TOP SCORES'!D$4,0)</f>
        <v>0</v>
      </c>
      <c r="G209" s="30">
        <f>IFERROR(100*_xlfn.IFNA(VLOOKUP($B209,KviZDarije4!$A$1:$K$1000, 5, 0), 0)/'TOP SCORES'!E$4,0)</f>
        <v>0</v>
      </c>
      <c r="H209" s="30">
        <f>IFERROR(100*_xlfn.IFNA(VLOOKUP($B209,KviZDarije5!$A$1:$K$1000, 5, 0), 0)/'TOP SCORES'!F$4,0)</f>
        <v>0</v>
      </c>
      <c r="I209" s="30">
        <f>IFERROR(100*_xlfn.IFNA(VLOOKUP($B209,KviZDarije6!$A$1:$K$1000, 5, 0), 0)/'TOP SCORES'!G$4,0)</f>
        <v>0</v>
      </c>
      <c r="J209" s="30">
        <f>IFERROR(100*_xlfn.IFNA(VLOOKUP($B209,KviZDarije7!$A$1:$K$1000, 5, 0), 0)/'TOP SCORES'!H$4,0)</f>
        <v>0</v>
      </c>
      <c r="K209" s="30">
        <f>IFERROR(100*_xlfn.IFNA(VLOOKUP($B209,KviZDarije8!$A$1:$K$1000, 5, 0), 0)/'TOP SCORES'!I$4,0)</f>
        <v>0</v>
      </c>
      <c r="L209" s="30">
        <f>IFERROR(100*_xlfn.IFNA(VLOOKUP($B209,[1]KviZDarije9!$A$1:$K$1000, 5, 0), 0)/'TOP SCORES'!J$4,0)</f>
        <v>0</v>
      </c>
      <c r="M209" s="30">
        <f>IFERROR(100*_xlfn.IFNA(VLOOKUP($B209,[2]KviZDarije10!$A$1:$K$1000, 5, 0), 0)/'TOP SCORES'!K$4,0)</f>
        <v>0</v>
      </c>
    </row>
    <row r="210" spans="1:13">
      <c r="A210" s="33">
        <f t="shared" ca="1" si="3"/>
        <v>175</v>
      </c>
      <c r="B210" s="24"/>
      <c r="C210" s="31" cm="1">
        <f t="array" aca="1" ref="C210" ca="1">SUM(LARGE(D210:M210,ROW(INDIRECT("1:6"))))</f>
        <v>0</v>
      </c>
      <c r="D210" s="30">
        <f>IFERROR(100*_xlfn.IFNA(VLOOKUP($B210,KviZDarije1!$A$1:$K$1000, 5, 0), 0)/'TOP SCORES'!B$4,0)</f>
        <v>0</v>
      </c>
      <c r="E210" s="30">
        <f>IFERROR(100*_xlfn.IFNA(VLOOKUP($B210,KviZDarije2!$A$1:$K$1000, 5, 0), 0)/'TOP SCORES'!C$4,0)</f>
        <v>0</v>
      </c>
      <c r="F210" s="30">
        <f>IFERROR(100*_xlfn.IFNA(VLOOKUP($B210,KviZDarije3!$A$1:$K$1000, 5, 0), 0)/'TOP SCORES'!D$4,0)</f>
        <v>0</v>
      </c>
      <c r="G210" s="30">
        <f>IFERROR(100*_xlfn.IFNA(VLOOKUP($B210,KviZDarije4!$A$1:$K$1000, 5, 0), 0)/'TOP SCORES'!E$4,0)</f>
        <v>0</v>
      </c>
      <c r="H210" s="30">
        <f>IFERROR(100*_xlfn.IFNA(VLOOKUP($B210,KviZDarije5!$A$1:$K$1000, 5, 0), 0)/'TOP SCORES'!F$4,0)</f>
        <v>0</v>
      </c>
      <c r="I210" s="30">
        <f>IFERROR(100*_xlfn.IFNA(VLOOKUP($B210,KviZDarije6!$A$1:$K$1000, 5, 0), 0)/'TOP SCORES'!G$4,0)</f>
        <v>0</v>
      </c>
      <c r="J210" s="30">
        <f>IFERROR(100*_xlfn.IFNA(VLOOKUP($B210,KviZDarije7!$A$1:$K$1000, 5, 0), 0)/'TOP SCORES'!H$4,0)</f>
        <v>0</v>
      </c>
      <c r="K210" s="30">
        <f>IFERROR(100*_xlfn.IFNA(VLOOKUP($B210,KviZDarije8!$A$1:$K$1000, 5, 0), 0)/'TOP SCORES'!I$4,0)</f>
        <v>0</v>
      </c>
      <c r="L210" s="30">
        <f>IFERROR(100*_xlfn.IFNA(VLOOKUP($B210,[1]KviZDarije9!$A$1:$K$1000, 5, 0), 0)/'TOP SCORES'!J$4,0)</f>
        <v>0</v>
      </c>
      <c r="M210" s="30">
        <f>IFERROR(100*_xlfn.IFNA(VLOOKUP($B210,[2]KviZDarije10!$A$1:$K$1000, 5, 0), 0)/'TOP SCORES'!K$4,0)</f>
        <v>0</v>
      </c>
    </row>
    <row r="211" spans="1:13">
      <c r="A211" s="33">
        <f t="shared" ca="1" si="3"/>
        <v>175</v>
      </c>
      <c r="B211" s="24"/>
      <c r="C211" s="31" cm="1">
        <f t="array" aca="1" ref="C211" ca="1">SUM(LARGE(D211:M211,ROW(INDIRECT("1:6"))))</f>
        <v>0</v>
      </c>
      <c r="D211" s="30">
        <f>IFERROR(100*_xlfn.IFNA(VLOOKUP($B211,KviZDarije1!$A$1:$K$1000, 5, 0), 0)/'TOP SCORES'!B$4,0)</f>
        <v>0</v>
      </c>
      <c r="E211" s="30">
        <f>IFERROR(100*_xlfn.IFNA(VLOOKUP($B211,KviZDarije2!$A$1:$K$1000, 5, 0), 0)/'TOP SCORES'!C$4,0)</f>
        <v>0</v>
      </c>
      <c r="F211" s="30">
        <f>IFERROR(100*_xlfn.IFNA(VLOOKUP($B211,KviZDarije3!$A$1:$K$1000, 5, 0), 0)/'TOP SCORES'!D$4,0)</f>
        <v>0</v>
      </c>
      <c r="G211" s="30">
        <f>IFERROR(100*_xlfn.IFNA(VLOOKUP($B211,KviZDarije4!$A$1:$K$1000, 5, 0), 0)/'TOP SCORES'!E$4,0)</f>
        <v>0</v>
      </c>
      <c r="H211" s="30">
        <f>IFERROR(100*_xlfn.IFNA(VLOOKUP($B211,KviZDarije5!$A$1:$K$1000, 5, 0), 0)/'TOP SCORES'!F$4,0)</f>
        <v>0</v>
      </c>
      <c r="I211" s="30">
        <f>IFERROR(100*_xlfn.IFNA(VLOOKUP($B211,KviZDarije6!$A$1:$K$1000, 5, 0), 0)/'TOP SCORES'!G$4,0)</f>
        <v>0</v>
      </c>
      <c r="J211" s="30">
        <f>IFERROR(100*_xlfn.IFNA(VLOOKUP($B211,KviZDarije7!$A$1:$K$1000, 5, 0), 0)/'TOP SCORES'!H$4,0)</f>
        <v>0</v>
      </c>
      <c r="K211" s="30">
        <f>IFERROR(100*_xlfn.IFNA(VLOOKUP($B211,KviZDarije8!$A$1:$K$1000, 5, 0), 0)/'TOP SCORES'!I$4,0)</f>
        <v>0</v>
      </c>
      <c r="L211" s="30">
        <f>IFERROR(100*_xlfn.IFNA(VLOOKUP($B211,[1]KviZDarije9!$A$1:$K$1000, 5, 0), 0)/'TOP SCORES'!J$4,0)</f>
        <v>0</v>
      </c>
      <c r="M211" s="30">
        <f>IFERROR(100*_xlfn.IFNA(VLOOKUP($B211,[2]KviZDarije10!$A$1:$K$1000, 5, 0), 0)/'TOP SCORES'!K$4,0)</f>
        <v>0</v>
      </c>
    </row>
    <row r="212" spans="1:13">
      <c r="A212" s="33">
        <f t="shared" ca="1" si="3"/>
        <v>175</v>
      </c>
      <c r="B212" s="24"/>
      <c r="C212" s="31" cm="1">
        <f t="array" aca="1" ref="C212" ca="1">SUM(LARGE(D212:M212,ROW(INDIRECT("1:6"))))</f>
        <v>0</v>
      </c>
      <c r="D212" s="30">
        <f>IFERROR(100*_xlfn.IFNA(VLOOKUP($B212,KviZDarije1!$A$1:$K$1000, 5, 0), 0)/'TOP SCORES'!B$4,0)</f>
        <v>0</v>
      </c>
      <c r="E212" s="30">
        <f>IFERROR(100*_xlfn.IFNA(VLOOKUP($B212,KviZDarije2!$A$1:$K$1000, 5, 0), 0)/'TOP SCORES'!C$4,0)</f>
        <v>0</v>
      </c>
      <c r="F212" s="30">
        <f>IFERROR(100*_xlfn.IFNA(VLOOKUP($B212,KviZDarije3!$A$1:$K$1000, 5, 0), 0)/'TOP SCORES'!D$4,0)</f>
        <v>0</v>
      </c>
      <c r="G212" s="30">
        <f>IFERROR(100*_xlfn.IFNA(VLOOKUP($B212,KviZDarije4!$A$1:$K$1000, 5, 0), 0)/'TOP SCORES'!E$4,0)</f>
        <v>0</v>
      </c>
      <c r="H212" s="30">
        <f>IFERROR(100*_xlfn.IFNA(VLOOKUP($B212,KviZDarije5!$A$1:$K$1000, 5, 0), 0)/'TOP SCORES'!F$4,0)</f>
        <v>0</v>
      </c>
      <c r="I212" s="30">
        <f>IFERROR(100*_xlfn.IFNA(VLOOKUP($B212,KviZDarije6!$A$1:$K$1000, 5, 0), 0)/'TOP SCORES'!G$4,0)</f>
        <v>0</v>
      </c>
      <c r="J212" s="30">
        <f>IFERROR(100*_xlfn.IFNA(VLOOKUP($B212,KviZDarije7!$A$1:$K$1000, 5, 0), 0)/'TOP SCORES'!H$4,0)</f>
        <v>0</v>
      </c>
      <c r="K212" s="30">
        <f>IFERROR(100*_xlfn.IFNA(VLOOKUP($B212,KviZDarije8!$A$1:$K$1000, 5, 0), 0)/'TOP SCORES'!I$4,0)</f>
        <v>0</v>
      </c>
      <c r="L212" s="30">
        <f>IFERROR(100*_xlfn.IFNA(VLOOKUP($B212,[1]KviZDarije9!$A$1:$K$1000, 5, 0), 0)/'TOP SCORES'!J$4,0)</f>
        <v>0</v>
      </c>
      <c r="M212" s="30">
        <f>IFERROR(100*_xlfn.IFNA(VLOOKUP($B212,[2]KviZDarije10!$A$1:$K$1000, 5, 0), 0)/'TOP SCORES'!K$4,0)</f>
        <v>0</v>
      </c>
    </row>
    <row r="213" spans="1:13">
      <c r="A213" s="33">
        <f t="shared" ca="1" si="3"/>
        <v>175</v>
      </c>
      <c r="B213" s="24"/>
      <c r="C213" s="31" cm="1">
        <f t="array" aca="1" ref="C213" ca="1">SUM(LARGE(D213:M213,ROW(INDIRECT("1:6"))))</f>
        <v>0</v>
      </c>
      <c r="D213" s="30">
        <f>IFERROR(100*_xlfn.IFNA(VLOOKUP($B213,KviZDarije1!$A$1:$K$1000, 5, 0), 0)/'TOP SCORES'!B$4,0)</f>
        <v>0</v>
      </c>
      <c r="E213" s="30">
        <f>IFERROR(100*_xlfn.IFNA(VLOOKUP($B213,KviZDarije2!$A$1:$K$1000, 5, 0), 0)/'TOP SCORES'!C$4,0)</f>
        <v>0</v>
      </c>
      <c r="F213" s="30">
        <f>IFERROR(100*_xlfn.IFNA(VLOOKUP($B213,KviZDarije3!$A$1:$K$1000, 5, 0), 0)/'TOP SCORES'!D$4,0)</f>
        <v>0</v>
      </c>
      <c r="G213" s="30">
        <f>IFERROR(100*_xlfn.IFNA(VLOOKUP($B213,KviZDarije4!$A$1:$K$1000, 5, 0), 0)/'TOP SCORES'!E$4,0)</f>
        <v>0</v>
      </c>
      <c r="H213" s="30">
        <f>IFERROR(100*_xlfn.IFNA(VLOOKUP($B213,KviZDarije5!$A$1:$K$1000, 5, 0), 0)/'TOP SCORES'!F$4,0)</f>
        <v>0</v>
      </c>
      <c r="I213" s="30">
        <f>IFERROR(100*_xlfn.IFNA(VLOOKUP($B213,KviZDarije6!$A$1:$K$1000, 5, 0), 0)/'TOP SCORES'!G$4,0)</f>
        <v>0</v>
      </c>
      <c r="J213" s="30">
        <f>IFERROR(100*_xlfn.IFNA(VLOOKUP($B213,KviZDarije7!$A$1:$K$1000, 5, 0), 0)/'TOP SCORES'!H$4,0)</f>
        <v>0</v>
      </c>
      <c r="K213" s="30">
        <f>IFERROR(100*_xlfn.IFNA(VLOOKUP($B213,KviZDarije8!$A$1:$K$1000, 5, 0), 0)/'TOP SCORES'!I$4,0)</f>
        <v>0</v>
      </c>
      <c r="L213" s="30">
        <f>IFERROR(100*_xlfn.IFNA(VLOOKUP($B213,[1]KviZDarije9!$A$1:$K$1000, 5, 0), 0)/'TOP SCORES'!J$4,0)</f>
        <v>0</v>
      </c>
      <c r="M213" s="30">
        <f>IFERROR(100*_xlfn.IFNA(VLOOKUP($B213,[2]KviZDarije10!$A$1:$K$1000, 5, 0), 0)/'TOP SCORES'!K$4,0)</f>
        <v>0</v>
      </c>
    </row>
    <row r="214" spans="1:13">
      <c r="A214" s="33">
        <f t="shared" ca="1" si="3"/>
        <v>175</v>
      </c>
      <c r="B214" s="24"/>
      <c r="C214" s="31" cm="1">
        <f t="array" aca="1" ref="C214" ca="1">SUM(LARGE(D214:M214,ROW(INDIRECT("1:6"))))</f>
        <v>0</v>
      </c>
      <c r="D214" s="30">
        <f>IFERROR(100*_xlfn.IFNA(VLOOKUP($B214,KviZDarije1!$A$1:$K$1000, 5, 0), 0)/'TOP SCORES'!B$4,0)</f>
        <v>0</v>
      </c>
      <c r="E214" s="30">
        <f>IFERROR(100*_xlfn.IFNA(VLOOKUP($B214,KviZDarije2!$A$1:$K$1000, 5, 0), 0)/'TOP SCORES'!C$4,0)</f>
        <v>0</v>
      </c>
      <c r="F214" s="30">
        <f>IFERROR(100*_xlfn.IFNA(VLOOKUP($B214,KviZDarije3!$A$1:$K$1000, 5, 0), 0)/'TOP SCORES'!D$4,0)</f>
        <v>0</v>
      </c>
      <c r="G214" s="30">
        <f>IFERROR(100*_xlfn.IFNA(VLOOKUP($B214,KviZDarije4!$A$1:$K$1000, 5, 0), 0)/'TOP SCORES'!E$4,0)</f>
        <v>0</v>
      </c>
      <c r="H214" s="30">
        <f>IFERROR(100*_xlfn.IFNA(VLOOKUP($B214,KviZDarije5!$A$1:$K$1000, 5, 0), 0)/'TOP SCORES'!F$4,0)</f>
        <v>0</v>
      </c>
      <c r="I214" s="30">
        <f>IFERROR(100*_xlfn.IFNA(VLOOKUP($B214,KviZDarije6!$A$1:$K$1000, 5, 0), 0)/'TOP SCORES'!G$4,0)</f>
        <v>0</v>
      </c>
      <c r="J214" s="30">
        <f>IFERROR(100*_xlfn.IFNA(VLOOKUP($B214,KviZDarije7!$A$1:$K$1000, 5, 0), 0)/'TOP SCORES'!H$4,0)</f>
        <v>0</v>
      </c>
      <c r="K214" s="30">
        <f>IFERROR(100*_xlfn.IFNA(VLOOKUP($B214,KviZDarije8!$A$1:$K$1000, 5, 0), 0)/'TOP SCORES'!I$4,0)</f>
        <v>0</v>
      </c>
      <c r="L214" s="30">
        <f>IFERROR(100*_xlfn.IFNA(VLOOKUP($B214,[1]KviZDarije9!$A$1:$K$1000, 5, 0), 0)/'TOP SCORES'!J$4,0)</f>
        <v>0</v>
      </c>
      <c r="M214" s="30">
        <f>IFERROR(100*_xlfn.IFNA(VLOOKUP($B214,[2]KviZDarije10!$A$1:$K$1000, 5, 0), 0)/'TOP SCORES'!K$4,0)</f>
        <v>0</v>
      </c>
    </row>
    <row r="215" spans="1:13">
      <c r="B215" s="24"/>
      <c r="C215" s="31"/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 spans="1:13">
      <c r="B216" s="24"/>
      <c r="C216" s="31"/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 spans="1:13">
      <c r="B217" s="24"/>
      <c r="C217" s="31"/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 spans="1:13">
      <c r="B218" s="24"/>
      <c r="C218" s="31"/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 spans="1:13">
      <c r="B219" s="24"/>
      <c r="C219" s="31"/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 spans="1:13">
      <c r="B220" s="24"/>
      <c r="C220" s="31"/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 spans="1:13">
      <c r="B221" s="24"/>
      <c r="C221" s="31"/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 spans="1:13">
      <c r="C222" s="31"/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 spans="1:13">
      <c r="C223" s="31"/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 spans="1:13">
      <c r="C224" s="31"/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 spans="2:13">
      <c r="B225" s="24"/>
      <c r="C225" s="31"/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 spans="2:13">
      <c r="B226" s="24"/>
      <c r="C226" s="31"/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 spans="2:13">
      <c r="C227" s="31"/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 spans="2:13">
      <c r="C228" s="31"/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 spans="2:13">
      <c r="B229" s="24"/>
      <c r="C229" s="31"/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 spans="2:13">
      <c r="B230" s="24"/>
      <c r="C230" s="31"/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 spans="2:13">
      <c r="B231" s="24"/>
      <c r="C231" s="31"/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 spans="2:13">
      <c r="B232" s="24"/>
      <c r="C232" s="31"/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 spans="2:13">
      <c r="B233" s="24"/>
      <c r="C233" s="31"/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 spans="2:13">
      <c r="B234" s="24"/>
      <c r="C234" s="31"/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 spans="2:13">
      <c r="B235" s="24"/>
      <c r="C235" s="31"/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 spans="2:13">
      <c r="C236" s="31"/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 spans="2:13">
      <c r="C237" s="31"/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 spans="2:13">
      <c r="C238" s="31"/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 spans="2:13">
      <c r="C239" s="31"/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 spans="2:13">
      <c r="C240" s="31"/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 spans="2:13">
      <c r="C241" s="31"/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 spans="2:13">
      <c r="B242" s="24"/>
      <c r="C242" s="31"/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 spans="2:13">
      <c r="B243" s="24"/>
      <c r="C243" s="31"/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 spans="2:13">
      <c r="B244" s="24"/>
      <c r="C244" s="31"/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 spans="2:13">
      <c r="C245" s="31"/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 spans="2:13">
      <c r="B246" s="24"/>
      <c r="C246" s="31"/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 spans="2:13">
      <c r="C247" s="31"/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 spans="2:13">
      <c r="B248" s="24"/>
      <c r="C248" s="31"/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 spans="2:13">
      <c r="B249" s="24"/>
      <c r="C249" s="31"/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 spans="2:13">
      <c r="B250" s="24"/>
      <c r="C250" s="31"/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 spans="2:13">
      <c r="C251" s="31"/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 spans="2:13">
      <c r="C252" s="31"/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 spans="2:13">
      <c r="C253" s="31"/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 spans="2:13">
      <c r="C254" s="31"/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 spans="2:13">
      <c r="C255" s="31"/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 spans="2:13">
      <c r="B256" s="24"/>
      <c r="C256" s="31"/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 spans="2:13">
      <c r="B257" s="24"/>
      <c r="C257" s="31"/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 spans="2:13">
      <c r="B258" s="24"/>
      <c r="C258" s="31"/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 spans="2:13">
      <c r="B259" s="24"/>
      <c r="C259" s="31"/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 spans="2:13">
      <c r="B260" s="24"/>
      <c r="C260" s="31"/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 spans="2:13">
      <c r="C261" s="31"/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 spans="2:13">
      <c r="C262" s="31"/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 spans="2:13">
      <c r="C263" s="31"/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 spans="2:13">
      <c r="B264" s="24"/>
      <c r="C264" s="31"/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 spans="2:13">
      <c r="B265" s="24"/>
      <c r="C265" s="31"/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 spans="2:13">
      <c r="B266" s="24"/>
      <c r="C266" s="31"/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 spans="2:13">
      <c r="B267" s="24"/>
      <c r="C267" s="31"/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 spans="2:13">
      <c r="B268" s="24"/>
      <c r="C268" s="31"/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 spans="2:13">
      <c r="C269" s="31"/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 spans="2:13">
      <c r="C270" s="31"/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 spans="2:13">
      <c r="C271" s="31"/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 spans="2:13">
      <c r="B272" s="24"/>
      <c r="C272" s="31"/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 spans="1:13">
      <c r="C273" s="31"/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 spans="1:13">
      <c r="C274" s="31"/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 spans="1:13">
      <c r="C275" s="31"/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 spans="1:13">
      <c r="C276" s="31"/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 spans="1:13" ht="15">
      <c r="A277"/>
      <c r="B277" s="18"/>
      <c r="C277"/>
      <c r="D277"/>
      <c r="E277"/>
      <c r="F277"/>
      <c r="G277"/>
      <c r="H277"/>
      <c r="I277"/>
      <c r="J277"/>
      <c r="K277"/>
      <c r="L277"/>
      <c r="M277"/>
    </row>
    <row r="278" spans="1:13" ht="15">
      <c r="A278"/>
      <c r="B278" s="18"/>
      <c r="C278"/>
      <c r="D278"/>
      <c r="E278"/>
      <c r="F278"/>
      <c r="G278"/>
      <c r="H278"/>
      <c r="I278"/>
      <c r="J278"/>
      <c r="K278"/>
      <c r="L278"/>
      <c r="M278"/>
    </row>
    <row r="279" spans="1:13" ht="15">
      <c r="A279"/>
      <c r="B279" s="18"/>
      <c r="C279"/>
      <c r="D279"/>
      <c r="E279"/>
      <c r="F279"/>
      <c r="G279"/>
      <c r="H279"/>
      <c r="I279"/>
      <c r="J279"/>
      <c r="K279"/>
      <c r="L279"/>
      <c r="M279"/>
    </row>
    <row r="280" spans="1:13" ht="15">
      <c r="A280"/>
      <c r="B280" s="18"/>
      <c r="C280"/>
      <c r="D280"/>
      <c r="E280"/>
      <c r="F280"/>
      <c r="G280"/>
      <c r="H280"/>
      <c r="I280"/>
      <c r="J280"/>
      <c r="K280"/>
      <c r="L280"/>
      <c r="M280"/>
    </row>
    <row r="281" spans="1:13" ht="15">
      <c r="A281"/>
      <c r="B281" s="18"/>
      <c r="C281"/>
      <c r="D281"/>
      <c r="E281"/>
      <c r="F281"/>
      <c r="G281"/>
      <c r="H281"/>
      <c r="I281"/>
      <c r="J281"/>
      <c r="K281"/>
      <c r="L281"/>
      <c r="M281"/>
    </row>
    <row r="282" spans="1:13" ht="15">
      <c r="A282"/>
      <c r="B282" s="18"/>
      <c r="C282"/>
      <c r="D282"/>
      <c r="E282"/>
      <c r="F282"/>
      <c r="G282"/>
      <c r="H282"/>
      <c r="I282"/>
      <c r="J282"/>
      <c r="K282"/>
      <c r="L282"/>
      <c r="M282"/>
    </row>
    <row r="283" spans="1:13" ht="15">
      <c r="A283"/>
      <c r="B283" s="18"/>
      <c r="C283"/>
      <c r="D283"/>
      <c r="E283"/>
      <c r="F283"/>
      <c r="G283"/>
      <c r="H283"/>
      <c r="I283"/>
      <c r="J283"/>
      <c r="K283"/>
      <c r="L283"/>
      <c r="M283"/>
    </row>
    <row r="284" spans="1:13" ht="15">
      <c r="A284"/>
      <c r="B284" s="18"/>
      <c r="C284"/>
      <c r="D284"/>
      <c r="E284"/>
      <c r="F284"/>
      <c r="G284"/>
      <c r="H284"/>
      <c r="I284"/>
      <c r="J284"/>
      <c r="K284"/>
      <c r="L284"/>
      <c r="M284"/>
    </row>
    <row r="285" spans="1:13" ht="15">
      <c r="A285"/>
      <c r="B285" s="18"/>
      <c r="C285"/>
      <c r="D285"/>
      <c r="E285"/>
      <c r="F285"/>
      <c r="G285"/>
      <c r="H285"/>
      <c r="I285"/>
      <c r="J285"/>
      <c r="K285"/>
      <c r="L285"/>
      <c r="M285"/>
    </row>
    <row r="286" spans="1:13" ht="15">
      <c r="A286"/>
      <c r="B286" s="18"/>
      <c r="C286"/>
      <c r="D286"/>
      <c r="E286"/>
      <c r="F286"/>
      <c r="G286"/>
      <c r="H286"/>
      <c r="I286"/>
      <c r="J286"/>
      <c r="K286"/>
      <c r="L286"/>
      <c r="M286"/>
    </row>
    <row r="287" spans="1:13" ht="15">
      <c r="A287"/>
      <c r="B287" s="18"/>
      <c r="C287"/>
      <c r="D287"/>
      <c r="E287"/>
      <c r="F287"/>
      <c r="G287"/>
      <c r="H287"/>
      <c r="I287"/>
      <c r="J287"/>
      <c r="K287"/>
      <c r="L287"/>
      <c r="M287"/>
    </row>
    <row r="288" spans="1:13" ht="15">
      <c r="A288"/>
      <c r="B288" s="18"/>
      <c r="C288"/>
      <c r="D288"/>
      <c r="E288"/>
      <c r="F288"/>
      <c r="G288"/>
      <c r="H288"/>
      <c r="I288"/>
      <c r="J288"/>
      <c r="K288"/>
      <c r="L288"/>
      <c r="M288"/>
    </row>
    <row r="289" spans="1:13" ht="15">
      <c r="A289"/>
      <c r="B289" s="18"/>
      <c r="C289"/>
      <c r="D289"/>
      <c r="E289"/>
      <c r="F289"/>
      <c r="G289"/>
      <c r="H289"/>
      <c r="I289"/>
      <c r="J289"/>
      <c r="K289"/>
      <c r="L289"/>
      <c r="M289"/>
    </row>
    <row r="290" spans="1:13" ht="15">
      <c r="A290"/>
      <c r="B290" s="18"/>
      <c r="C290"/>
      <c r="D290"/>
      <c r="E290"/>
      <c r="F290"/>
      <c r="G290"/>
      <c r="H290"/>
      <c r="I290"/>
      <c r="J290"/>
      <c r="K290"/>
      <c r="L290"/>
      <c r="M290"/>
    </row>
    <row r="291" spans="1:13" ht="15">
      <c r="A291"/>
      <c r="B291" s="18"/>
      <c r="C291"/>
      <c r="D291"/>
      <c r="E291"/>
      <c r="F291"/>
      <c r="G291"/>
      <c r="H291"/>
      <c r="I291"/>
      <c r="J291"/>
      <c r="K291"/>
      <c r="L291"/>
      <c r="M291"/>
    </row>
    <row r="292" spans="1:13" ht="15">
      <c r="A292"/>
      <c r="B292" s="18"/>
      <c r="C292"/>
      <c r="D292"/>
      <c r="E292"/>
      <c r="F292"/>
      <c r="G292"/>
      <c r="H292"/>
      <c r="I292"/>
      <c r="J292"/>
      <c r="K292"/>
      <c r="L292"/>
      <c r="M292"/>
    </row>
    <row r="293" spans="1:13" ht="15">
      <c r="A293"/>
      <c r="B293" s="18"/>
      <c r="C293"/>
      <c r="D293"/>
      <c r="E293"/>
      <c r="F293"/>
      <c r="G293"/>
      <c r="H293"/>
      <c r="I293"/>
      <c r="J293"/>
      <c r="K293"/>
      <c r="L293"/>
      <c r="M293"/>
    </row>
    <row r="294" spans="1:13" ht="15">
      <c r="A294"/>
      <c r="B294" s="18"/>
      <c r="C294"/>
      <c r="D294"/>
      <c r="E294"/>
      <c r="F294"/>
      <c r="G294"/>
      <c r="H294"/>
      <c r="I294"/>
      <c r="J294"/>
      <c r="K294"/>
      <c r="L294"/>
      <c r="M294"/>
    </row>
    <row r="295" spans="1:13" ht="15">
      <c r="A295"/>
      <c r="B295" s="18"/>
      <c r="C295"/>
      <c r="D295"/>
      <c r="E295"/>
      <c r="F295"/>
      <c r="G295"/>
      <c r="H295"/>
      <c r="I295"/>
      <c r="J295"/>
      <c r="K295"/>
      <c r="L295"/>
      <c r="M295"/>
    </row>
    <row r="296" spans="1:13" ht="15">
      <c r="A296"/>
      <c r="B296" s="18"/>
      <c r="C296"/>
      <c r="D296"/>
      <c r="E296"/>
      <c r="F296"/>
      <c r="G296"/>
      <c r="H296"/>
      <c r="I296"/>
      <c r="J296"/>
      <c r="K296"/>
      <c r="L296"/>
      <c r="M296"/>
    </row>
    <row r="297" spans="1:13" ht="15">
      <c r="A297"/>
      <c r="B297" s="18"/>
      <c r="C297"/>
      <c r="D297"/>
      <c r="E297"/>
      <c r="F297"/>
      <c r="G297"/>
      <c r="H297"/>
      <c r="I297"/>
      <c r="J297"/>
      <c r="K297"/>
      <c r="L297"/>
      <c r="M297"/>
    </row>
    <row r="298" spans="1:13" ht="15">
      <c r="A298"/>
      <c r="B298" s="18"/>
      <c r="C298"/>
      <c r="D298"/>
      <c r="E298"/>
      <c r="F298"/>
      <c r="G298"/>
      <c r="H298"/>
      <c r="I298"/>
      <c r="J298"/>
      <c r="K298"/>
      <c r="L298"/>
      <c r="M298"/>
    </row>
    <row r="299" spans="1:13" ht="15">
      <c r="A299"/>
      <c r="B299" s="18"/>
      <c r="C299"/>
      <c r="D299"/>
      <c r="E299"/>
      <c r="F299"/>
      <c r="G299"/>
      <c r="H299"/>
      <c r="I299"/>
      <c r="J299"/>
      <c r="K299"/>
      <c r="L299"/>
      <c r="M299"/>
    </row>
    <row r="300" spans="1:13" ht="15">
      <c r="A300"/>
      <c r="B300" s="18"/>
      <c r="C300"/>
      <c r="D300"/>
      <c r="E300"/>
      <c r="F300"/>
      <c r="G300"/>
      <c r="H300"/>
      <c r="I300"/>
      <c r="J300"/>
      <c r="K300"/>
      <c r="L300"/>
      <c r="M300"/>
    </row>
    <row r="301" spans="1:13" ht="15">
      <c r="A301"/>
      <c r="B301" s="18"/>
      <c r="C301"/>
      <c r="D301"/>
      <c r="E301"/>
      <c r="F301"/>
      <c r="G301"/>
      <c r="H301"/>
      <c r="I301"/>
      <c r="J301"/>
      <c r="K301"/>
      <c r="L301"/>
      <c r="M301"/>
    </row>
    <row r="302" spans="1:13" ht="15">
      <c r="A302"/>
      <c r="B302" s="18"/>
      <c r="C302"/>
      <c r="D302"/>
      <c r="E302"/>
      <c r="F302"/>
      <c r="G302"/>
      <c r="H302"/>
      <c r="I302"/>
      <c r="J302"/>
      <c r="K302"/>
      <c r="L302"/>
      <c r="M302"/>
    </row>
    <row r="303" spans="1:13" ht="15">
      <c r="A303"/>
      <c r="B303" s="18"/>
      <c r="C303"/>
      <c r="D303"/>
      <c r="E303"/>
      <c r="F303"/>
      <c r="G303"/>
      <c r="H303"/>
      <c r="I303"/>
      <c r="J303"/>
      <c r="K303"/>
      <c r="L303"/>
      <c r="M303"/>
    </row>
    <row r="304" spans="1:13" ht="15">
      <c r="A304"/>
      <c r="B304" s="18"/>
      <c r="C304"/>
      <c r="D304"/>
      <c r="E304"/>
      <c r="F304"/>
      <c r="G304"/>
      <c r="H304"/>
      <c r="I304"/>
      <c r="J304"/>
      <c r="K304"/>
      <c r="L304"/>
      <c r="M304"/>
    </row>
    <row r="305" spans="1:13" ht="15">
      <c r="A305"/>
      <c r="B305" s="18"/>
      <c r="C305"/>
      <c r="D305"/>
      <c r="E305"/>
      <c r="F305"/>
      <c r="G305"/>
      <c r="H305"/>
      <c r="I305"/>
      <c r="J305"/>
      <c r="K305"/>
      <c r="L305"/>
      <c r="M305"/>
    </row>
    <row r="306" spans="1:13" ht="15">
      <c r="A306"/>
      <c r="B306" s="18"/>
      <c r="C306"/>
      <c r="D306"/>
      <c r="E306"/>
      <c r="F306"/>
      <c r="G306"/>
      <c r="H306"/>
      <c r="I306"/>
      <c r="J306"/>
      <c r="K306"/>
      <c r="L306"/>
      <c r="M306"/>
    </row>
    <row r="307" spans="1:13" ht="15">
      <c r="A307"/>
      <c r="B307" s="18"/>
      <c r="C307"/>
      <c r="D307"/>
      <c r="E307"/>
      <c r="F307"/>
      <c r="G307"/>
      <c r="H307"/>
      <c r="I307"/>
      <c r="J307"/>
      <c r="K307"/>
      <c r="L307"/>
      <c r="M307"/>
    </row>
    <row r="308" spans="1:13" ht="15">
      <c r="A308"/>
      <c r="B308" s="18"/>
      <c r="C308"/>
      <c r="D308"/>
      <c r="E308"/>
      <c r="F308"/>
      <c r="G308"/>
      <c r="H308"/>
      <c r="I308"/>
      <c r="J308"/>
      <c r="K308"/>
      <c r="L308"/>
      <c r="M308"/>
    </row>
    <row r="309" spans="1:13" ht="15">
      <c r="A309"/>
      <c r="B309" s="18"/>
      <c r="C309"/>
      <c r="D309"/>
      <c r="E309"/>
      <c r="F309"/>
      <c r="G309"/>
      <c r="H309"/>
      <c r="I309"/>
      <c r="J309"/>
      <c r="K309"/>
      <c r="L309"/>
      <c r="M309"/>
    </row>
    <row r="310" spans="1:13" ht="15">
      <c r="A310"/>
      <c r="B310" s="18"/>
      <c r="C310"/>
      <c r="D310"/>
      <c r="E310"/>
      <c r="F310"/>
      <c r="G310"/>
      <c r="H310"/>
      <c r="I310"/>
      <c r="J310"/>
      <c r="K310"/>
      <c r="L310"/>
      <c r="M310"/>
    </row>
    <row r="311" spans="1:13" ht="15">
      <c r="A311"/>
      <c r="B311" s="18"/>
      <c r="C311"/>
      <c r="D311"/>
      <c r="E311"/>
      <c r="F311"/>
      <c r="G311"/>
      <c r="H311"/>
      <c r="I311"/>
      <c r="J311"/>
      <c r="K311"/>
      <c r="L311"/>
      <c r="M311"/>
    </row>
    <row r="312" spans="1:13" ht="15">
      <c r="A312"/>
      <c r="B312" s="18"/>
      <c r="C312"/>
      <c r="D312"/>
      <c r="E312"/>
      <c r="F312"/>
      <c r="G312"/>
      <c r="H312"/>
      <c r="I312"/>
      <c r="J312"/>
      <c r="K312"/>
      <c r="L312"/>
      <c r="M312"/>
    </row>
    <row r="313" spans="1:13" ht="15">
      <c r="A313"/>
      <c r="B313" s="18"/>
      <c r="C313"/>
      <c r="D313"/>
      <c r="E313"/>
      <c r="F313"/>
      <c r="G313"/>
      <c r="H313"/>
      <c r="I313"/>
      <c r="J313"/>
      <c r="K313"/>
      <c r="L313"/>
      <c r="M313"/>
    </row>
    <row r="314" spans="1:13" ht="15">
      <c r="A314"/>
      <c r="B314" s="18"/>
      <c r="C314"/>
      <c r="D314"/>
      <c r="E314"/>
      <c r="F314"/>
      <c r="G314"/>
      <c r="H314"/>
      <c r="I314"/>
      <c r="J314"/>
      <c r="K314"/>
      <c r="L314"/>
      <c r="M314"/>
    </row>
    <row r="315" spans="1:13" ht="15">
      <c r="A315"/>
      <c r="B315" s="18"/>
      <c r="C315"/>
      <c r="D315"/>
      <c r="E315"/>
      <c r="F315"/>
      <c r="G315"/>
      <c r="H315"/>
      <c r="I315"/>
      <c r="J315"/>
      <c r="K315"/>
      <c r="L315"/>
      <c r="M315"/>
    </row>
    <row r="316" spans="1:13" ht="15">
      <c r="A316"/>
      <c r="B316" s="18"/>
      <c r="C316"/>
      <c r="D316"/>
      <c r="E316"/>
      <c r="F316"/>
      <c r="G316"/>
      <c r="H316"/>
      <c r="I316"/>
      <c r="J316"/>
      <c r="K316"/>
      <c r="L316"/>
      <c r="M316"/>
    </row>
    <row r="317" spans="1:13" ht="15">
      <c r="A317"/>
      <c r="B317" s="18"/>
      <c r="C317"/>
      <c r="D317"/>
      <c r="E317"/>
      <c r="F317"/>
      <c r="G317"/>
      <c r="H317"/>
      <c r="I317"/>
      <c r="J317"/>
      <c r="K317"/>
      <c r="L317"/>
      <c r="M317"/>
    </row>
    <row r="318" spans="1:13" ht="15">
      <c r="A318"/>
      <c r="B318" s="18"/>
      <c r="C318"/>
      <c r="D318"/>
      <c r="E318"/>
      <c r="F318"/>
      <c r="G318"/>
      <c r="H318"/>
      <c r="I318"/>
      <c r="J318"/>
      <c r="K318"/>
      <c r="L318"/>
      <c r="M318"/>
    </row>
    <row r="319" spans="1:13" ht="15">
      <c r="A319"/>
      <c r="B319" s="18"/>
      <c r="C319"/>
      <c r="D319"/>
      <c r="E319"/>
      <c r="F319"/>
      <c r="G319"/>
      <c r="H319"/>
      <c r="I319"/>
      <c r="J319"/>
      <c r="K319"/>
      <c r="L319"/>
      <c r="M319"/>
    </row>
    <row r="320" spans="1:13" ht="15">
      <c r="A320"/>
      <c r="B320" s="18"/>
      <c r="C320"/>
      <c r="D320"/>
      <c r="E320"/>
      <c r="F320"/>
      <c r="G320"/>
      <c r="H320"/>
      <c r="I320"/>
      <c r="J320"/>
      <c r="K320"/>
      <c r="L320"/>
      <c r="M320"/>
    </row>
    <row r="321" spans="1:13" ht="15">
      <c r="A321"/>
      <c r="B321" s="18"/>
      <c r="C321"/>
      <c r="D321"/>
      <c r="E321"/>
      <c r="F321"/>
      <c r="G321"/>
      <c r="H321"/>
      <c r="I321"/>
      <c r="J321"/>
      <c r="K321"/>
      <c r="L321"/>
      <c r="M321"/>
    </row>
    <row r="322" spans="1:13" ht="15">
      <c r="A322"/>
      <c r="B322" s="18"/>
      <c r="C322"/>
      <c r="D322"/>
      <c r="E322"/>
      <c r="F322"/>
      <c r="G322"/>
      <c r="H322"/>
      <c r="I322"/>
      <c r="J322"/>
      <c r="K322"/>
      <c r="L322"/>
      <c r="M322"/>
    </row>
    <row r="323" spans="1:13" ht="15">
      <c r="A323"/>
      <c r="B323" s="18"/>
      <c r="C323"/>
      <c r="D323"/>
      <c r="E323"/>
      <c r="F323"/>
      <c r="G323"/>
      <c r="H323"/>
      <c r="I323"/>
      <c r="J323"/>
      <c r="K323"/>
      <c r="L323"/>
      <c r="M323"/>
    </row>
    <row r="324" spans="1:13" ht="15">
      <c r="A324"/>
      <c r="B324" s="18"/>
      <c r="C324"/>
      <c r="D324"/>
      <c r="E324"/>
      <c r="F324"/>
      <c r="G324"/>
      <c r="H324"/>
      <c r="I324"/>
      <c r="J324"/>
      <c r="K324"/>
      <c r="L324"/>
      <c r="M324"/>
    </row>
    <row r="325" spans="1:13" ht="15">
      <c r="A325"/>
      <c r="B325" s="18"/>
      <c r="C325"/>
      <c r="D325"/>
      <c r="E325"/>
      <c r="F325"/>
      <c r="G325"/>
      <c r="H325"/>
      <c r="I325"/>
      <c r="J325"/>
      <c r="K325"/>
      <c r="L325"/>
      <c r="M325"/>
    </row>
    <row r="326" spans="1:13" ht="15">
      <c r="A326"/>
      <c r="B326" s="18"/>
      <c r="C326"/>
      <c r="D326"/>
      <c r="E326"/>
      <c r="F326"/>
      <c r="G326"/>
      <c r="H326"/>
      <c r="I326"/>
      <c r="J326"/>
      <c r="K326"/>
      <c r="L326"/>
      <c r="M326"/>
    </row>
    <row r="327" spans="1:13" ht="15">
      <c r="A327"/>
      <c r="B327" s="18"/>
      <c r="C327"/>
      <c r="D327"/>
      <c r="E327"/>
      <c r="F327"/>
      <c r="G327"/>
      <c r="H327"/>
      <c r="I327"/>
      <c r="J327"/>
      <c r="K327"/>
      <c r="L327"/>
      <c r="M327"/>
    </row>
    <row r="328" spans="1:13" ht="15">
      <c r="A328"/>
      <c r="B328" s="18"/>
      <c r="C328"/>
      <c r="D328"/>
      <c r="E328"/>
      <c r="F328"/>
      <c r="G328"/>
      <c r="H328"/>
      <c r="I328"/>
      <c r="J328"/>
      <c r="K328"/>
      <c r="L328"/>
      <c r="M328"/>
    </row>
    <row r="329" spans="1:13" ht="15">
      <c r="A329"/>
      <c r="B329" s="18"/>
      <c r="C329"/>
      <c r="D329"/>
      <c r="E329"/>
      <c r="F329"/>
      <c r="G329"/>
      <c r="H329"/>
      <c r="I329"/>
      <c r="J329"/>
      <c r="K329"/>
      <c r="L329"/>
      <c r="M329"/>
    </row>
    <row r="330" spans="1:13" ht="15">
      <c r="A330"/>
      <c r="B330" s="18"/>
      <c r="C330"/>
      <c r="D330"/>
      <c r="E330"/>
      <c r="F330"/>
      <c r="G330"/>
      <c r="H330"/>
      <c r="I330"/>
      <c r="J330"/>
      <c r="K330"/>
      <c r="L330"/>
      <c r="M330"/>
    </row>
    <row r="331" spans="1:13" ht="15">
      <c r="A331"/>
      <c r="B331" s="18"/>
      <c r="C331"/>
      <c r="D331"/>
      <c r="E331"/>
      <c r="F331"/>
      <c r="G331"/>
      <c r="H331"/>
      <c r="I331"/>
      <c r="J331"/>
      <c r="K331"/>
      <c r="L331"/>
      <c r="M331"/>
    </row>
    <row r="332" spans="1:13" ht="15">
      <c r="A332"/>
      <c r="B332" s="18"/>
      <c r="C332"/>
      <c r="D332"/>
      <c r="E332"/>
      <c r="F332"/>
      <c r="G332"/>
      <c r="H332"/>
      <c r="I332"/>
      <c r="J332"/>
      <c r="K332"/>
      <c r="L332"/>
      <c r="M332"/>
    </row>
    <row r="333" spans="1:13" ht="15">
      <c r="A333"/>
      <c r="B333" s="18"/>
      <c r="C333"/>
      <c r="D333"/>
      <c r="E333"/>
      <c r="F333"/>
      <c r="G333"/>
      <c r="H333"/>
      <c r="I333"/>
      <c r="J333"/>
      <c r="K333"/>
      <c r="L333"/>
      <c r="M333"/>
    </row>
    <row r="334" spans="1:13" ht="15">
      <c r="A334"/>
      <c r="B334" s="18"/>
      <c r="C334"/>
      <c r="D334"/>
      <c r="E334"/>
      <c r="F334"/>
      <c r="G334"/>
      <c r="H334"/>
      <c r="I334"/>
      <c r="J334"/>
      <c r="K334"/>
      <c r="L334"/>
      <c r="M334"/>
    </row>
    <row r="335" spans="1:13" ht="15">
      <c r="A335"/>
      <c r="B335" s="18"/>
      <c r="C335"/>
      <c r="D335"/>
      <c r="E335"/>
      <c r="F335"/>
      <c r="G335"/>
      <c r="H335"/>
      <c r="I335"/>
      <c r="J335"/>
      <c r="K335"/>
      <c r="L335"/>
      <c r="M335"/>
    </row>
    <row r="336" spans="1:13" ht="15">
      <c r="A336"/>
      <c r="B336" s="18"/>
      <c r="C336"/>
      <c r="D336"/>
      <c r="E336"/>
      <c r="F336"/>
      <c r="G336"/>
      <c r="H336"/>
      <c r="I336"/>
      <c r="J336"/>
      <c r="K336"/>
      <c r="L336"/>
      <c r="M336"/>
    </row>
    <row r="337" spans="1:13" ht="15">
      <c r="A337"/>
      <c r="B337" s="18"/>
      <c r="C337"/>
      <c r="D337"/>
      <c r="E337"/>
      <c r="F337"/>
      <c r="G337"/>
      <c r="H337"/>
      <c r="I337"/>
      <c r="J337"/>
      <c r="K337"/>
      <c r="L337"/>
      <c r="M337"/>
    </row>
    <row r="338" spans="1:13" ht="15">
      <c r="A338"/>
      <c r="B338" s="18"/>
      <c r="C338"/>
      <c r="D338"/>
      <c r="E338"/>
      <c r="F338"/>
      <c r="G338"/>
      <c r="H338"/>
      <c r="I338"/>
      <c r="J338"/>
      <c r="K338"/>
      <c r="L338"/>
      <c r="M338"/>
    </row>
    <row r="339" spans="1:13" ht="15">
      <c r="A339"/>
      <c r="B339" s="18"/>
      <c r="C339"/>
      <c r="D339"/>
      <c r="E339"/>
      <c r="F339"/>
      <c r="G339"/>
      <c r="H339"/>
      <c r="I339"/>
      <c r="J339"/>
      <c r="K339"/>
      <c r="L339"/>
      <c r="M339"/>
    </row>
    <row r="340" spans="1:13" ht="15">
      <c r="A340"/>
      <c r="B340" s="18"/>
      <c r="C340"/>
      <c r="D340"/>
      <c r="E340"/>
      <c r="F340"/>
      <c r="G340"/>
      <c r="H340"/>
      <c r="I340"/>
      <c r="J340"/>
      <c r="K340"/>
      <c r="L340"/>
      <c r="M340"/>
    </row>
    <row r="341" spans="1:13" ht="15">
      <c r="A341"/>
      <c r="B341" s="18"/>
      <c r="C341"/>
      <c r="D341"/>
      <c r="E341"/>
      <c r="F341"/>
      <c r="G341"/>
      <c r="H341"/>
      <c r="I341"/>
      <c r="J341"/>
      <c r="K341"/>
      <c r="L341"/>
      <c r="M341"/>
    </row>
    <row r="342" spans="1:13" ht="15">
      <c r="A342"/>
      <c r="B342" s="18"/>
      <c r="C342"/>
      <c r="D342"/>
      <c r="E342"/>
      <c r="F342"/>
      <c r="G342"/>
      <c r="H342"/>
      <c r="I342"/>
      <c r="J342"/>
      <c r="K342"/>
      <c r="L342"/>
      <c r="M342"/>
    </row>
    <row r="343" spans="1:13" ht="15">
      <c r="A343"/>
      <c r="B343" s="18"/>
      <c r="C343"/>
      <c r="D343"/>
      <c r="E343"/>
      <c r="F343"/>
      <c r="G343"/>
      <c r="H343"/>
      <c r="I343"/>
      <c r="J343"/>
      <c r="K343"/>
      <c r="L343"/>
      <c r="M343"/>
    </row>
    <row r="344" spans="1:13" ht="15">
      <c r="A344"/>
      <c r="B344" s="18"/>
      <c r="C344"/>
      <c r="D344"/>
      <c r="E344"/>
      <c r="F344"/>
      <c r="G344"/>
      <c r="H344"/>
      <c r="I344"/>
      <c r="J344"/>
      <c r="K344"/>
      <c r="L344"/>
      <c r="M344"/>
    </row>
    <row r="345" spans="1:13" ht="15">
      <c r="A345"/>
      <c r="B345" s="18"/>
      <c r="C345"/>
      <c r="D345"/>
      <c r="E345"/>
      <c r="F345"/>
      <c r="G345"/>
      <c r="H345"/>
      <c r="I345"/>
      <c r="J345"/>
      <c r="K345"/>
      <c r="L345"/>
      <c r="M345"/>
    </row>
    <row r="346" spans="1:13" ht="15">
      <c r="A346"/>
      <c r="B346" s="18"/>
      <c r="C346"/>
      <c r="D346"/>
      <c r="E346"/>
      <c r="F346"/>
      <c r="G346"/>
      <c r="H346"/>
      <c r="I346"/>
      <c r="J346"/>
      <c r="K346"/>
      <c r="L346"/>
      <c r="M346"/>
    </row>
    <row r="347" spans="1:13" ht="15">
      <c r="A347"/>
      <c r="B347" s="18"/>
      <c r="C347"/>
      <c r="D347"/>
      <c r="E347"/>
      <c r="F347"/>
      <c r="G347"/>
      <c r="H347"/>
      <c r="I347"/>
      <c r="J347"/>
      <c r="K347"/>
      <c r="L347"/>
      <c r="M347"/>
    </row>
    <row r="348" spans="1:13" ht="15">
      <c r="A348"/>
      <c r="B348" s="18"/>
      <c r="C348"/>
      <c r="D348"/>
      <c r="E348"/>
      <c r="F348"/>
      <c r="G348"/>
      <c r="H348"/>
      <c r="I348"/>
      <c r="J348"/>
      <c r="K348"/>
      <c r="L348"/>
      <c r="M348"/>
    </row>
    <row r="349" spans="1:13" ht="15">
      <c r="A349"/>
      <c r="B349" s="18"/>
      <c r="C349"/>
      <c r="D349"/>
      <c r="E349"/>
      <c r="F349"/>
      <c r="G349"/>
      <c r="H349"/>
      <c r="I349"/>
      <c r="J349"/>
      <c r="K349"/>
      <c r="L349"/>
      <c r="M349"/>
    </row>
    <row r="350" spans="1:13" ht="15">
      <c r="A350"/>
      <c r="B350" s="18"/>
      <c r="C350"/>
      <c r="D350"/>
      <c r="E350"/>
      <c r="F350"/>
      <c r="G350"/>
      <c r="H350"/>
      <c r="I350"/>
      <c r="J350"/>
      <c r="K350"/>
      <c r="L350"/>
      <c r="M350"/>
    </row>
    <row r="351" spans="1:13" ht="15">
      <c r="A351"/>
      <c r="B351" s="18"/>
      <c r="C351"/>
      <c r="D351"/>
      <c r="E351"/>
      <c r="F351"/>
      <c r="G351"/>
      <c r="H351"/>
      <c r="I351"/>
      <c r="J351"/>
      <c r="K351"/>
      <c r="L351"/>
      <c r="M351"/>
    </row>
    <row r="352" spans="1:13" ht="15">
      <c r="A352"/>
      <c r="B352" s="18"/>
      <c r="C352"/>
      <c r="D352"/>
      <c r="E352"/>
      <c r="F352"/>
      <c r="G352"/>
      <c r="H352"/>
      <c r="I352"/>
      <c r="J352"/>
      <c r="K352"/>
      <c r="L352"/>
      <c r="M352"/>
    </row>
    <row r="353" spans="1:13" ht="15">
      <c r="A353"/>
      <c r="B353" s="18"/>
      <c r="C353"/>
      <c r="D353"/>
      <c r="E353"/>
      <c r="F353"/>
      <c r="G353"/>
      <c r="H353"/>
      <c r="I353"/>
      <c r="J353"/>
      <c r="K353"/>
      <c r="L353"/>
      <c r="M353"/>
    </row>
    <row r="354" spans="1:13" ht="15">
      <c r="A354"/>
      <c r="B354" s="18"/>
      <c r="C354"/>
      <c r="D354"/>
      <c r="E354"/>
      <c r="F354"/>
      <c r="G354"/>
      <c r="H354"/>
      <c r="I354"/>
      <c r="J354"/>
      <c r="K354"/>
      <c r="L354"/>
      <c r="M354"/>
    </row>
    <row r="355" spans="1:13" ht="15">
      <c r="A355"/>
      <c r="B355" s="18"/>
      <c r="C355"/>
      <c r="D355"/>
      <c r="E355"/>
      <c r="F355"/>
      <c r="G355"/>
      <c r="H355"/>
      <c r="I355"/>
      <c r="J355"/>
      <c r="K355"/>
      <c r="L355"/>
      <c r="M355"/>
    </row>
    <row r="356" spans="1:13" ht="15">
      <c r="A356"/>
      <c r="B356" s="18"/>
      <c r="C356"/>
      <c r="D356"/>
      <c r="E356"/>
      <c r="F356"/>
      <c r="G356"/>
      <c r="H356"/>
      <c r="I356"/>
      <c r="J356"/>
      <c r="K356"/>
      <c r="L356"/>
      <c r="M356"/>
    </row>
    <row r="357" spans="1:13" ht="15">
      <c r="A357"/>
      <c r="B357" s="18"/>
      <c r="C357"/>
      <c r="D357"/>
      <c r="E357"/>
      <c r="F357"/>
      <c r="G357"/>
      <c r="H357"/>
      <c r="I357"/>
      <c r="J357"/>
      <c r="K357"/>
      <c r="L357"/>
      <c r="M357"/>
    </row>
    <row r="358" spans="1:13" ht="15">
      <c r="A358"/>
      <c r="B358" s="18"/>
      <c r="C358"/>
      <c r="D358"/>
      <c r="E358"/>
      <c r="F358"/>
      <c r="G358"/>
      <c r="H358"/>
      <c r="I358"/>
      <c r="J358"/>
      <c r="K358"/>
      <c r="L358"/>
      <c r="M358"/>
    </row>
    <row r="359" spans="1:13" ht="15">
      <c r="A359"/>
      <c r="B359" s="18"/>
      <c r="C359"/>
      <c r="D359"/>
      <c r="E359"/>
      <c r="F359"/>
      <c r="G359"/>
      <c r="H359"/>
      <c r="I359"/>
      <c r="J359"/>
      <c r="K359"/>
      <c r="L359"/>
      <c r="M359"/>
    </row>
    <row r="360" spans="1:13" ht="15">
      <c r="A360"/>
      <c r="B360" s="18"/>
      <c r="C360"/>
      <c r="D360"/>
      <c r="E360"/>
      <c r="F360"/>
      <c r="G360"/>
      <c r="H360"/>
      <c r="I360"/>
      <c r="J360"/>
      <c r="K360"/>
      <c r="L360"/>
      <c r="M360"/>
    </row>
    <row r="361" spans="1:13" ht="15">
      <c r="A361"/>
      <c r="B361" s="18"/>
      <c r="C361"/>
      <c r="D361"/>
      <c r="E361"/>
      <c r="F361"/>
      <c r="G361"/>
      <c r="H361"/>
      <c r="I361"/>
      <c r="J361"/>
      <c r="K361"/>
      <c r="L361"/>
      <c r="M361"/>
    </row>
    <row r="362" spans="1:13" ht="15">
      <c r="A362"/>
      <c r="B362" s="18"/>
      <c r="C362"/>
      <c r="D362"/>
      <c r="E362"/>
      <c r="F362"/>
      <c r="G362"/>
      <c r="H362"/>
      <c r="I362"/>
      <c r="J362"/>
      <c r="K362"/>
      <c r="L362"/>
      <c r="M362"/>
    </row>
    <row r="363" spans="1:13" ht="15">
      <c r="A363"/>
      <c r="B363" s="18"/>
      <c r="C363"/>
      <c r="D363"/>
      <c r="E363"/>
      <c r="F363"/>
      <c r="G363"/>
      <c r="H363"/>
      <c r="I363"/>
      <c r="J363"/>
      <c r="K363"/>
      <c r="L363"/>
      <c r="M363"/>
    </row>
    <row r="364" spans="1:13" ht="15">
      <c r="A364"/>
      <c r="B364" s="18"/>
      <c r="C364"/>
      <c r="D364"/>
      <c r="E364"/>
      <c r="F364"/>
      <c r="G364"/>
      <c r="H364"/>
      <c r="I364"/>
      <c r="J364"/>
      <c r="K364"/>
      <c r="L364"/>
      <c r="M364"/>
    </row>
    <row r="365" spans="1:13" ht="15">
      <c r="A365"/>
      <c r="B365" s="18"/>
      <c r="C365"/>
      <c r="D365"/>
      <c r="E365"/>
      <c r="F365"/>
      <c r="G365"/>
      <c r="H365"/>
      <c r="I365"/>
      <c r="J365"/>
      <c r="K365"/>
      <c r="L365"/>
      <c r="M365"/>
    </row>
    <row r="366" spans="1:13" ht="15">
      <c r="A366"/>
      <c r="B366" s="18"/>
      <c r="C366"/>
      <c r="D366"/>
      <c r="E366"/>
      <c r="F366"/>
      <c r="G366"/>
      <c r="H366"/>
      <c r="I366"/>
      <c r="J366"/>
      <c r="K366"/>
      <c r="L366"/>
      <c r="M366"/>
    </row>
    <row r="367" spans="1:13" ht="15">
      <c r="A367"/>
      <c r="B367" s="18"/>
      <c r="C367"/>
      <c r="D367"/>
      <c r="E367"/>
      <c r="F367"/>
      <c r="G367"/>
      <c r="H367"/>
      <c r="I367"/>
      <c r="J367"/>
      <c r="K367"/>
      <c r="L367"/>
      <c r="M367"/>
    </row>
    <row r="368" spans="1:13" ht="15">
      <c r="A368"/>
      <c r="B368" s="18"/>
      <c r="C368"/>
      <c r="D368"/>
      <c r="E368"/>
      <c r="F368"/>
      <c r="G368"/>
      <c r="H368"/>
      <c r="I368"/>
      <c r="J368"/>
      <c r="K368"/>
      <c r="L368"/>
      <c r="M368"/>
    </row>
    <row r="369" spans="1:13" ht="15">
      <c r="A369"/>
      <c r="B369" s="18"/>
      <c r="C369"/>
      <c r="D369"/>
      <c r="E369"/>
      <c r="F369"/>
      <c r="G369"/>
      <c r="H369"/>
      <c r="I369"/>
      <c r="J369"/>
      <c r="K369"/>
      <c r="L369"/>
      <c r="M369"/>
    </row>
    <row r="370" spans="1:13" ht="15">
      <c r="A370"/>
      <c r="B370" s="18"/>
      <c r="C370"/>
      <c r="D370"/>
      <c r="E370"/>
      <c r="F370"/>
      <c r="G370"/>
      <c r="H370"/>
      <c r="I370"/>
      <c r="J370"/>
      <c r="K370"/>
      <c r="L370"/>
      <c r="M370"/>
    </row>
    <row r="371" spans="1:13" ht="15">
      <c r="A371"/>
      <c r="B371" s="18"/>
      <c r="C371"/>
      <c r="D371"/>
      <c r="E371"/>
      <c r="F371"/>
      <c r="G371"/>
      <c r="H371"/>
      <c r="I371"/>
      <c r="J371"/>
      <c r="K371"/>
      <c r="L371"/>
      <c r="M371"/>
    </row>
    <row r="372" spans="1:13" ht="15">
      <c r="A372"/>
      <c r="B372" s="18"/>
      <c r="C372"/>
      <c r="D372"/>
      <c r="E372"/>
      <c r="F372"/>
      <c r="G372"/>
      <c r="H372"/>
      <c r="I372"/>
      <c r="J372"/>
      <c r="K372"/>
      <c r="L372"/>
      <c r="M372"/>
    </row>
    <row r="373" spans="1:13" ht="15">
      <c r="A373"/>
      <c r="B373" s="18"/>
      <c r="C373"/>
      <c r="D373"/>
      <c r="E373"/>
      <c r="F373"/>
      <c r="G373"/>
      <c r="H373"/>
      <c r="I373"/>
      <c r="J373"/>
      <c r="K373"/>
      <c r="L373"/>
      <c r="M373"/>
    </row>
    <row r="374" spans="1:13" ht="15">
      <c r="A374"/>
      <c r="B374" s="18"/>
      <c r="C374"/>
      <c r="D374"/>
      <c r="E374"/>
      <c r="F374"/>
      <c r="G374"/>
      <c r="H374"/>
      <c r="I374"/>
      <c r="J374"/>
      <c r="K374"/>
      <c r="L374"/>
      <c r="M374"/>
    </row>
    <row r="375" spans="1:13" ht="15">
      <c r="A375"/>
      <c r="B375" s="18"/>
      <c r="C375"/>
      <c r="D375"/>
      <c r="E375"/>
      <c r="F375"/>
      <c r="G375"/>
      <c r="H375"/>
      <c r="I375"/>
      <c r="J375"/>
      <c r="K375"/>
      <c r="L375"/>
      <c r="M375"/>
    </row>
    <row r="376" spans="1:13" ht="15">
      <c r="A376"/>
      <c r="B376" s="18"/>
      <c r="C376"/>
      <c r="D376"/>
      <c r="E376"/>
      <c r="F376"/>
      <c r="G376"/>
      <c r="H376"/>
      <c r="I376"/>
      <c r="J376"/>
      <c r="K376"/>
      <c r="L376"/>
      <c r="M376"/>
    </row>
    <row r="377" spans="1:13" ht="15">
      <c r="A377"/>
      <c r="B377" s="18"/>
      <c r="C377"/>
      <c r="D377"/>
      <c r="E377"/>
      <c r="F377"/>
      <c r="G377"/>
      <c r="H377"/>
      <c r="I377"/>
      <c r="J377"/>
      <c r="K377"/>
      <c r="L377"/>
      <c r="M377"/>
    </row>
    <row r="378" spans="1:13" ht="15">
      <c r="A378"/>
      <c r="B378" s="18"/>
      <c r="C378"/>
      <c r="D378"/>
      <c r="E378"/>
      <c r="F378"/>
      <c r="G378"/>
      <c r="H378"/>
      <c r="I378"/>
      <c r="J378"/>
      <c r="K378"/>
      <c r="L378"/>
      <c r="M378"/>
    </row>
    <row r="379" spans="1:13" ht="15">
      <c r="A379"/>
      <c r="B379" s="18"/>
      <c r="C379"/>
      <c r="D379"/>
      <c r="E379"/>
      <c r="F379"/>
      <c r="G379"/>
      <c r="H379"/>
      <c r="I379"/>
      <c r="J379"/>
      <c r="K379"/>
      <c r="L379"/>
      <c r="M379"/>
    </row>
    <row r="380" spans="1:13" ht="15">
      <c r="A380"/>
      <c r="B380" s="18"/>
      <c r="C380"/>
      <c r="D380"/>
      <c r="E380"/>
      <c r="F380"/>
      <c r="G380"/>
      <c r="H380"/>
      <c r="I380"/>
      <c r="J380"/>
      <c r="K380"/>
      <c r="L380"/>
      <c r="M380"/>
    </row>
    <row r="381" spans="1:13" ht="15">
      <c r="A381"/>
      <c r="B381" s="18"/>
      <c r="C381"/>
      <c r="D381"/>
      <c r="E381"/>
      <c r="F381"/>
      <c r="G381"/>
      <c r="H381"/>
      <c r="I381"/>
      <c r="J381"/>
      <c r="K381"/>
      <c r="L381"/>
      <c r="M381"/>
    </row>
    <row r="382" spans="1:13" ht="15">
      <c r="A382"/>
      <c r="B382" s="18"/>
      <c r="C382"/>
      <c r="D382"/>
      <c r="E382"/>
      <c r="F382"/>
      <c r="G382"/>
      <c r="H382"/>
      <c r="I382"/>
      <c r="J382"/>
      <c r="K382"/>
      <c r="L382"/>
      <c r="M382"/>
    </row>
    <row r="383" spans="1:13" ht="15">
      <c r="A383"/>
      <c r="B383" s="18"/>
      <c r="C383"/>
      <c r="D383"/>
      <c r="E383"/>
      <c r="F383"/>
      <c r="G383"/>
      <c r="H383"/>
      <c r="I383"/>
      <c r="J383"/>
      <c r="K383"/>
      <c r="L383"/>
      <c r="M383"/>
    </row>
    <row r="384" spans="1:13" ht="15">
      <c r="A384"/>
      <c r="B384" s="18"/>
      <c r="C384"/>
      <c r="D384"/>
      <c r="E384"/>
      <c r="F384"/>
      <c r="G384"/>
      <c r="H384"/>
      <c r="I384"/>
      <c r="J384"/>
      <c r="K384"/>
      <c r="L384"/>
      <c r="M384"/>
    </row>
    <row r="385" spans="1:13" ht="15">
      <c r="A385"/>
      <c r="B385" s="18"/>
      <c r="C385"/>
      <c r="D385"/>
      <c r="E385"/>
      <c r="F385"/>
      <c r="G385"/>
      <c r="H385"/>
      <c r="I385"/>
      <c r="J385"/>
      <c r="K385"/>
      <c r="L385"/>
      <c r="M385"/>
    </row>
    <row r="386" spans="1:13" ht="15">
      <c r="A386"/>
      <c r="B386" s="18"/>
      <c r="C386"/>
      <c r="D386"/>
      <c r="E386"/>
      <c r="F386"/>
      <c r="G386"/>
      <c r="H386"/>
      <c r="I386"/>
      <c r="J386"/>
      <c r="K386"/>
      <c r="L386"/>
      <c r="M386"/>
    </row>
    <row r="387" spans="1:13" ht="15">
      <c r="A387"/>
      <c r="B387" s="18"/>
      <c r="C387"/>
      <c r="D387"/>
      <c r="E387"/>
      <c r="F387"/>
      <c r="G387"/>
      <c r="H387"/>
      <c r="I387"/>
      <c r="J387"/>
      <c r="K387"/>
      <c r="L387"/>
      <c r="M387"/>
    </row>
    <row r="388" spans="1:13">
      <c r="A388" s="33">
        <f t="shared" ref="A388" ca="1" si="4">RANK(C388,C$2:C$998)</f>
        <v>120</v>
      </c>
      <c r="B388" s="28" t="s">
        <v>235</v>
      </c>
      <c r="C388" s="31" cm="1">
        <f t="array" aca="1" ref="C388" ca="1">SUM(LARGE(D388:M388,ROW(INDIRECT("1:7"))))</f>
        <v>78.571428571428569</v>
      </c>
      <c r="D388" s="30">
        <f>IFERROR(100*_xlfn.IFNA(VLOOKUP($B388,KviZDarije1!$A$1:$K$1000, 5, 0), 0)/'TOP SCORES'!B$4,0)</f>
        <v>0</v>
      </c>
      <c r="E388" s="30">
        <f>IFERROR(100*_xlfn.IFNA(VLOOKUP($B388,KviZDarije2!$A$1:$K$1000, 5, 0), 0)/'TOP SCORES'!C$4,0)</f>
        <v>0</v>
      </c>
      <c r="F388" s="30">
        <f>IFERROR(100*_xlfn.IFNA(VLOOKUP($B388,KviZDarije3!$A$1:$K$1000, 5, 0), 0)/'TOP SCORES'!D$4,0)</f>
        <v>0</v>
      </c>
      <c r="G388" s="30">
        <f>IFERROR(100*_xlfn.IFNA(VLOOKUP($B388,KviZDarije4!$A$1:$K$1000, 5, 0), 0)/'TOP SCORES'!E$4,0)</f>
        <v>0</v>
      </c>
      <c r="H388" s="30">
        <f>IFERROR(100*_xlfn.IFNA(VLOOKUP($B388,KviZDarije5!$A$1:$K$1000, 5, 0), 0)/'TOP SCORES'!F$4,0)</f>
        <v>7.1428571428571432</v>
      </c>
      <c r="I388" s="30">
        <f>IFERROR(100*_xlfn.IFNA(VLOOKUP($B388,KviZDarije6!$A$1:$K$1000, 5, 0), 0)/'TOP SCORES'!G$4,0)</f>
        <v>71.428571428571431</v>
      </c>
      <c r="J388" s="30">
        <f>IFERROR(100*_xlfn.IFNA(VLOOKUP($B388,KviZDarije7!$A$1:$K$1000, 5, 0), 0)/'TOP SCORES'!H$4,0)</f>
        <v>0</v>
      </c>
      <c r="K388" s="30">
        <f>IFERROR(100*_xlfn.IFNA(VLOOKUP($B388,KviZDarije8!$A$1:$K$1000, 5, 0), 0)/'TOP SCORES'!I$4,0)</f>
        <v>0</v>
      </c>
      <c r="L388" s="30">
        <f>IFERROR(100*_xlfn.IFNA(VLOOKUP($B388,[1]KviZDarije9!$A$1:$K$1000, 5, 0), 0)/'TOP SCORES'!J$4,0)</f>
        <v>0</v>
      </c>
      <c r="M388" s="30">
        <f>IFERROR(100*_xlfn.IFNA(VLOOKUP($B388,[2]KviZDarije10!$A$1:$K$1000, 5, 0), 0)/'TOP SCORES'!K$4,0)</f>
        <v>0</v>
      </c>
    </row>
  </sheetData>
  <autoFilter ref="A1:M276" xr:uid="{310C2110-D2B5-4E40-892F-AE0F58C9EBAA}">
    <sortState xmlns:xlrd2="http://schemas.microsoft.com/office/spreadsheetml/2017/richdata2" ref="A2:M276">
      <sortCondition ref="A1:A276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77AD4-F86D-5749-B9E5-091776DA8D33}">
  <dimension ref="A1:O388"/>
  <sheetViews>
    <sheetView workbookViewId="0">
      <selection activeCell="C4" sqref="C4"/>
    </sheetView>
  </sheetViews>
  <sheetFormatPr defaultColWidth="10.85546875" defaultRowHeight="15.75"/>
  <cols>
    <col min="1" max="1" width="10.85546875" style="33"/>
    <col min="2" max="2" width="21.42578125" style="28" bestFit="1" customWidth="1"/>
    <col min="3" max="3" width="10.85546875" style="37"/>
    <col min="4" max="12" width="14.85546875" style="32" bestFit="1" customWidth="1"/>
    <col min="13" max="13" width="15.85546875" style="32" bestFit="1" customWidth="1"/>
    <col min="14" max="14" width="10.85546875" style="32"/>
    <col min="15" max="15" width="23" style="32" bestFit="1" customWidth="1"/>
    <col min="16" max="16384" width="10.85546875" style="32"/>
  </cols>
  <sheetData>
    <row r="1" spans="1:15" s="28" customFormat="1">
      <c r="A1" s="33" t="s">
        <v>146</v>
      </c>
      <c r="B1" s="24" t="s">
        <v>0</v>
      </c>
      <c r="C1" s="26" t="s">
        <v>10</v>
      </c>
      <c r="D1" s="27" t="s">
        <v>136</v>
      </c>
      <c r="E1" s="27" t="s">
        <v>137</v>
      </c>
      <c r="F1" s="27" t="s">
        <v>138</v>
      </c>
      <c r="G1" s="27" t="s">
        <v>139</v>
      </c>
      <c r="H1" s="27" t="s">
        <v>140</v>
      </c>
      <c r="I1" s="27" t="s">
        <v>141</v>
      </c>
      <c r="J1" s="27" t="s">
        <v>142</v>
      </c>
      <c r="K1" s="27" t="s">
        <v>143</v>
      </c>
      <c r="L1" s="27" t="s">
        <v>144</v>
      </c>
      <c r="M1" s="27" t="s">
        <v>145</v>
      </c>
      <c r="O1" s="26"/>
    </row>
    <row r="2" spans="1:15">
      <c r="A2" s="33">
        <f t="shared" ref="A2:A65" ca="1" si="0">RANK(C2,C$2:C$998)</f>
        <v>1</v>
      </c>
      <c r="B2" s="28" t="s">
        <v>127</v>
      </c>
      <c r="C2" s="31" cm="1">
        <f t="array" aca="1" ref="C2" ca="1">SUM(LARGE(D2:M2,ROW(INDIRECT("1:6"))))</f>
        <v>572.38095238095241</v>
      </c>
      <c r="D2" s="30">
        <f>IFERROR(100*_xlfn.IFNA(VLOOKUP($B2,KviZDarije1!$A$1:$K$1000, 6, 0), 0)/'TOP SCORES'!B$5,0)</f>
        <v>83.333333333333329</v>
      </c>
      <c r="E2" s="30">
        <f>IFERROR(100*_xlfn.IFNA(VLOOKUP($B2,KviZDarije2!$A$1:$K$1000, 6, 0), 0)/'TOP SCORES'!C$5,0)</f>
        <v>92.857142857142861</v>
      </c>
      <c r="F2" s="30">
        <f>IFERROR(100*_xlfn.IFNA(VLOOKUP($B2,KviZDarije3!$A$1:$K$1000, 6, 0), 0)/'TOP SCORES'!D$5,0)</f>
        <v>92.857142857142861</v>
      </c>
      <c r="G2" s="30">
        <f>IFERROR(100*_xlfn.IFNA(VLOOKUP($B2,KviZDarije4!$A$1:$K$1000, 6, 0), 0)/'TOP SCORES'!E$5,0)</f>
        <v>100</v>
      </c>
      <c r="H2" s="30">
        <f>IFERROR(100*_xlfn.IFNA(VLOOKUP($B2,KviZDarije5!$A$1:$K$1000, 6, 0), 0)/'TOP SCORES'!F$5,0)</f>
        <v>100</v>
      </c>
      <c r="I2" s="30">
        <f>IFERROR(100*_xlfn.IFNA(VLOOKUP($B2,KviZDarije6!$A$1:$K$1000, 6, 0), 0)/'TOP SCORES'!G$5,0)</f>
        <v>86.666666666666671</v>
      </c>
      <c r="J2" s="30">
        <f>IFERROR(100*_xlfn.IFNA(VLOOKUP($B2,KviZDarije7!$A$1:$K$1000, 6, 0), 0)/'TOP SCORES'!H$5,0)</f>
        <v>100</v>
      </c>
      <c r="K2" s="30">
        <f>IFERROR(100*_xlfn.IFNA(VLOOKUP($B2,KviZDarije8!$A$1:$K$1000, 6, 0), 0)/'TOP SCORES'!I$5,0)</f>
        <v>0</v>
      </c>
      <c r="L2" s="30">
        <f>IFERROR(100*_xlfn.IFNA(VLOOKUP($B2,[1]KviZDarije9!$A$1:$K$1000, 6, 0), 0)/'TOP SCORES'!J$5,0)</f>
        <v>0</v>
      </c>
      <c r="M2" s="30">
        <f>IFERROR(100*_xlfn.IFNA(VLOOKUP($B2,[2]KviZDarije10!$A$1:$K$1000, 6, 0), 0)/'TOP SCORES'!K$5,0)</f>
        <v>0</v>
      </c>
      <c r="O2" s="34"/>
    </row>
    <row r="3" spans="1:15">
      <c r="A3" s="33">
        <f t="shared" ca="1" si="0"/>
        <v>2</v>
      </c>
      <c r="B3" s="24" t="s">
        <v>118</v>
      </c>
      <c r="C3" s="31" cm="1">
        <f t="array" aca="1" ref="C3" ca="1">SUM(LARGE(D3:M3,ROW(INDIRECT("1:6"))))</f>
        <v>541.8315018315019</v>
      </c>
      <c r="D3" s="30">
        <f>IFERROR(100*_xlfn.IFNA(VLOOKUP($B3,KviZDarije1!$A$1:$K$1000, 6, 0), 0)/'TOP SCORES'!B$5,0)</f>
        <v>83.333333333333329</v>
      </c>
      <c r="E3" s="30">
        <f>IFERROR(100*_xlfn.IFNA(VLOOKUP($B3,KviZDarije2!$A$1:$K$1000, 6, 0), 0)/'TOP SCORES'!C$5,0)</f>
        <v>78.571428571428569</v>
      </c>
      <c r="F3" s="30">
        <f>IFERROR(100*_xlfn.IFNA(VLOOKUP($B3,KviZDarije3!$A$1:$K$1000, 6, 0), 0)/'TOP SCORES'!D$5,0)</f>
        <v>100</v>
      </c>
      <c r="G3" s="30">
        <f>IFERROR(100*_xlfn.IFNA(VLOOKUP($B3,KviZDarije4!$A$1:$K$1000, 6, 0), 0)/'TOP SCORES'!E$5,0)</f>
        <v>92.857142857142861</v>
      </c>
      <c r="H3" s="30">
        <f>IFERROR(100*_xlfn.IFNA(VLOOKUP($B3,KviZDarije5!$A$1:$K$1000, 6, 0), 0)/'TOP SCORES'!F$5,0)</f>
        <v>86.666666666666671</v>
      </c>
      <c r="I3" s="30">
        <f>IFERROR(100*_xlfn.IFNA(VLOOKUP($B3,KviZDarije6!$A$1:$K$1000, 6, 0), 0)/'TOP SCORES'!G$5,0)</f>
        <v>86.666666666666671</v>
      </c>
      <c r="J3" s="30">
        <f>IFERROR(100*_xlfn.IFNA(VLOOKUP($B3,KviZDarije7!$A$1:$K$1000, 6, 0), 0)/'TOP SCORES'!H$5,0)</f>
        <v>92.307692307692307</v>
      </c>
      <c r="K3" s="30">
        <f>IFERROR(100*_xlfn.IFNA(VLOOKUP($B3,KviZDarije8!$A$1:$K$1000, 6, 0), 0)/'TOP SCORES'!I$5,0)</f>
        <v>0</v>
      </c>
      <c r="L3" s="30">
        <f>IFERROR(100*_xlfn.IFNA(VLOOKUP($B3,[1]KviZDarije9!$A$1:$K$1000, 6, 0), 0)/'TOP SCORES'!J$5,0)</f>
        <v>0</v>
      </c>
      <c r="M3" s="30">
        <f>IFERROR(100*_xlfn.IFNA(VLOOKUP($B3,[2]KviZDarije10!$A$1:$K$1000, 6, 0), 0)/'TOP SCORES'!K$5,0)</f>
        <v>0</v>
      </c>
    </row>
    <row r="4" spans="1:15">
      <c r="A4" s="33">
        <f t="shared" ca="1" si="0"/>
        <v>3</v>
      </c>
      <c r="B4" s="24" t="s">
        <v>47</v>
      </c>
      <c r="C4" s="31" cm="1">
        <f t="array" aca="1" ref="C4" ca="1">SUM(LARGE(D4:M4,ROW(INDIRECT("1:6"))))</f>
        <v>539.13919413919416</v>
      </c>
      <c r="D4" s="30">
        <f>IFERROR(100*_xlfn.IFNA(VLOOKUP($B4,KviZDarije1!$A$1:$K$1000, 6, 0), 0)/'TOP SCORES'!B$5,0)</f>
        <v>75</v>
      </c>
      <c r="E4" s="30">
        <f>IFERROR(100*_xlfn.IFNA(VLOOKUP($B4,KviZDarije2!$A$1:$K$1000, 6, 0), 0)/'TOP SCORES'!C$5,0)</f>
        <v>92.857142857142861</v>
      </c>
      <c r="F4" s="30">
        <f>IFERROR(100*_xlfn.IFNA(VLOOKUP($B4,KviZDarije3!$A$1:$K$1000, 6, 0), 0)/'TOP SCORES'!D$5,0)</f>
        <v>100</v>
      </c>
      <c r="G4" s="30">
        <f>IFERROR(100*_xlfn.IFNA(VLOOKUP($B4,KviZDarije4!$A$1:$K$1000, 6, 0), 0)/'TOP SCORES'!E$5,0)</f>
        <v>100</v>
      </c>
      <c r="H4" s="30">
        <f>IFERROR(100*_xlfn.IFNA(VLOOKUP($B4,KviZDarije5!$A$1:$K$1000, 6, 0), 0)/'TOP SCORES'!F$5,0)</f>
        <v>73.333333333333329</v>
      </c>
      <c r="I4" s="30">
        <f>IFERROR(100*_xlfn.IFNA(VLOOKUP($B4,KviZDarije6!$A$1:$K$1000, 6, 0), 0)/'TOP SCORES'!G$5,0)</f>
        <v>86.666666666666671</v>
      </c>
      <c r="J4" s="30">
        <f>IFERROR(100*_xlfn.IFNA(VLOOKUP($B4,KviZDarije7!$A$1:$K$1000, 6, 0), 0)/'TOP SCORES'!H$5,0)</f>
        <v>84.615384615384613</v>
      </c>
      <c r="K4" s="30">
        <f>IFERROR(100*_xlfn.IFNA(VLOOKUP($B4,KviZDarije8!$A$1:$K$1000, 6, 0), 0)/'TOP SCORES'!I$5,0)</f>
        <v>0</v>
      </c>
      <c r="L4" s="30">
        <f>IFERROR(100*_xlfn.IFNA(VLOOKUP($B4,[1]KviZDarije9!$A$1:$K$1000, 6, 0), 0)/'TOP SCORES'!J$5,0)</f>
        <v>0</v>
      </c>
      <c r="M4" s="30">
        <f>IFERROR(100*_xlfn.IFNA(VLOOKUP($B4,[2]KviZDarije10!$A$1:$K$1000, 6, 0), 0)/'TOP SCORES'!K$5,0)</f>
        <v>0</v>
      </c>
    </row>
    <row r="5" spans="1:15">
      <c r="A5" s="33">
        <f t="shared" ca="1" si="0"/>
        <v>4</v>
      </c>
      <c r="B5" s="24" t="s">
        <v>92</v>
      </c>
      <c r="C5" s="31" cm="1">
        <f t="array" aca="1" ref="C5" ca="1">SUM(LARGE(D5:M5,ROW(INDIRECT("1:6"))))</f>
        <v>537.61904761904771</v>
      </c>
      <c r="D5" s="30">
        <f>IFERROR(100*_xlfn.IFNA(VLOOKUP($B5,KviZDarije1!$A$1:$K$1000, 6, 0), 0)/'TOP SCORES'!B$5,0)</f>
        <v>100</v>
      </c>
      <c r="E5" s="30">
        <f>IFERROR(100*_xlfn.IFNA(VLOOKUP($B5,KviZDarije2!$A$1:$K$1000, 6, 0), 0)/'TOP SCORES'!C$5,0)</f>
        <v>92.857142857142861</v>
      </c>
      <c r="F5" s="30">
        <f>IFERROR(100*_xlfn.IFNA(VLOOKUP($B5,KviZDarije3!$A$1:$K$1000, 6, 0), 0)/'TOP SCORES'!D$5,0)</f>
        <v>0</v>
      </c>
      <c r="G5" s="30">
        <f>IFERROR(100*_xlfn.IFNA(VLOOKUP($B5,KviZDarije4!$A$1:$K$1000, 6, 0), 0)/'TOP SCORES'!E$5,0)</f>
        <v>71.428571428571431</v>
      </c>
      <c r="H5" s="30">
        <f>IFERROR(100*_xlfn.IFNA(VLOOKUP($B5,KviZDarije5!$A$1:$K$1000, 6, 0), 0)/'TOP SCORES'!F$5,0)</f>
        <v>86.666666666666671</v>
      </c>
      <c r="I5" s="30">
        <f>IFERROR(100*_xlfn.IFNA(VLOOKUP($B5,KviZDarije6!$A$1:$K$1000, 6, 0), 0)/'TOP SCORES'!G$5,0)</f>
        <v>86.666666666666671</v>
      </c>
      <c r="J5" s="30">
        <f>IFERROR(100*_xlfn.IFNA(VLOOKUP($B5,KviZDarije7!$A$1:$K$1000, 6, 0), 0)/'TOP SCORES'!H$5,0)</f>
        <v>100</v>
      </c>
      <c r="K5" s="30">
        <f>IFERROR(100*_xlfn.IFNA(VLOOKUP($B5,KviZDarije8!$A$1:$K$1000, 6, 0), 0)/'TOP SCORES'!I$5,0)</f>
        <v>0</v>
      </c>
      <c r="L5" s="30">
        <f>IFERROR(100*_xlfn.IFNA(VLOOKUP($B5,[1]KviZDarije9!$A$1:$K$1000, 6, 0), 0)/'TOP SCORES'!J$5,0)</f>
        <v>0</v>
      </c>
      <c r="M5" s="30">
        <f>IFERROR(100*_xlfn.IFNA(VLOOKUP($B5,[2]KviZDarije10!$A$1:$K$1000, 6, 0), 0)/'TOP SCORES'!K$5,0)</f>
        <v>0</v>
      </c>
    </row>
    <row r="6" spans="1:15">
      <c r="A6" s="33">
        <f t="shared" ca="1" si="0"/>
        <v>5</v>
      </c>
      <c r="B6" s="24" t="s">
        <v>109</v>
      </c>
      <c r="C6" s="31" cm="1">
        <f t="array" aca="1" ref="C6" ca="1">SUM(LARGE(D6:M6,ROW(INDIRECT("1:6"))))</f>
        <v>523.26007326007323</v>
      </c>
      <c r="D6" s="30">
        <f>IFERROR(100*_xlfn.IFNA(VLOOKUP($B6,KviZDarije1!$A$1:$K$1000, 6, 0), 0)/'TOP SCORES'!B$5,0)</f>
        <v>0</v>
      </c>
      <c r="E6" s="30">
        <f>IFERROR(100*_xlfn.IFNA(VLOOKUP($B6,KviZDarije2!$A$1:$K$1000, 6, 0), 0)/'TOP SCORES'!C$5,0)</f>
        <v>100</v>
      </c>
      <c r="F6" s="30">
        <f>IFERROR(100*_xlfn.IFNA(VLOOKUP($B6,KviZDarije3!$A$1:$K$1000, 6, 0), 0)/'TOP SCORES'!D$5,0)</f>
        <v>92.857142857142861</v>
      </c>
      <c r="G6" s="30">
        <f>IFERROR(100*_xlfn.IFNA(VLOOKUP($B6,KviZDarije4!$A$1:$K$1000, 6, 0), 0)/'TOP SCORES'!E$5,0)</f>
        <v>71.428571428571431</v>
      </c>
      <c r="H6" s="30">
        <f>IFERROR(100*_xlfn.IFNA(VLOOKUP($B6,KviZDarije5!$A$1:$K$1000, 6, 0), 0)/'TOP SCORES'!F$5,0)</f>
        <v>80</v>
      </c>
      <c r="I6" s="30">
        <f>IFERROR(100*_xlfn.IFNA(VLOOKUP($B6,KviZDarije6!$A$1:$K$1000, 6, 0), 0)/'TOP SCORES'!G$5,0)</f>
        <v>86.666666666666671</v>
      </c>
      <c r="J6" s="30">
        <f>IFERROR(100*_xlfn.IFNA(VLOOKUP($B6,KviZDarije7!$A$1:$K$1000, 6, 0), 0)/'TOP SCORES'!H$5,0)</f>
        <v>92.307692307692307</v>
      </c>
      <c r="K6" s="30">
        <f>IFERROR(100*_xlfn.IFNA(VLOOKUP($B6,KviZDarije8!$A$1:$K$1000, 6, 0), 0)/'TOP SCORES'!I$5,0)</f>
        <v>0</v>
      </c>
      <c r="L6" s="30">
        <f>IFERROR(100*_xlfn.IFNA(VLOOKUP($B6,[1]KviZDarije9!$A$1:$K$1000, 6, 0), 0)/'TOP SCORES'!J$5,0)</f>
        <v>0</v>
      </c>
      <c r="M6" s="30">
        <f>IFERROR(100*_xlfn.IFNA(VLOOKUP($B6,[2]KviZDarije10!$A$1:$K$1000, 6, 0), 0)/'TOP SCORES'!K$5,0)</f>
        <v>0</v>
      </c>
    </row>
    <row r="7" spans="1:15">
      <c r="A7" s="33">
        <f t="shared" ca="1" si="0"/>
        <v>6</v>
      </c>
      <c r="B7" s="24" t="s">
        <v>19</v>
      </c>
      <c r="C7" s="31" cm="1">
        <f t="array" aca="1" ref="C7" ca="1">SUM(LARGE(D7:M7,ROW(INDIRECT("1:6"))))</f>
        <v>513.42490842490838</v>
      </c>
      <c r="D7" s="30">
        <f>IFERROR(100*_xlfn.IFNA(VLOOKUP($B7,KviZDarije1!$A$1:$K$1000, 6, 0), 0)/'TOP SCORES'!B$5,0)</f>
        <v>91.666666666666671</v>
      </c>
      <c r="E7" s="30">
        <f>IFERROR(100*_xlfn.IFNA(VLOOKUP($B7,KviZDarije2!$A$1:$K$1000, 6, 0), 0)/'TOP SCORES'!C$5,0)</f>
        <v>85.714285714285708</v>
      </c>
      <c r="F7" s="30">
        <f>IFERROR(100*_xlfn.IFNA(VLOOKUP($B7,KviZDarije3!$A$1:$K$1000, 6, 0), 0)/'TOP SCORES'!D$5,0)</f>
        <v>85.714285714285708</v>
      </c>
      <c r="G7" s="30">
        <f>IFERROR(100*_xlfn.IFNA(VLOOKUP($B7,KviZDarije4!$A$1:$K$1000, 6, 0), 0)/'TOP SCORES'!E$5,0)</f>
        <v>85.714285714285708</v>
      </c>
      <c r="H7" s="30">
        <f>IFERROR(100*_xlfn.IFNA(VLOOKUP($B7,KviZDarije5!$A$1:$K$1000, 6, 0), 0)/'TOP SCORES'!F$5,0)</f>
        <v>73.333333333333329</v>
      </c>
      <c r="I7" s="30">
        <f>IFERROR(100*_xlfn.IFNA(VLOOKUP($B7,KviZDarije6!$A$1:$K$1000, 6, 0), 0)/'TOP SCORES'!G$5,0)</f>
        <v>80</v>
      </c>
      <c r="J7" s="30">
        <f>IFERROR(100*_xlfn.IFNA(VLOOKUP($B7,KviZDarije7!$A$1:$K$1000, 6, 0), 0)/'TOP SCORES'!H$5,0)</f>
        <v>84.615384615384613</v>
      </c>
      <c r="K7" s="30">
        <f>IFERROR(100*_xlfn.IFNA(VLOOKUP($B7,KviZDarije8!$A$1:$K$1000, 6, 0), 0)/'TOP SCORES'!I$5,0)</f>
        <v>0</v>
      </c>
      <c r="L7" s="30">
        <f>IFERROR(100*_xlfn.IFNA(VLOOKUP($B7,[1]KviZDarije9!$A$1:$K$1000, 6, 0), 0)/'TOP SCORES'!J$5,0)</f>
        <v>0</v>
      </c>
      <c r="M7" s="30">
        <f>IFERROR(100*_xlfn.IFNA(VLOOKUP($B7,[2]KviZDarije10!$A$1:$K$1000, 6, 0), 0)/'TOP SCORES'!K$5,0)</f>
        <v>0</v>
      </c>
    </row>
    <row r="8" spans="1:15">
      <c r="A8" s="33">
        <f t="shared" ca="1" si="0"/>
        <v>7</v>
      </c>
      <c r="B8" s="24" t="s">
        <v>99</v>
      </c>
      <c r="C8" s="31" cm="1">
        <f t="array" aca="1" ref="C8" ca="1">SUM(LARGE(D8:M8,ROW(INDIRECT("1:6"))))</f>
        <v>504.3772893772894</v>
      </c>
      <c r="D8" s="30">
        <f>IFERROR(100*_xlfn.IFNA(VLOOKUP($B8,KviZDarije1!$A$1:$K$1000, 6, 0), 0)/'TOP SCORES'!B$5,0)</f>
        <v>75</v>
      </c>
      <c r="E8" s="30">
        <f>IFERROR(100*_xlfn.IFNA(VLOOKUP($B8,KviZDarije2!$A$1:$K$1000, 6, 0), 0)/'TOP SCORES'!C$5,0)</f>
        <v>85.714285714285708</v>
      </c>
      <c r="F8" s="30">
        <f>IFERROR(100*_xlfn.IFNA(VLOOKUP($B8,KviZDarije3!$A$1:$K$1000, 6, 0), 0)/'TOP SCORES'!D$5,0)</f>
        <v>92.857142857142861</v>
      </c>
      <c r="G8" s="30">
        <f>IFERROR(100*_xlfn.IFNA(VLOOKUP($B8,KviZDarije4!$A$1:$K$1000, 6, 0), 0)/'TOP SCORES'!E$5,0)</f>
        <v>92.857142857142861</v>
      </c>
      <c r="H8" s="30">
        <f>IFERROR(100*_xlfn.IFNA(VLOOKUP($B8,KviZDarije5!$A$1:$K$1000, 6, 0), 0)/'TOP SCORES'!F$5,0)</f>
        <v>66.666666666666671</v>
      </c>
      <c r="I8" s="30">
        <f>IFERROR(100*_xlfn.IFNA(VLOOKUP($B8,KviZDarije6!$A$1:$K$1000, 6, 0), 0)/'TOP SCORES'!G$5,0)</f>
        <v>73.333333333333329</v>
      </c>
      <c r="J8" s="30">
        <f>IFERROR(100*_xlfn.IFNA(VLOOKUP($B8,KviZDarije7!$A$1:$K$1000, 6, 0), 0)/'TOP SCORES'!H$5,0)</f>
        <v>84.615384615384613</v>
      </c>
      <c r="K8" s="30">
        <f>IFERROR(100*_xlfn.IFNA(VLOOKUP($B8,KviZDarije8!$A$1:$K$1000, 6, 0), 0)/'TOP SCORES'!I$5,0)</f>
        <v>0</v>
      </c>
      <c r="L8" s="30">
        <f>IFERROR(100*_xlfn.IFNA(VLOOKUP($B8,[1]KviZDarije9!$A$1:$K$1000, 6, 0), 0)/'TOP SCORES'!J$5,0)</f>
        <v>0</v>
      </c>
      <c r="M8" s="30">
        <f>IFERROR(100*_xlfn.IFNA(VLOOKUP($B8,[2]KviZDarije10!$A$1:$K$1000, 6, 0), 0)/'TOP SCORES'!K$5,0)</f>
        <v>0</v>
      </c>
    </row>
    <row r="9" spans="1:15">
      <c r="A9" s="33">
        <f t="shared" ca="1" si="0"/>
        <v>8</v>
      </c>
      <c r="B9" s="24" t="s">
        <v>60</v>
      </c>
      <c r="C9" s="31" cm="1">
        <f t="array" aca="1" ref="C9" ca="1">SUM(LARGE(D9:M9,ROW(INDIRECT("1:6"))))</f>
        <v>498.8095238095238</v>
      </c>
      <c r="D9" s="30">
        <f>IFERROR(100*_xlfn.IFNA(VLOOKUP($B9,KviZDarije1!$A$1:$K$1000, 6, 0), 0)/'TOP SCORES'!B$5,0)</f>
        <v>75</v>
      </c>
      <c r="E9" s="30">
        <f>IFERROR(100*_xlfn.IFNA(VLOOKUP($B9,KviZDarije2!$A$1:$K$1000, 6, 0), 0)/'TOP SCORES'!C$5,0)</f>
        <v>78.571428571428569</v>
      </c>
      <c r="F9" s="30">
        <f>IFERROR(100*_xlfn.IFNA(VLOOKUP($B9,KviZDarije3!$A$1:$K$1000, 6, 0), 0)/'TOP SCORES'!D$5,0)</f>
        <v>85.714285714285708</v>
      </c>
      <c r="G9" s="30">
        <f>IFERROR(100*_xlfn.IFNA(VLOOKUP($B9,KviZDarije4!$A$1:$K$1000, 6, 0), 0)/'TOP SCORES'!E$5,0)</f>
        <v>92.857142857142861</v>
      </c>
      <c r="H9" s="30">
        <f>IFERROR(100*_xlfn.IFNA(VLOOKUP($B9,KviZDarije5!$A$1:$K$1000, 6, 0), 0)/'TOP SCORES'!F$5,0)</f>
        <v>80</v>
      </c>
      <c r="I9" s="30">
        <f>IFERROR(100*_xlfn.IFNA(VLOOKUP($B9,KviZDarije6!$A$1:$K$1000, 6, 0), 0)/'TOP SCORES'!G$5,0)</f>
        <v>86.666666666666671</v>
      </c>
      <c r="J9" s="30">
        <f>IFERROR(100*_xlfn.IFNA(VLOOKUP($B9,KviZDarije7!$A$1:$K$1000, 6, 0), 0)/'TOP SCORES'!H$5,0)</f>
        <v>69.230769230769226</v>
      </c>
      <c r="K9" s="30">
        <f>IFERROR(100*_xlfn.IFNA(VLOOKUP($B9,KviZDarije8!$A$1:$K$1000, 6, 0), 0)/'TOP SCORES'!I$5,0)</f>
        <v>0</v>
      </c>
      <c r="L9" s="30">
        <f>IFERROR(100*_xlfn.IFNA(VLOOKUP($B9,[1]KviZDarije9!$A$1:$K$1000, 6, 0), 0)/'TOP SCORES'!J$5,0)</f>
        <v>0</v>
      </c>
      <c r="M9" s="30">
        <f>IFERROR(100*_xlfn.IFNA(VLOOKUP($B9,[2]KviZDarije10!$A$1:$K$1000, 6, 0), 0)/'TOP SCORES'!K$5,0)</f>
        <v>0</v>
      </c>
    </row>
    <row r="10" spans="1:15">
      <c r="A10" s="33">
        <f t="shared" ca="1" si="0"/>
        <v>9</v>
      </c>
      <c r="B10" s="24" t="s">
        <v>91</v>
      </c>
      <c r="C10" s="31" cm="1">
        <f t="array" aca="1" ref="C10" ca="1">SUM(LARGE(D10:M10,ROW(INDIRECT("1:6"))))</f>
        <v>491.83150183150178</v>
      </c>
      <c r="D10" s="30">
        <f>IFERROR(100*_xlfn.IFNA(VLOOKUP($B10,KviZDarije1!$A$1:$K$1000, 6, 0), 0)/'TOP SCORES'!B$5,0)</f>
        <v>83.333333333333329</v>
      </c>
      <c r="E10" s="30">
        <f>IFERROR(100*_xlfn.IFNA(VLOOKUP($B10,KviZDarije2!$A$1:$K$1000, 6, 0), 0)/'TOP SCORES'!C$5,0)</f>
        <v>85.714285714285708</v>
      </c>
      <c r="F10" s="30">
        <f>IFERROR(100*_xlfn.IFNA(VLOOKUP($B10,KviZDarije3!$A$1:$K$1000, 6, 0), 0)/'TOP SCORES'!D$5,0)</f>
        <v>78.571428571428569</v>
      </c>
      <c r="G10" s="30">
        <f>IFERROR(100*_xlfn.IFNA(VLOOKUP($B10,KviZDarije4!$A$1:$K$1000, 6, 0), 0)/'TOP SCORES'!E$5,0)</f>
        <v>78.571428571428569</v>
      </c>
      <c r="H10" s="30">
        <f>IFERROR(100*_xlfn.IFNA(VLOOKUP($B10,KviZDarije5!$A$1:$K$1000, 6, 0), 0)/'TOP SCORES'!F$5,0)</f>
        <v>73.333333333333329</v>
      </c>
      <c r="I10" s="30">
        <f>IFERROR(100*_xlfn.IFNA(VLOOKUP($B10,KviZDarije6!$A$1:$K$1000, 6, 0), 0)/'TOP SCORES'!G$5,0)</f>
        <v>73.333333333333329</v>
      </c>
      <c r="J10" s="30">
        <f>IFERROR(100*_xlfn.IFNA(VLOOKUP($B10,KviZDarije7!$A$1:$K$1000, 6, 0), 0)/'TOP SCORES'!H$5,0)</f>
        <v>92.307692307692307</v>
      </c>
      <c r="K10" s="30">
        <f>IFERROR(100*_xlfn.IFNA(VLOOKUP($B10,KviZDarije8!$A$1:$K$1000, 6, 0), 0)/'TOP SCORES'!I$5,0)</f>
        <v>0</v>
      </c>
      <c r="L10" s="30">
        <f>IFERROR(100*_xlfn.IFNA(VLOOKUP($B10,[1]KviZDarije9!$A$1:$K$1000, 6, 0), 0)/'TOP SCORES'!J$5,0)</f>
        <v>0</v>
      </c>
      <c r="M10" s="30">
        <f>IFERROR(100*_xlfn.IFNA(VLOOKUP($B10,[2]KviZDarije10!$A$1:$K$1000, 6, 0), 0)/'TOP SCORES'!K$5,0)</f>
        <v>0</v>
      </c>
    </row>
    <row r="11" spans="1:15">
      <c r="A11" s="33">
        <f t="shared" ca="1" si="0"/>
        <v>10</v>
      </c>
      <c r="B11" s="24" t="s">
        <v>75</v>
      </c>
      <c r="C11" s="31" cm="1">
        <f t="array" aca="1" ref="C11" ca="1">SUM(LARGE(D11:M11,ROW(INDIRECT("1:6"))))</f>
        <v>483.66300366300362</v>
      </c>
      <c r="D11" s="30">
        <f>IFERROR(100*_xlfn.IFNA(VLOOKUP($B11,KviZDarije1!$A$1:$K$1000, 6, 0), 0)/'TOP SCORES'!B$5,0)</f>
        <v>83.333333333333329</v>
      </c>
      <c r="E11" s="30">
        <f>IFERROR(100*_xlfn.IFNA(VLOOKUP($B11,KviZDarije2!$A$1:$K$1000, 6, 0), 0)/'TOP SCORES'!C$5,0)</f>
        <v>85.714285714285708</v>
      </c>
      <c r="F11" s="30">
        <f>IFERROR(100*_xlfn.IFNA(VLOOKUP($B11,KviZDarije3!$A$1:$K$1000, 6, 0), 0)/'TOP SCORES'!D$5,0)</f>
        <v>71.428571428571431</v>
      </c>
      <c r="G11" s="30">
        <f>IFERROR(100*_xlfn.IFNA(VLOOKUP($B11,KviZDarije4!$A$1:$K$1000, 6, 0), 0)/'TOP SCORES'!E$5,0)</f>
        <v>78.571428571428569</v>
      </c>
      <c r="H11" s="30">
        <f>IFERROR(100*_xlfn.IFNA(VLOOKUP($B11,KviZDarije5!$A$1:$K$1000, 6, 0), 0)/'TOP SCORES'!F$5,0)</f>
        <v>80</v>
      </c>
      <c r="I11" s="30">
        <f>IFERROR(100*_xlfn.IFNA(VLOOKUP($B11,KviZDarije6!$A$1:$K$1000, 6, 0), 0)/'TOP SCORES'!G$5,0)</f>
        <v>66.666666666666671</v>
      </c>
      <c r="J11" s="30">
        <f>IFERROR(100*_xlfn.IFNA(VLOOKUP($B11,KviZDarije7!$A$1:$K$1000, 6, 0), 0)/'TOP SCORES'!H$5,0)</f>
        <v>84.615384615384613</v>
      </c>
      <c r="K11" s="30">
        <f>IFERROR(100*_xlfn.IFNA(VLOOKUP($B11,KviZDarije8!$A$1:$K$1000, 6, 0), 0)/'TOP SCORES'!I$5,0)</f>
        <v>0</v>
      </c>
      <c r="L11" s="30">
        <f>IFERROR(100*_xlfn.IFNA(VLOOKUP($B11,[1]KviZDarije9!$A$1:$K$1000, 6, 0), 0)/'TOP SCORES'!J$5,0)</f>
        <v>0</v>
      </c>
      <c r="M11" s="30">
        <f>IFERROR(100*_xlfn.IFNA(VLOOKUP($B11,[2]KviZDarije10!$A$1:$K$1000, 6, 0), 0)/'TOP SCORES'!K$5,0)</f>
        <v>0</v>
      </c>
    </row>
    <row r="12" spans="1:15">
      <c r="A12" s="33">
        <f t="shared" ca="1" si="0"/>
        <v>11</v>
      </c>
      <c r="B12" s="24" t="s">
        <v>95</v>
      </c>
      <c r="C12" s="31" cm="1">
        <f t="array" aca="1" ref="C12" ca="1">SUM(LARGE(D12:M12,ROW(INDIRECT("1:6"))))</f>
        <v>478.27838827838826</v>
      </c>
      <c r="D12" s="30">
        <f>IFERROR(100*_xlfn.IFNA(VLOOKUP($B12,KviZDarije1!$A$1:$K$1000, 6, 0), 0)/'TOP SCORES'!B$5,0)</f>
        <v>100</v>
      </c>
      <c r="E12" s="30">
        <f>IFERROR(100*_xlfn.IFNA(VLOOKUP($B12,KviZDarije2!$A$1:$K$1000, 6, 0), 0)/'TOP SCORES'!C$5,0)</f>
        <v>71.428571428571431</v>
      </c>
      <c r="F12" s="30">
        <f>IFERROR(100*_xlfn.IFNA(VLOOKUP($B12,KviZDarije3!$A$1:$K$1000, 6, 0), 0)/'TOP SCORES'!D$5,0)</f>
        <v>64.285714285714292</v>
      </c>
      <c r="G12" s="30">
        <f>IFERROR(100*_xlfn.IFNA(VLOOKUP($B12,KviZDarije4!$A$1:$K$1000, 6, 0), 0)/'TOP SCORES'!E$5,0)</f>
        <v>64.285714285714292</v>
      </c>
      <c r="H12" s="30">
        <f>IFERROR(100*_xlfn.IFNA(VLOOKUP($B12,KviZDarije5!$A$1:$K$1000, 6, 0), 0)/'TOP SCORES'!F$5,0)</f>
        <v>73.333333333333329</v>
      </c>
      <c r="I12" s="30">
        <f>IFERROR(100*_xlfn.IFNA(VLOOKUP($B12,KviZDarije6!$A$1:$K$1000, 6, 0), 0)/'TOP SCORES'!G$5,0)</f>
        <v>100</v>
      </c>
      <c r="J12" s="30">
        <f>IFERROR(100*_xlfn.IFNA(VLOOKUP($B12,KviZDarije7!$A$1:$K$1000, 6, 0), 0)/'TOP SCORES'!H$5,0)</f>
        <v>69.230769230769226</v>
      </c>
      <c r="K12" s="30">
        <f>IFERROR(100*_xlfn.IFNA(VLOOKUP($B12,KviZDarije8!$A$1:$K$1000, 6, 0), 0)/'TOP SCORES'!I$5,0)</f>
        <v>0</v>
      </c>
      <c r="L12" s="30">
        <f>IFERROR(100*_xlfn.IFNA(VLOOKUP($B12,[1]KviZDarije9!$A$1:$K$1000, 6, 0), 0)/'TOP SCORES'!J$5,0)</f>
        <v>0</v>
      </c>
      <c r="M12" s="30">
        <f>IFERROR(100*_xlfn.IFNA(VLOOKUP($B12,[2]KviZDarije10!$A$1:$K$1000, 6, 0), 0)/'TOP SCORES'!K$5,0)</f>
        <v>0</v>
      </c>
    </row>
    <row r="13" spans="1:15">
      <c r="A13" s="33">
        <f t="shared" ca="1" si="0"/>
        <v>12</v>
      </c>
      <c r="B13" s="24" t="s">
        <v>79</v>
      </c>
      <c r="C13" s="31" cm="1">
        <f t="array" aca="1" ref="C13" ca="1">SUM(LARGE(D13:M13,ROW(INDIRECT("1:6"))))</f>
        <v>476.75824175824175</v>
      </c>
      <c r="D13" s="30">
        <f>IFERROR(100*_xlfn.IFNA(VLOOKUP($B13,KviZDarije1!$A$1:$K$1000, 6, 0), 0)/'TOP SCORES'!B$5,0)</f>
        <v>75</v>
      </c>
      <c r="E13" s="30">
        <f>IFERROR(100*_xlfn.IFNA(VLOOKUP($B13,KviZDarije2!$A$1:$K$1000, 6, 0), 0)/'TOP SCORES'!C$5,0)</f>
        <v>78.571428571428569</v>
      </c>
      <c r="F13" s="30">
        <f>IFERROR(100*_xlfn.IFNA(VLOOKUP($B13,KviZDarije3!$A$1:$K$1000, 6, 0), 0)/'TOP SCORES'!D$5,0)</f>
        <v>78.571428571428569</v>
      </c>
      <c r="G13" s="30">
        <f>IFERROR(100*_xlfn.IFNA(VLOOKUP($B13,KviZDarije4!$A$1:$K$1000, 6, 0), 0)/'TOP SCORES'!E$5,0)</f>
        <v>0</v>
      </c>
      <c r="H13" s="30">
        <f>IFERROR(100*_xlfn.IFNA(VLOOKUP($B13,KviZDarije5!$A$1:$K$1000, 6, 0), 0)/'TOP SCORES'!F$5,0)</f>
        <v>80</v>
      </c>
      <c r="I13" s="30">
        <f>IFERROR(100*_xlfn.IFNA(VLOOKUP($B13,KviZDarije6!$A$1:$K$1000, 6, 0), 0)/'TOP SCORES'!G$5,0)</f>
        <v>80</v>
      </c>
      <c r="J13" s="30">
        <f>IFERROR(100*_xlfn.IFNA(VLOOKUP($B13,KviZDarije7!$A$1:$K$1000, 6, 0), 0)/'TOP SCORES'!H$5,0)</f>
        <v>84.615384615384613</v>
      </c>
      <c r="K13" s="30">
        <f>IFERROR(100*_xlfn.IFNA(VLOOKUP($B13,KviZDarije8!$A$1:$K$1000, 6, 0), 0)/'TOP SCORES'!I$5,0)</f>
        <v>0</v>
      </c>
      <c r="L13" s="30">
        <f>IFERROR(100*_xlfn.IFNA(VLOOKUP($B13,[1]KviZDarije9!$A$1:$K$1000, 6, 0), 0)/'TOP SCORES'!J$5,0)</f>
        <v>0</v>
      </c>
      <c r="M13" s="30">
        <f>IFERROR(100*_xlfn.IFNA(VLOOKUP($B13,[2]KviZDarije10!$A$1:$K$1000, 6, 0), 0)/'TOP SCORES'!K$5,0)</f>
        <v>0</v>
      </c>
    </row>
    <row r="14" spans="1:15">
      <c r="A14" s="33">
        <f t="shared" ca="1" si="0"/>
        <v>13</v>
      </c>
      <c r="B14" s="24" t="s">
        <v>11</v>
      </c>
      <c r="C14" s="31" cm="1">
        <f t="array" aca="1" ref="C14" ca="1">SUM(LARGE(D14:M14,ROW(INDIRECT("1:6"))))</f>
        <v>469.70695970695965</v>
      </c>
      <c r="D14" s="30">
        <f>IFERROR(100*_xlfn.IFNA(VLOOKUP($B14,KviZDarije1!$A$1:$K$1000, 6, 0), 0)/'TOP SCORES'!B$5,0)</f>
        <v>83.333333333333329</v>
      </c>
      <c r="E14" s="30">
        <f>IFERROR(100*_xlfn.IFNA(VLOOKUP($B14,KviZDarije2!$A$1:$K$1000, 6, 0), 0)/'TOP SCORES'!C$5,0)</f>
        <v>0</v>
      </c>
      <c r="F14" s="30">
        <f>IFERROR(100*_xlfn.IFNA(VLOOKUP($B14,KviZDarije3!$A$1:$K$1000, 6, 0), 0)/'TOP SCORES'!D$5,0)</f>
        <v>78.571428571428569</v>
      </c>
      <c r="G14" s="30">
        <f>IFERROR(100*_xlfn.IFNA(VLOOKUP($B14,KviZDarije4!$A$1:$K$1000, 6, 0), 0)/'TOP SCORES'!E$5,0)</f>
        <v>78.571428571428569</v>
      </c>
      <c r="H14" s="30">
        <f>IFERROR(100*_xlfn.IFNA(VLOOKUP($B14,KviZDarije5!$A$1:$K$1000, 6, 0), 0)/'TOP SCORES'!F$5,0)</f>
        <v>73.333333333333329</v>
      </c>
      <c r="I14" s="30">
        <f>IFERROR(100*_xlfn.IFNA(VLOOKUP($B14,KviZDarije6!$A$1:$K$1000, 6, 0), 0)/'TOP SCORES'!G$5,0)</f>
        <v>86.666666666666671</v>
      </c>
      <c r="J14" s="30">
        <f>IFERROR(100*_xlfn.IFNA(VLOOKUP($B14,KviZDarije7!$A$1:$K$1000, 6, 0), 0)/'TOP SCORES'!H$5,0)</f>
        <v>69.230769230769226</v>
      </c>
      <c r="K14" s="30">
        <f>IFERROR(100*_xlfn.IFNA(VLOOKUP($B14,KviZDarije8!$A$1:$K$1000, 6, 0), 0)/'TOP SCORES'!I$5,0)</f>
        <v>0</v>
      </c>
      <c r="L14" s="30">
        <f>IFERROR(100*_xlfn.IFNA(VLOOKUP($B14,[1]KviZDarije9!$A$1:$K$1000, 6, 0), 0)/'TOP SCORES'!J$5,0)</f>
        <v>0</v>
      </c>
      <c r="M14" s="30">
        <f>IFERROR(100*_xlfn.IFNA(VLOOKUP($B14,[2]KviZDarije10!$A$1:$K$1000, 6, 0), 0)/'TOP SCORES'!K$5,0)</f>
        <v>0</v>
      </c>
    </row>
    <row r="15" spans="1:15">
      <c r="A15" s="33">
        <f t="shared" ca="1" si="0"/>
        <v>14</v>
      </c>
      <c r="B15" s="24" t="s">
        <v>17</v>
      </c>
      <c r="C15" s="31" cm="1">
        <f t="array" aca="1" ref="C15" ca="1">SUM(LARGE(D15:M15,ROW(INDIRECT("1:6"))))</f>
        <v>453.82783882783883</v>
      </c>
      <c r="D15" s="30">
        <f>IFERROR(100*_xlfn.IFNA(VLOOKUP($B15,KviZDarije1!$A$1:$K$1000, 6, 0), 0)/'TOP SCORES'!B$5,0)</f>
        <v>75</v>
      </c>
      <c r="E15" s="30">
        <f>IFERROR(100*_xlfn.IFNA(VLOOKUP($B15,KviZDarije2!$A$1:$K$1000, 6, 0), 0)/'TOP SCORES'!C$5,0)</f>
        <v>78.571428571428569</v>
      </c>
      <c r="F15" s="30">
        <f>IFERROR(100*_xlfn.IFNA(VLOOKUP($B15,KviZDarije3!$A$1:$K$1000, 6, 0), 0)/'TOP SCORES'!D$5,0)</f>
        <v>71.428571428571431</v>
      </c>
      <c r="G15" s="30">
        <f>IFERROR(100*_xlfn.IFNA(VLOOKUP($B15,KviZDarije4!$A$1:$K$1000, 6, 0), 0)/'TOP SCORES'!E$5,0)</f>
        <v>78.571428571428569</v>
      </c>
      <c r="H15" s="30">
        <f>IFERROR(100*_xlfn.IFNA(VLOOKUP($B15,KviZDarije5!$A$1:$K$1000, 6, 0), 0)/'TOP SCORES'!F$5,0)</f>
        <v>66.666666666666671</v>
      </c>
      <c r="I15" s="30">
        <f>IFERROR(100*_xlfn.IFNA(VLOOKUP($B15,KviZDarije6!$A$1:$K$1000, 6, 0), 0)/'TOP SCORES'!G$5,0)</f>
        <v>73.333333333333329</v>
      </c>
      <c r="J15" s="30">
        <f>IFERROR(100*_xlfn.IFNA(VLOOKUP($B15,KviZDarije7!$A$1:$K$1000, 6, 0), 0)/'TOP SCORES'!H$5,0)</f>
        <v>76.92307692307692</v>
      </c>
      <c r="K15" s="30">
        <f>IFERROR(100*_xlfn.IFNA(VLOOKUP($B15,KviZDarije8!$A$1:$K$1000, 6, 0), 0)/'TOP SCORES'!I$5,0)</f>
        <v>0</v>
      </c>
      <c r="L15" s="30">
        <f>IFERROR(100*_xlfn.IFNA(VLOOKUP($B15,[1]KviZDarije9!$A$1:$K$1000, 6, 0), 0)/'TOP SCORES'!J$5,0)</f>
        <v>0</v>
      </c>
      <c r="M15" s="30">
        <f>IFERROR(100*_xlfn.IFNA(VLOOKUP($B15,[2]KviZDarije10!$A$1:$K$1000, 6, 0), 0)/'TOP SCORES'!K$5,0)</f>
        <v>0</v>
      </c>
    </row>
    <row r="16" spans="1:15">
      <c r="A16" s="33">
        <f t="shared" ca="1" si="0"/>
        <v>15</v>
      </c>
      <c r="B16" s="28" t="s">
        <v>203</v>
      </c>
      <c r="C16" s="31" cm="1">
        <f t="array" aca="1" ref="C16" ca="1">SUM(LARGE(D16:M16,ROW(INDIRECT("1:6"))))</f>
        <v>452.1611721611722</v>
      </c>
      <c r="D16" s="30">
        <f>IFERROR(100*_xlfn.IFNA(VLOOKUP($B16,KviZDarije1!$A$1:$K$1000, 6, 0), 0)/'TOP SCORES'!B$5,0)</f>
        <v>0</v>
      </c>
      <c r="E16" s="30">
        <f>IFERROR(100*_xlfn.IFNA(VLOOKUP($B16,KviZDarije2!$A$1:$K$1000, 6, 0), 0)/'TOP SCORES'!C$5,0)</f>
        <v>71.428571428571431</v>
      </c>
      <c r="F16" s="30">
        <f>IFERROR(100*_xlfn.IFNA(VLOOKUP($B16,KviZDarije3!$A$1:$K$1000, 6, 0), 0)/'TOP SCORES'!D$5,0)</f>
        <v>71.428571428571431</v>
      </c>
      <c r="G16" s="30">
        <f>IFERROR(100*_xlfn.IFNA(VLOOKUP($B16,KviZDarije4!$A$1:$K$1000, 6, 0), 0)/'TOP SCORES'!E$5,0)</f>
        <v>85.714285714285708</v>
      </c>
      <c r="H16" s="30">
        <f>IFERROR(100*_xlfn.IFNA(VLOOKUP($B16,KviZDarije5!$A$1:$K$1000, 6, 0), 0)/'TOP SCORES'!F$5,0)</f>
        <v>60</v>
      </c>
      <c r="I16" s="30">
        <f>IFERROR(100*_xlfn.IFNA(VLOOKUP($B16,KviZDarije6!$A$1:$K$1000, 6, 0), 0)/'TOP SCORES'!G$5,0)</f>
        <v>86.666666666666671</v>
      </c>
      <c r="J16" s="30">
        <f>IFERROR(100*_xlfn.IFNA(VLOOKUP($B16,KviZDarije7!$A$1:$K$1000, 6, 0), 0)/'TOP SCORES'!H$5,0)</f>
        <v>76.92307692307692</v>
      </c>
      <c r="K16" s="30">
        <f>IFERROR(100*_xlfn.IFNA(VLOOKUP($B16,KviZDarije8!$A$1:$K$1000, 6, 0), 0)/'TOP SCORES'!I$5,0)</f>
        <v>0</v>
      </c>
      <c r="L16" s="30">
        <f>IFERROR(100*_xlfn.IFNA(VLOOKUP($B16,[1]KviZDarije9!$A$1:$K$1000, 6, 0), 0)/'TOP SCORES'!J$5,0)</f>
        <v>0</v>
      </c>
      <c r="M16" s="30">
        <f>IFERROR(100*_xlfn.IFNA(VLOOKUP($B16,[2]KviZDarije10!$A$1:$K$1000, 6, 0), 0)/'TOP SCORES'!K$5,0)</f>
        <v>0</v>
      </c>
    </row>
    <row r="17" spans="1:13">
      <c r="A17" s="33">
        <f t="shared" ca="1" si="0"/>
        <v>16</v>
      </c>
      <c r="B17" s="24" t="s">
        <v>23</v>
      </c>
      <c r="C17" s="31" cm="1">
        <f t="array" aca="1" ref="C17" ca="1">SUM(LARGE(D17:M17,ROW(INDIRECT("1:6"))))</f>
        <v>447.94871794871801</v>
      </c>
      <c r="D17" s="30">
        <f>IFERROR(100*_xlfn.IFNA(VLOOKUP($B17,KviZDarije1!$A$1:$K$1000, 6, 0), 0)/'TOP SCORES'!B$5,0)</f>
        <v>66.666666666666671</v>
      </c>
      <c r="E17" s="30">
        <f>IFERROR(100*_xlfn.IFNA(VLOOKUP($B17,KviZDarije2!$A$1:$K$1000, 6, 0), 0)/'TOP SCORES'!C$5,0)</f>
        <v>78.571428571428569</v>
      </c>
      <c r="F17" s="30">
        <f>IFERROR(100*_xlfn.IFNA(VLOOKUP($B17,KviZDarije3!$A$1:$K$1000, 6, 0), 0)/'TOP SCORES'!D$5,0)</f>
        <v>57.142857142857146</v>
      </c>
      <c r="G17" s="30">
        <f>IFERROR(100*_xlfn.IFNA(VLOOKUP($B17,KviZDarije4!$A$1:$K$1000, 6, 0), 0)/'TOP SCORES'!E$5,0)</f>
        <v>71.428571428571431</v>
      </c>
      <c r="H17" s="30">
        <f>IFERROR(100*_xlfn.IFNA(VLOOKUP($B17,KviZDarije5!$A$1:$K$1000, 6, 0), 0)/'TOP SCORES'!F$5,0)</f>
        <v>66.666666666666671</v>
      </c>
      <c r="I17" s="30">
        <f>IFERROR(100*_xlfn.IFNA(VLOOKUP($B17,KviZDarije6!$A$1:$K$1000, 6, 0), 0)/'TOP SCORES'!G$5,0)</f>
        <v>80</v>
      </c>
      <c r="J17" s="30">
        <f>IFERROR(100*_xlfn.IFNA(VLOOKUP($B17,KviZDarije7!$A$1:$K$1000, 6, 0), 0)/'TOP SCORES'!H$5,0)</f>
        <v>84.615384615384613</v>
      </c>
      <c r="K17" s="30">
        <f>IFERROR(100*_xlfn.IFNA(VLOOKUP($B17,KviZDarije8!$A$1:$K$1000, 6, 0), 0)/'TOP SCORES'!I$5,0)</f>
        <v>0</v>
      </c>
      <c r="L17" s="30">
        <f>IFERROR(100*_xlfn.IFNA(VLOOKUP($B17,[1]KviZDarije9!$A$1:$K$1000, 6, 0), 0)/'TOP SCORES'!J$5,0)</f>
        <v>0</v>
      </c>
      <c r="M17" s="30">
        <f>IFERROR(100*_xlfn.IFNA(VLOOKUP($B17,[2]KviZDarije10!$A$1:$K$1000, 6, 0), 0)/'TOP SCORES'!K$5,0)</f>
        <v>0</v>
      </c>
    </row>
    <row r="18" spans="1:13">
      <c r="A18" s="33">
        <f t="shared" ca="1" si="0"/>
        <v>17</v>
      </c>
      <c r="B18" s="24" t="s">
        <v>120</v>
      </c>
      <c r="C18" s="31" cm="1">
        <f t="array" aca="1" ref="C18" ca="1">SUM(LARGE(D18:M18,ROW(INDIRECT("1:6"))))</f>
        <v>439.39560439560444</v>
      </c>
      <c r="D18" s="30">
        <f>IFERROR(100*_xlfn.IFNA(VLOOKUP($B18,KviZDarije1!$A$1:$K$1000, 6, 0), 0)/'TOP SCORES'!B$5,0)</f>
        <v>75</v>
      </c>
      <c r="E18" s="30">
        <f>IFERROR(100*_xlfn.IFNA(VLOOKUP($B18,KviZDarije2!$A$1:$K$1000, 6, 0), 0)/'TOP SCORES'!C$5,0)</f>
        <v>85.714285714285708</v>
      </c>
      <c r="F18" s="30">
        <f>IFERROR(100*_xlfn.IFNA(VLOOKUP($B18,KviZDarije3!$A$1:$K$1000, 6, 0), 0)/'TOP SCORES'!D$5,0)</f>
        <v>57.142857142857146</v>
      </c>
      <c r="G18" s="30">
        <f>IFERROR(100*_xlfn.IFNA(VLOOKUP($B18,KviZDarije4!$A$1:$K$1000, 6, 0), 0)/'TOP SCORES'!E$5,0)</f>
        <v>57.142857142857146</v>
      </c>
      <c r="H18" s="30">
        <f>IFERROR(100*_xlfn.IFNA(VLOOKUP($B18,KviZDarije5!$A$1:$K$1000, 6, 0), 0)/'TOP SCORES'!F$5,0)</f>
        <v>80</v>
      </c>
      <c r="I18" s="30">
        <f>IFERROR(100*_xlfn.IFNA(VLOOKUP($B18,KviZDarije6!$A$1:$K$1000, 6, 0), 0)/'TOP SCORES'!G$5,0)</f>
        <v>80</v>
      </c>
      <c r="J18" s="30">
        <f>IFERROR(100*_xlfn.IFNA(VLOOKUP($B18,KviZDarije7!$A$1:$K$1000, 6, 0), 0)/'TOP SCORES'!H$5,0)</f>
        <v>61.53846153846154</v>
      </c>
      <c r="K18" s="30">
        <f>IFERROR(100*_xlfn.IFNA(VLOOKUP($B18,KviZDarije8!$A$1:$K$1000, 6, 0), 0)/'TOP SCORES'!I$5,0)</f>
        <v>0</v>
      </c>
      <c r="L18" s="30">
        <f>IFERROR(100*_xlfn.IFNA(VLOOKUP($B18,[1]KviZDarije9!$A$1:$K$1000, 6, 0), 0)/'TOP SCORES'!J$5,0)</f>
        <v>0</v>
      </c>
      <c r="M18" s="30">
        <f>IFERROR(100*_xlfn.IFNA(VLOOKUP($B18,[2]KviZDarije10!$A$1:$K$1000, 6, 0), 0)/'TOP SCORES'!K$5,0)</f>
        <v>0</v>
      </c>
    </row>
    <row r="19" spans="1:13">
      <c r="A19" s="33">
        <f t="shared" ca="1" si="0"/>
        <v>18</v>
      </c>
      <c r="B19" s="24" t="s">
        <v>51</v>
      </c>
      <c r="C19" s="31" cm="1">
        <f t="array" aca="1" ref="C19" ca="1">SUM(LARGE(D19:M19,ROW(INDIRECT("1:6"))))</f>
        <v>438.35164835164841</v>
      </c>
      <c r="D19" s="30">
        <f>IFERROR(100*_xlfn.IFNA(VLOOKUP($B19,KviZDarije1!$A$1:$K$1000, 6, 0), 0)/'TOP SCORES'!B$5,0)</f>
        <v>58.333333333333336</v>
      </c>
      <c r="E19" s="30">
        <f>IFERROR(100*_xlfn.IFNA(VLOOKUP($B19,KviZDarije2!$A$1:$K$1000, 6, 0), 0)/'TOP SCORES'!C$5,0)</f>
        <v>78.571428571428569</v>
      </c>
      <c r="F19" s="30">
        <f>IFERROR(100*_xlfn.IFNA(VLOOKUP($B19,KviZDarije3!$A$1:$K$1000, 6, 0), 0)/'TOP SCORES'!D$5,0)</f>
        <v>71.428571428571431</v>
      </c>
      <c r="G19" s="30">
        <f>IFERROR(100*_xlfn.IFNA(VLOOKUP($B19,KviZDarije4!$A$1:$K$1000, 6, 0), 0)/'TOP SCORES'!E$5,0)</f>
        <v>71.428571428571431</v>
      </c>
      <c r="H19" s="30">
        <f>IFERROR(100*_xlfn.IFNA(VLOOKUP($B19,KviZDarije5!$A$1:$K$1000, 6, 0), 0)/'TOP SCORES'!F$5,0)</f>
        <v>66.666666666666671</v>
      </c>
      <c r="I19" s="30">
        <f>IFERROR(100*_xlfn.IFNA(VLOOKUP($B19,KviZDarije6!$A$1:$K$1000, 6, 0), 0)/'TOP SCORES'!G$5,0)</f>
        <v>73.333333333333329</v>
      </c>
      <c r="J19" s="30">
        <f>IFERROR(100*_xlfn.IFNA(VLOOKUP($B19,KviZDarije7!$A$1:$K$1000, 6, 0), 0)/'TOP SCORES'!H$5,0)</f>
        <v>76.92307692307692</v>
      </c>
      <c r="K19" s="30">
        <f>IFERROR(100*_xlfn.IFNA(VLOOKUP($B19,KviZDarije8!$A$1:$K$1000, 6, 0), 0)/'TOP SCORES'!I$5,0)</f>
        <v>0</v>
      </c>
      <c r="L19" s="30">
        <f>IFERROR(100*_xlfn.IFNA(VLOOKUP($B19,[1]KviZDarije9!$A$1:$K$1000, 6, 0), 0)/'TOP SCORES'!J$5,0)</f>
        <v>0</v>
      </c>
      <c r="M19" s="30">
        <f>IFERROR(100*_xlfn.IFNA(VLOOKUP($B19,[2]KviZDarije10!$A$1:$K$1000, 6, 0), 0)/'TOP SCORES'!K$5,0)</f>
        <v>0</v>
      </c>
    </row>
    <row r="20" spans="1:13">
      <c r="A20" s="33">
        <f t="shared" ca="1" si="0"/>
        <v>19</v>
      </c>
      <c r="B20" s="24" t="s">
        <v>45</v>
      </c>
      <c r="C20" s="31" cm="1">
        <f t="array" aca="1" ref="C20" ca="1">SUM(LARGE(D20:M20,ROW(INDIRECT("1:6"))))</f>
        <v>431.68498168498172</v>
      </c>
      <c r="D20" s="30">
        <f>IFERROR(100*_xlfn.IFNA(VLOOKUP($B20,KviZDarije1!$A$1:$K$1000, 6, 0), 0)/'TOP SCORES'!B$5,0)</f>
        <v>50</v>
      </c>
      <c r="E20" s="30">
        <f>IFERROR(100*_xlfn.IFNA(VLOOKUP($B20,KviZDarije2!$A$1:$K$1000, 6, 0), 0)/'TOP SCORES'!C$5,0)</f>
        <v>71.428571428571431</v>
      </c>
      <c r="F20" s="30">
        <f>IFERROR(100*_xlfn.IFNA(VLOOKUP($B20,KviZDarije3!$A$1:$K$1000, 6, 0), 0)/'TOP SCORES'!D$5,0)</f>
        <v>71.428571428571431</v>
      </c>
      <c r="G20" s="30">
        <f>IFERROR(100*_xlfn.IFNA(VLOOKUP($B20,KviZDarije4!$A$1:$K$1000, 6, 0), 0)/'TOP SCORES'!E$5,0)</f>
        <v>78.571428571428569</v>
      </c>
      <c r="H20" s="30">
        <f>IFERROR(100*_xlfn.IFNA(VLOOKUP($B20,KviZDarije5!$A$1:$K$1000, 6, 0), 0)/'TOP SCORES'!F$5,0)</f>
        <v>66.666666666666671</v>
      </c>
      <c r="I20" s="30">
        <f>IFERROR(100*_xlfn.IFNA(VLOOKUP($B20,KviZDarije6!$A$1:$K$1000, 6, 0), 0)/'TOP SCORES'!G$5,0)</f>
        <v>66.666666666666671</v>
      </c>
      <c r="J20" s="30">
        <f>IFERROR(100*_xlfn.IFNA(VLOOKUP($B20,KviZDarije7!$A$1:$K$1000, 6, 0), 0)/'TOP SCORES'!H$5,0)</f>
        <v>76.92307692307692</v>
      </c>
      <c r="K20" s="30">
        <f>IFERROR(100*_xlfn.IFNA(VLOOKUP($B20,KviZDarije8!$A$1:$K$1000, 6, 0), 0)/'TOP SCORES'!I$5,0)</f>
        <v>0</v>
      </c>
      <c r="L20" s="30">
        <f>IFERROR(100*_xlfn.IFNA(VLOOKUP($B20,[1]KviZDarije9!$A$1:$K$1000, 6, 0), 0)/'TOP SCORES'!J$5,0)</f>
        <v>0</v>
      </c>
      <c r="M20" s="30">
        <f>IFERROR(100*_xlfn.IFNA(VLOOKUP($B20,[2]KviZDarije10!$A$1:$K$1000, 6, 0), 0)/'TOP SCORES'!K$5,0)</f>
        <v>0</v>
      </c>
    </row>
    <row r="21" spans="1:13">
      <c r="A21" s="33">
        <f t="shared" ca="1" si="0"/>
        <v>20</v>
      </c>
      <c r="B21" s="24" t="s">
        <v>63</v>
      </c>
      <c r="C21" s="31" cm="1">
        <f t="array" aca="1" ref="C21" ca="1">SUM(LARGE(D21:M21,ROW(INDIRECT("1:6"))))</f>
        <v>420.82417582417577</v>
      </c>
      <c r="D21" s="30">
        <f>IFERROR(100*_xlfn.IFNA(VLOOKUP($B21,KviZDarije1!$A$1:$K$1000, 6, 0), 0)/'TOP SCORES'!B$5,0)</f>
        <v>58.333333333333336</v>
      </c>
      <c r="E21" s="30">
        <f>IFERROR(100*_xlfn.IFNA(VLOOKUP($B21,KviZDarije2!$A$1:$K$1000, 6, 0), 0)/'TOP SCORES'!C$5,0)</f>
        <v>85.714285714285708</v>
      </c>
      <c r="F21" s="30">
        <f>IFERROR(100*_xlfn.IFNA(VLOOKUP($B21,KviZDarije3!$A$1:$K$1000, 6, 0), 0)/'TOP SCORES'!D$5,0)</f>
        <v>42.857142857142854</v>
      </c>
      <c r="G21" s="30">
        <f>IFERROR(100*_xlfn.IFNA(VLOOKUP($B21,KviZDarije4!$A$1:$K$1000, 6, 0), 0)/'TOP SCORES'!E$5,0)</f>
        <v>85.714285714285708</v>
      </c>
      <c r="H21" s="30">
        <f>IFERROR(100*_xlfn.IFNA(VLOOKUP($B21,KviZDarije5!$A$1:$K$1000, 6, 0), 0)/'TOP SCORES'!F$5,0)</f>
        <v>0</v>
      </c>
      <c r="I21" s="30">
        <f>IFERROR(100*_xlfn.IFNA(VLOOKUP($B21,KviZDarije6!$A$1:$K$1000, 6, 0), 0)/'TOP SCORES'!G$5,0)</f>
        <v>86.666666666666671</v>
      </c>
      <c r="J21" s="30">
        <f>IFERROR(100*_xlfn.IFNA(VLOOKUP($B21,KviZDarije7!$A$1:$K$1000, 6, 0), 0)/'TOP SCORES'!H$5,0)</f>
        <v>61.53846153846154</v>
      </c>
      <c r="K21" s="30">
        <f>IFERROR(100*_xlfn.IFNA(VLOOKUP($B21,KviZDarije8!$A$1:$K$1000, 6, 0), 0)/'TOP SCORES'!I$5,0)</f>
        <v>0</v>
      </c>
      <c r="L21" s="30">
        <f>IFERROR(100*_xlfn.IFNA(VLOOKUP($B21,[1]KviZDarije9!$A$1:$K$1000, 6, 0), 0)/'TOP SCORES'!J$5,0)</f>
        <v>0</v>
      </c>
      <c r="M21" s="30">
        <f>IFERROR(100*_xlfn.IFNA(VLOOKUP($B21,[2]KviZDarije10!$A$1:$K$1000, 6, 0), 0)/'TOP SCORES'!K$5,0)</f>
        <v>0</v>
      </c>
    </row>
    <row r="22" spans="1:13">
      <c r="A22" s="33">
        <f t="shared" ca="1" si="0"/>
        <v>21</v>
      </c>
      <c r="B22" s="24" t="s">
        <v>20</v>
      </c>
      <c r="C22" s="31" cm="1">
        <f t="array" aca="1" ref="C22" ca="1">SUM(LARGE(D22:M22,ROW(INDIRECT("1:6"))))</f>
        <v>418.82783882783878</v>
      </c>
      <c r="D22" s="30">
        <f>IFERROR(100*_xlfn.IFNA(VLOOKUP($B22,KviZDarije1!$A$1:$K$1000, 6, 0), 0)/'TOP SCORES'!B$5,0)</f>
        <v>0</v>
      </c>
      <c r="E22" s="30">
        <f>IFERROR(100*_xlfn.IFNA(VLOOKUP($B22,KviZDarije2!$A$1:$K$1000, 6, 0), 0)/'TOP SCORES'!C$5,0)</f>
        <v>64.285714285714292</v>
      </c>
      <c r="F22" s="30">
        <f>IFERROR(100*_xlfn.IFNA(VLOOKUP($B22,KviZDarije3!$A$1:$K$1000, 6, 0), 0)/'TOP SCORES'!D$5,0)</f>
        <v>78.571428571428569</v>
      </c>
      <c r="G22" s="30">
        <f>IFERROR(100*_xlfn.IFNA(VLOOKUP($B22,KviZDarije4!$A$1:$K$1000, 6, 0), 0)/'TOP SCORES'!E$5,0)</f>
        <v>85.714285714285708</v>
      </c>
      <c r="H22" s="30">
        <f>IFERROR(100*_xlfn.IFNA(VLOOKUP($B22,KviZDarije5!$A$1:$K$1000, 6, 0), 0)/'TOP SCORES'!F$5,0)</f>
        <v>53.333333333333336</v>
      </c>
      <c r="I22" s="30">
        <f>IFERROR(100*_xlfn.IFNA(VLOOKUP($B22,KviZDarije6!$A$1:$K$1000, 6, 0), 0)/'TOP SCORES'!G$5,0)</f>
        <v>60</v>
      </c>
      <c r="J22" s="30">
        <f>IFERROR(100*_xlfn.IFNA(VLOOKUP($B22,KviZDarije7!$A$1:$K$1000, 6, 0), 0)/'TOP SCORES'!H$5,0)</f>
        <v>76.92307692307692</v>
      </c>
      <c r="K22" s="30">
        <f>IFERROR(100*_xlfn.IFNA(VLOOKUP($B22,KviZDarije8!$A$1:$K$1000, 6, 0), 0)/'TOP SCORES'!I$5,0)</f>
        <v>0</v>
      </c>
      <c r="L22" s="30">
        <f>IFERROR(100*_xlfn.IFNA(VLOOKUP($B22,[1]KviZDarije9!$A$1:$K$1000, 6, 0), 0)/'TOP SCORES'!J$5,0)</f>
        <v>0</v>
      </c>
      <c r="M22" s="30">
        <f>IFERROR(100*_xlfn.IFNA(VLOOKUP($B22,[2]KviZDarije10!$A$1:$K$1000, 6, 0), 0)/'TOP SCORES'!K$5,0)</f>
        <v>0</v>
      </c>
    </row>
    <row r="23" spans="1:13">
      <c r="A23" s="33">
        <f t="shared" ca="1" si="0"/>
        <v>22</v>
      </c>
      <c r="B23" s="24" t="s">
        <v>78</v>
      </c>
      <c r="C23" s="31" cm="1">
        <f t="array" aca="1" ref="C23" ca="1">SUM(LARGE(D23:M23,ROW(INDIRECT("1:6"))))</f>
        <v>416.92307692307696</v>
      </c>
      <c r="D23" s="30">
        <f>IFERROR(100*_xlfn.IFNA(VLOOKUP($B23,KviZDarije1!$A$1:$K$1000, 6, 0), 0)/'TOP SCORES'!B$5,0)</f>
        <v>66.666666666666671</v>
      </c>
      <c r="E23" s="30">
        <f>IFERROR(100*_xlfn.IFNA(VLOOKUP($B23,KviZDarije2!$A$1:$K$1000, 6, 0), 0)/'TOP SCORES'!C$5,0)</f>
        <v>78.571428571428569</v>
      </c>
      <c r="F23" s="30">
        <f>IFERROR(100*_xlfn.IFNA(VLOOKUP($B23,KviZDarije3!$A$1:$K$1000, 6, 0), 0)/'TOP SCORES'!D$5,0)</f>
        <v>50</v>
      </c>
      <c r="G23" s="30">
        <f>IFERROR(100*_xlfn.IFNA(VLOOKUP($B23,KviZDarije4!$A$1:$K$1000, 6, 0), 0)/'TOP SCORES'!E$5,0)</f>
        <v>71.428571428571431</v>
      </c>
      <c r="H23" s="30">
        <f>IFERROR(100*_xlfn.IFNA(VLOOKUP($B23,KviZDarije5!$A$1:$K$1000, 6, 0), 0)/'TOP SCORES'!F$5,0)</f>
        <v>73.333333333333329</v>
      </c>
      <c r="I23" s="30">
        <f>IFERROR(100*_xlfn.IFNA(VLOOKUP($B23,KviZDarije6!$A$1:$K$1000, 6, 0), 0)/'TOP SCORES'!G$5,0)</f>
        <v>0</v>
      </c>
      <c r="J23" s="30">
        <f>IFERROR(100*_xlfn.IFNA(VLOOKUP($B23,KviZDarije7!$A$1:$K$1000, 6, 0), 0)/'TOP SCORES'!H$5,0)</f>
        <v>76.92307692307692</v>
      </c>
      <c r="K23" s="30">
        <f>IFERROR(100*_xlfn.IFNA(VLOOKUP($B23,KviZDarije8!$A$1:$K$1000, 6, 0), 0)/'TOP SCORES'!I$5,0)</f>
        <v>0</v>
      </c>
      <c r="L23" s="30">
        <f>IFERROR(100*_xlfn.IFNA(VLOOKUP($B23,[1]KviZDarije9!$A$1:$K$1000, 6, 0), 0)/'TOP SCORES'!J$5,0)</f>
        <v>0</v>
      </c>
      <c r="M23" s="30">
        <f>IFERROR(100*_xlfn.IFNA(VLOOKUP($B23,[2]KviZDarije10!$A$1:$K$1000, 6, 0), 0)/'TOP SCORES'!K$5,0)</f>
        <v>0</v>
      </c>
    </row>
    <row r="24" spans="1:13">
      <c r="A24" s="33">
        <f t="shared" ca="1" si="0"/>
        <v>23</v>
      </c>
      <c r="B24" s="24" t="s">
        <v>33</v>
      </c>
      <c r="C24" s="31" cm="1">
        <f t="array" aca="1" ref="C24" ca="1">SUM(LARGE(D24:M24,ROW(INDIRECT("1:6"))))</f>
        <v>410.97069597069594</v>
      </c>
      <c r="D24" s="30">
        <f>IFERROR(100*_xlfn.IFNA(VLOOKUP($B24,KviZDarije1!$A$1:$K$1000, 6, 0), 0)/'TOP SCORES'!B$5,0)</f>
        <v>58.333333333333336</v>
      </c>
      <c r="E24" s="30">
        <f>IFERROR(100*_xlfn.IFNA(VLOOKUP($B24,KviZDarije2!$A$1:$K$1000, 6, 0), 0)/'TOP SCORES'!C$5,0)</f>
        <v>71.428571428571431</v>
      </c>
      <c r="F24" s="30">
        <f>IFERROR(100*_xlfn.IFNA(VLOOKUP($B24,KviZDarije3!$A$1:$K$1000, 6, 0), 0)/'TOP SCORES'!D$5,0)</f>
        <v>42.857142857142854</v>
      </c>
      <c r="G24" s="30">
        <f>IFERROR(100*_xlfn.IFNA(VLOOKUP($B24,KviZDarije4!$A$1:$K$1000, 6, 0), 0)/'TOP SCORES'!E$5,0)</f>
        <v>64.285714285714292</v>
      </c>
      <c r="H24" s="30">
        <f>IFERROR(100*_xlfn.IFNA(VLOOKUP($B24,KviZDarije5!$A$1:$K$1000, 6, 0), 0)/'TOP SCORES'!F$5,0)</f>
        <v>66.666666666666671</v>
      </c>
      <c r="I24" s="30">
        <f>IFERROR(100*_xlfn.IFNA(VLOOKUP($B24,KviZDarije6!$A$1:$K$1000, 6, 0), 0)/'TOP SCORES'!G$5,0)</f>
        <v>73.333333333333329</v>
      </c>
      <c r="J24" s="30">
        <f>IFERROR(100*_xlfn.IFNA(VLOOKUP($B24,KviZDarije7!$A$1:$K$1000, 6, 0), 0)/'TOP SCORES'!H$5,0)</f>
        <v>76.92307692307692</v>
      </c>
      <c r="K24" s="30">
        <f>IFERROR(100*_xlfn.IFNA(VLOOKUP($B24,KviZDarije8!$A$1:$K$1000, 6, 0), 0)/'TOP SCORES'!I$5,0)</f>
        <v>0</v>
      </c>
      <c r="L24" s="30">
        <f>IFERROR(100*_xlfn.IFNA(VLOOKUP($B24,[1]KviZDarije9!$A$1:$K$1000, 6, 0), 0)/'TOP SCORES'!J$5,0)</f>
        <v>0</v>
      </c>
      <c r="M24" s="30">
        <f>IFERROR(100*_xlfn.IFNA(VLOOKUP($B24,[2]KviZDarije10!$A$1:$K$1000, 6, 0), 0)/'TOP SCORES'!K$5,0)</f>
        <v>0</v>
      </c>
    </row>
    <row r="25" spans="1:13">
      <c r="A25" s="33">
        <f t="shared" ca="1" si="0"/>
        <v>24</v>
      </c>
      <c r="B25" s="24" t="s">
        <v>115</v>
      </c>
      <c r="C25" s="31" cm="1">
        <f t="array" aca="1" ref="C25" ca="1">SUM(LARGE(D25:M25,ROW(INDIRECT("1:6"))))</f>
        <v>410.73260073260076</v>
      </c>
      <c r="D25" s="30">
        <f>IFERROR(100*_xlfn.IFNA(VLOOKUP($B25,KviZDarije1!$A$1:$K$1000, 6, 0), 0)/'TOP SCORES'!B$5,0)</f>
        <v>66.666666666666671</v>
      </c>
      <c r="E25" s="30">
        <f>IFERROR(100*_xlfn.IFNA(VLOOKUP($B25,KviZDarije2!$A$1:$K$1000, 6, 0), 0)/'TOP SCORES'!C$5,0)</f>
        <v>71.428571428571431</v>
      </c>
      <c r="F25" s="30">
        <f>IFERROR(100*_xlfn.IFNA(VLOOKUP($B25,KviZDarije3!$A$1:$K$1000, 6, 0), 0)/'TOP SCORES'!D$5,0)</f>
        <v>64.285714285714292</v>
      </c>
      <c r="G25" s="30">
        <f>IFERROR(100*_xlfn.IFNA(VLOOKUP($B25,KviZDarije4!$A$1:$K$1000, 6, 0), 0)/'TOP SCORES'!E$5,0)</f>
        <v>71.428571428571431</v>
      </c>
      <c r="H25" s="30">
        <f>IFERROR(100*_xlfn.IFNA(VLOOKUP($B25,KviZDarije5!$A$1:$K$1000, 6, 0), 0)/'TOP SCORES'!F$5,0)</f>
        <v>60</v>
      </c>
      <c r="I25" s="30">
        <f>IFERROR(100*_xlfn.IFNA(VLOOKUP($B25,KviZDarije6!$A$1:$K$1000, 6, 0), 0)/'TOP SCORES'!G$5,0)</f>
        <v>60</v>
      </c>
      <c r="J25" s="30">
        <f>IFERROR(100*_xlfn.IFNA(VLOOKUP($B25,KviZDarije7!$A$1:$K$1000, 6, 0), 0)/'TOP SCORES'!H$5,0)</f>
        <v>76.92307692307692</v>
      </c>
      <c r="K25" s="30">
        <f>IFERROR(100*_xlfn.IFNA(VLOOKUP($B25,KviZDarije8!$A$1:$K$1000, 6, 0), 0)/'TOP SCORES'!I$5,0)</f>
        <v>0</v>
      </c>
      <c r="L25" s="30">
        <f>IFERROR(100*_xlfn.IFNA(VLOOKUP($B25,[1]KviZDarije9!$A$1:$K$1000, 6, 0), 0)/'TOP SCORES'!J$5,0)</f>
        <v>0</v>
      </c>
      <c r="M25" s="30">
        <f>IFERROR(100*_xlfn.IFNA(VLOOKUP($B25,[2]KviZDarije10!$A$1:$K$1000, 6, 0), 0)/'TOP SCORES'!K$5,0)</f>
        <v>0</v>
      </c>
    </row>
    <row r="26" spans="1:13">
      <c r="A26" s="33">
        <f t="shared" ca="1" si="0"/>
        <v>25</v>
      </c>
      <c r="B26" s="28" t="s">
        <v>129</v>
      </c>
      <c r="C26" s="31" cm="1">
        <f t="array" aca="1" ref="C26" ca="1">SUM(LARGE(D26:M26,ROW(INDIRECT("1:6"))))</f>
        <v>406.06227106227107</v>
      </c>
      <c r="D26" s="30">
        <f>IFERROR(100*_xlfn.IFNA(VLOOKUP($B26,KviZDarije1!$A$1:$K$1000, 6, 0), 0)/'TOP SCORES'!B$5,0)</f>
        <v>75</v>
      </c>
      <c r="E26" s="30">
        <f>IFERROR(100*_xlfn.IFNA(VLOOKUP($B26,KviZDarije2!$A$1:$K$1000, 6, 0), 0)/'TOP SCORES'!C$5,0)</f>
        <v>78.571428571428569</v>
      </c>
      <c r="F26" s="30">
        <f>IFERROR(100*_xlfn.IFNA(VLOOKUP($B26,KviZDarije3!$A$1:$K$1000, 6, 0), 0)/'TOP SCORES'!D$5,0)</f>
        <v>50</v>
      </c>
      <c r="G26" s="30">
        <f>IFERROR(100*_xlfn.IFNA(VLOOKUP($B26,KviZDarije4!$A$1:$K$1000, 6, 0), 0)/'TOP SCORES'!E$5,0)</f>
        <v>64.285714285714292</v>
      </c>
      <c r="H26" s="30">
        <f>IFERROR(100*_xlfn.IFNA(VLOOKUP($B26,KviZDarije5!$A$1:$K$1000, 6, 0), 0)/'TOP SCORES'!F$5,0)</f>
        <v>60</v>
      </c>
      <c r="I26" s="30">
        <f>IFERROR(100*_xlfn.IFNA(VLOOKUP($B26,KviZDarije6!$A$1:$K$1000, 6, 0), 0)/'TOP SCORES'!G$5,0)</f>
        <v>66.666666666666671</v>
      </c>
      <c r="J26" s="30">
        <f>IFERROR(100*_xlfn.IFNA(VLOOKUP($B26,KviZDarije7!$A$1:$K$1000, 6, 0), 0)/'TOP SCORES'!H$5,0)</f>
        <v>61.53846153846154</v>
      </c>
      <c r="K26" s="30">
        <f>IFERROR(100*_xlfn.IFNA(VLOOKUP($B26,KviZDarije8!$A$1:$K$1000, 6, 0), 0)/'TOP SCORES'!I$5,0)</f>
        <v>0</v>
      </c>
      <c r="L26" s="30">
        <f>IFERROR(100*_xlfn.IFNA(VLOOKUP($B26,[1]KviZDarije9!$A$1:$K$1000, 6, 0), 0)/'TOP SCORES'!J$5,0)</f>
        <v>0</v>
      </c>
      <c r="M26" s="30">
        <f>IFERROR(100*_xlfn.IFNA(VLOOKUP($B26,[2]KviZDarije10!$A$1:$K$1000, 6, 0), 0)/'TOP SCORES'!K$5,0)</f>
        <v>0</v>
      </c>
    </row>
    <row r="27" spans="1:13">
      <c r="A27" s="33">
        <f t="shared" ca="1" si="0"/>
        <v>26</v>
      </c>
      <c r="B27" s="24" t="s">
        <v>70</v>
      </c>
      <c r="C27" s="31" cm="1">
        <f t="array" aca="1" ref="C27" ca="1">SUM(LARGE(D27:M27,ROW(INDIRECT("1:6"))))</f>
        <v>404.23076923076923</v>
      </c>
      <c r="D27" s="30">
        <f>IFERROR(100*_xlfn.IFNA(VLOOKUP($B27,KviZDarije1!$A$1:$K$1000, 6, 0), 0)/'TOP SCORES'!B$5,0)</f>
        <v>58.333333333333336</v>
      </c>
      <c r="E27" s="30">
        <f>IFERROR(100*_xlfn.IFNA(VLOOKUP($B27,KviZDarije2!$A$1:$K$1000, 6, 0), 0)/'TOP SCORES'!C$5,0)</f>
        <v>78.571428571428569</v>
      </c>
      <c r="F27" s="30">
        <f>IFERROR(100*_xlfn.IFNA(VLOOKUP($B27,KviZDarije3!$A$1:$K$1000, 6, 0), 0)/'TOP SCORES'!D$5,0)</f>
        <v>57.142857142857146</v>
      </c>
      <c r="G27" s="30">
        <f>IFERROR(100*_xlfn.IFNA(VLOOKUP($B27,KviZDarije4!$A$1:$K$1000, 6, 0), 0)/'TOP SCORES'!E$5,0)</f>
        <v>71.428571428571431</v>
      </c>
      <c r="H27" s="30">
        <f>IFERROR(100*_xlfn.IFNA(VLOOKUP($B27,KviZDarije5!$A$1:$K$1000, 6, 0), 0)/'TOP SCORES'!F$5,0)</f>
        <v>60</v>
      </c>
      <c r="I27" s="30">
        <f>IFERROR(100*_xlfn.IFNA(VLOOKUP($B27,KviZDarije6!$A$1:$K$1000, 6, 0), 0)/'TOP SCORES'!G$5,0)</f>
        <v>66.666666666666671</v>
      </c>
      <c r="J27" s="30">
        <f>IFERROR(100*_xlfn.IFNA(VLOOKUP($B27,KviZDarije7!$A$1:$K$1000, 6, 0), 0)/'TOP SCORES'!H$5,0)</f>
        <v>69.230769230769226</v>
      </c>
      <c r="K27" s="30">
        <f>IFERROR(100*_xlfn.IFNA(VLOOKUP($B27,KviZDarije8!$A$1:$K$1000, 6, 0), 0)/'TOP SCORES'!I$5,0)</f>
        <v>0</v>
      </c>
      <c r="L27" s="30">
        <f>IFERROR(100*_xlfn.IFNA(VLOOKUP($B27,[1]KviZDarije9!$A$1:$K$1000, 6, 0), 0)/'TOP SCORES'!J$5,0)</f>
        <v>0</v>
      </c>
      <c r="M27" s="30">
        <f>IFERROR(100*_xlfn.IFNA(VLOOKUP($B27,[2]KviZDarije10!$A$1:$K$1000, 6, 0), 0)/'TOP SCORES'!K$5,0)</f>
        <v>0</v>
      </c>
    </row>
    <row r="28" spans="1:13">
      <c r="A28" s="33">
        <f t="shared" ca="1" si="0"/>
        <v>27</v>
      </c>
      <c r="B28" s="24" t="s">
        <v>82</v>
      </c>
      <c r="C28" s="31" cm="1">
        <f t="array" aca="1" ref="C28" ca="1">SUM(LARGE(D28:M28,ROW(INDIRECT("1:6"))))</f>
        <v>396.92307692307691</v>
      </c>
      <c r="D28" s="30">
        <f>IFERROR(100*_xlfn.IFNA(VLOOKUP($B28,KviZDarije1!$A$1:$K$1000, 6, 0), 0)/'TOP SCORES'!B$5,0)</f>
        <v>0</v>
      </c>
      <c r="E28" s="30">
        <f>IFERROR(100*_xlfn.IFNA(VLOOKUP($B28,KviZDarije2!$A$1:$K$1000, 6, 0), 0)/'TOP SCORES'!C$5,0)</f>
        <v>64.285714285714292</v>
      </c>
      <c r="F28" s="30">
        <f>IFERROR(100*_xlfn.IFNA(VLOOKUP($B28,KviZDarije3!$A$1:$K$1000, 6, 0), 0)/'TOP SCORES'!D$5,0)</f>
        <v>78.571428571428569</v>
      </c>
      <c r="G28" s="30">
        <f>IFERROR(100*_xlfn.IFNA(VLOOKUP($B28,KviZDarije4!$A$1:$K$1000, 6, 0), 0)/'TOP SCORES'!E$5,0)</f>
        <v>57.142857142857146</v>
      </c>
      <c r="H28" s="30">
        <f>IFERROR(100*_xlfn.IFNA(VLOOKUP($B28,KviZDarije5!$A$1:$K$1000, 6, 0), 0)/'TOP SCORES'!F$5,0)</f>
        <v>53.333333333333336</v>
      </c>
      <c r="I28" s="30">
        <f>IFERROR(100*_xlfn.IFNA(VLOOKUP($B28,KviZDarije6!$A$1:$K$1000, 6, 0), 0)/'TOP SCORES'!G$5,0)</f>
        <v>66.666666666666671</v>
      </c>
      <c r="J28" s="30">
        <f>IFERROR(100*_xlfn.IFNA(VLOOKUP($B28,KviZDarije7!$A$1:$K$1000, 6, 0), 0)/'TOP SCORES'!H$5,0)</f>
        <v>76.92307692307692</v>
      </c>
      <c r="K28" s="30">
        <f>IFERROR(100*_xlfn.IFNA(VLOOKUP($B28,KviZDarije8!$A$1:$K$1000, 6, 0), 0)/'TOP SCORES'!I$5,0)</f>
        <v>0</v>
      </c>
      <c r="L28" s="30">
        <f>IFERROR(100*_xlfn.IFNA(VLOOKUP($B28,[1]KviZDarije9!$A$1:$K$1000, 6, 0), 0)/'TOP SCORES'!J$5,0)</f>
        <v>0</v>
      </c>
      <c r="M28" s="30">
        <f>IFERROR(100*_xlfn.IFNA(VLOOKUP($B28,[2]KviZDarije10!$A$1:$K$1000, 6, 0), 0)/'TOP SCORES'!K$5,0)</f>
        <v>0</v>
      </c>
    </row>
    <row r="29" spans="1:13">
      <c r="A29" s="33">
        <f t="shared" ca="1" si="0"/>
        <v>28</v>
      </c>
      <c r="B29" s="24" t="s">
        <v>32</v>
      </c>
      <c r="C29" s="31" cm="1">
        <f t="array" aca="1" ref="C29" ca="1">SUM(LARGE(D29:M29,ROW(INDIRECT("1:6"))))</f>
        <v>396.61172161172169</v>
      </c>
      <c r="D29" s="30">
        <f>IFERROR(100*_xlfn.IFNA(VLOOKUP($B29,KviZDarije1!$A$1:$K$1000, 6, 0), 0)/'TOP SCORES'!B$5,0)</f>
        <v>75</v>
      </c>
      <c r="E29" s="30">
        <f>IFERROR(100*_xlfn.IFNA(VLOOKUP($B29,KviZDarije2!$A$1:$K$1000, 6, 0), 0)/'TOP SCORES'!C$5,0)</f>
        <v>57.142857142857146</v>
      </c>
      <c r="F29" s="30">
        <f>IFERROR(100*_xlfn.IFNA(VLOOKUP($B29,KviZDarije3!$A$1:$K$1000, 6, 0), 0)/'TOP SCORES'!D$5,0)</f>
        <v>57.142857142857146</v>
      </c>
      <c r="G29" s="30">
        <f>IFERROR(100*_xlfn.IFNA(VLOOKUP($B29,KviZDarije4!$A$1:$K$1000, 6, 0), 0)/'TOP SCORES'!E$5,0)</f>
        <v>71.428571428571431</v>
      </c>
      <c r="H29" s="30">
        <f>IFERROR(100*_xlfn.IFNA(VLOOKUP($B29,KviZDarije5!$A$1:$K$1000, 6, 0), 0)/'TOP SCORES'!F$5,0)</f>
        <v>53.333333333333336</v>
      </c>
      <c r="I29" s="30">
        <f>IFERROR(100*_xlfn.IFNA(VLOOKUP($B29,KviZDarije6!$A$1:$K$1000, 6, 0), 0)/'TOP SCORES'!G$5,0)</f>
        <v>66.666666666666671</v>
      </c>
      <c r="J29" s="30">
        <f>IFERROR(100*_xlfn.IFNA(VLOOKUP($B29,KviZDarije7!$A$1:$K$1000, 6, 0), 0)/'TOP SCORES'!H$5,0)</f>
        <v>69.230769230769226</v>
      </c>
      <c r="K29" s="30">
        <f>IFERROR(100*_xlfn.IFNA(VLOOKUP($B29,KviZDarije8!$A$1:$K$1000, 6, 0), 0)/'TOP SCORES'!I$5,0)</f>
        <v>0</v>
      </c>
      <c r="L29" s="30">
        <f>IFERROR(100*_xlfn.IFNA(VLOOKUP($B29,[1]KviZDarije9!$A$1:$K$1000, 6, 0), 0)/'TOP SCORES'!J$5,0)</f>
        <v>0</v>
      </c>
      <c r="M29" s="30">
        <f>IFERROR(100*_xlfn.IFNA(VLOOKUP($B29,[2]KviZDarije10!$A$1:$K$1000, 6, 0), 0)/'TOP SCORES'!K$5,0)</f>
        <v>0</v>
      </c>
    </row>
    <row r="30" spans="1:13">
      <c r="A30" s="33">
        <f t="shared" ca="1" si="0"/>
        <v>29</v>
      </c>
      <c r="B30" s="28" t="s">
        <v>179</v>
      </c>
      <c r="C30" s="31" cm="1">
        <f t="array" aca="1" ref="C30" ca="1">SUM(LARGE(D30:M30,ROW(INDIRECT("1:6"))))</f>
        <v>395.82417582417582</v>
      </c>
      <c r="D30" s="30">
        <f>IFERROR(100*_xlfn.IFNA(VLOOKUP($B30,KviZDarije1!$A$1:$K$1000, 6, 0), 0)/'TOP SCORES'!B$5,0)</f>
        <v>66.666666666666671</v>
      </c>
      <c r="E30" s="30">
        <f>IFERROR(100*_xlfn.IFNA(VLOOKUP($B30,KviZDarije2!$A$1:$K$1000, 6, 0), 0)/'TOP SCORES'!C$5,0)</f>
        <v>71.428571428571431</v>
      </c>
      <c r="F30" s="30">
        <f>IFERROR(100*_xlfn.IFNA(VLOOKUP($B30,KviZDarije3!$A$1:$K$1000, 6, 0), 0)/'TOP SCORES'!D$5,0)</f>
        <v>78.571428571428569</v>
      </c>
      <c r="G30" s="30">
        <f>IFERROR(100*_xlfn.IFNA(VLOOKUP($B30,KviZDarije4!$A$1:$K$1000, 6, 0), 0)/'TOP SCORES'!E$5,0)</f>
        <v>64.285714285714292</v>
      </c>
      <c r="H30" s="30">
        <f>IFERROR(100*_xlfn.IFNA(VLOOKUP($B30,KviZDarije5!$A$1:$K$1000, 6, 0), 0)/'TOP SCORES'!F$5,0)</f>
        <v>53.333333333333336</v>
      </c>
      <c r="I30" s="30">
        <f>IFERROR(100*_xlfn.IFNA(VLOOKUP($B30,KviZDarije6!$A$1:$K$1000, 6, 0), 0)/'TOP SCORES'!G$5,0)</f>
        <v>0</v>
      </c>
      <c r="J30" s="30">
        <f>IFERROR(100*_xlfn.IFNA(VLOOKUP($B30,KviZDarije7!$A$1:$K$1000, 6, 0), 0)/'TOP SCORES'!H$5,0)</f>
        <v>61.53846153846154</v>
      </c>
      <c r="K30" s="30">
        <f>IFERROR(100*_xlfn.IFNA(VLOOKUP($B30,KviZDarije8!$A$1:$K$1000, 6, 0), 0)/'TOP SCORES'!I$5,0)</f>
        <v>0</v>
      </c>
      <c r="L30" s="30">
        <f>IFERROR(100*_xlfn.IFNA(VLOOKUP($B30,[1]KviZDarije9!$A$1:$K$1000, 6, 0), 0)/'TOP SCORES'!J$5,0)</f>
        <v>0</v>
      </c>
      <c r="M30" s="30">
        <f>IFERROR(100*_xlfn.IFNA(VLOOKUP($B30,[2]KviZDarije10!$A$1:$K$1000, 6, 0), 0)/'TOP SCORES'!K$5,0)</f>
        <v>0</v>
      </c>
    </row>
    <row r="31" spans="1:13">
      <c r="A31" s="33">
        <f t="shared" ca="1" si="0"/>
        <v>30</v>
      </c>
      <c r="B31" s="24" t="s">
        <v>84</v>
      </c>
      <c r="C31" s="31" cm="1">
        <f t="array" aca="1" ref="C31" ca="1">SUM(LARGE(D31:M31,ROW(INDIRECT("1:6"))))</f>
        <v>393.35164835164835</v>
      </c>
      <c r="D31" s="30">
        <f>IFERROR(100*_xlfn.IFNA(VLOOKUP($B31,KviZDarije1!$A$1:$K$1000, 6, 0), 0)/'TOP SCORES'!B$5,0)</f>
        <v>75</v>
      </c>
      <c r="E31" s="30">
        <f>IFERROR(100*_xlfn.IFNA(VLOOKUP($B31,KviZDarije2!$A$1:$K$1000, 6, 0), 0)/'TOP SCORES'!C$5,0)</f>
        <v>0</v>
      </c>
      <c r="F31" s="30">
        <f>IFERROR(100*_xlfn.IFNA(VLOOKUP($B31,KviZDarije3!$A$1:$K$1000, 6, 0), 0)/'TOP SCORES'!D$5,0)</f>
        <v>50</v>
      </c>
      <c r="G31" s="30">
        <f>IFERROR(100*_xlfn.IFNA(VLOOKUP($B31,KviZDarije4!$A$1:$K$1000, 6, 0), 0)/'TOP SCORES'!E$5,0)</f>
        <v>71.428571428571431</v>
      </c>
      <c r="H31" s="30">
        <f>IFERROR(100*_xlfn.IFNA(VLOOKUP($B31,KviZDarije5!$A$1:$K$1000, 6, 0), 0)/'TOP SCORES'!F$5,0)</f>
        <v>53.333333333333336</v>
      </c>
      <c r="I31" s="30">
        <f>IFERROR(100*_xlfn.IFNA(VLOOKUP($B31,KviZDarije6!$A$1:$K$1000, 6, 0), 0)/'TOP SCORES'!G$5,0)</f>
        <v>66.666666666666671</v>
      </c>
      <c r="J31" s="30">
        <f>IFERROR(100*_xlfn.IFNA(VLOOKUP($B31,KviZDarije7!$A$1:$K$1000, 6, 0), 0)/'TOP SCORES'!H$5,0)</f>
        <v>76.92307692307692</v>
      </c>
      <c r="K31" s="30">
        <f>IFERROR(100*_xlfn.IFNA(VLOOKUP($B31,KviZDarije8!$A$1:$K$1000, 6, 0), 0)/'TOP SCORES'!I$5,0)</f>
        <v>0</v>
      </c>
      <c r="L31" s="30">
        <f>IFERROR(100*_xlfn.IFNA(VLOOKUP($B31,[1]KviZDarije9!$A$1:$K$1000, 6, 0), 0)/'TOP SCORES'!J$5,0)</f>
        <v>0</v>
      </c>
      <c r="M31" s="30">
        <f>IFERROR(100*_xlfn.IFNA(VLOOKUP($B31,[2]KviZDarije10!$A$1:$K$1000, 6, 0), 0)/'TOP SCORES'!K$5,0)</f>
        <v>0</v>
      </c>
    </row>
    <row r="32" spans="1:13">
      <c r="A32" s="33">
        <f t="shared" ca="1" si="0"/>
        <v>31</v>
      </c>
      <c r="B32" s="24" t="s">
        <v>81</v>
      </c>
      <c r="C32" s="31" cm="1">
        <f t="array" aca="1" ref="C32" ca="1">SUM(LARGE(D32:M32,ROW(INDIRECT("1:6"))))</f>
        <v>392.3260073260073</v>
      </c>
      <c r="D32" s="30">
        <f>IFERROR(100*_xlfn.IFNA(VLOOKUP($B32,KviZDarije1!$A$1:$K$1000, 6, 0), 0)/'TOP SCORES'!B$5,0)</f>
        <v>91.666666666666671</v>
      </c>
      <c r="E32" s="30">
        <f>IFERROR(100*_xlfn.IFNA(VLOOKUP($B32,KviZDarije2!$A$1:$K$1000, 6, 0), 0)/'TOP SCORES'!C$5,0)</f>
        <v>85.714285714285708</v>
      </c>
      <c r="F32" s="30">
        <f>IFERROR(100*_xlfn.IFNA(VLOOKUP($B32,KviZDarije3!$A$1:$K$1000, 6, 0), 0)/'TOP SCORES'!D$5,0)</f>
        <v>85.714285714285708</v>
      </c>
      <c r="G32" s="30">
        <f>IFERROR(100*_xlfn.IFNA(VLOOKUP($B32,KviZDarije4!$A$1:$K$1000, 6, 0), 0)/'TOP SCORES'!E$5,0)</f>
        <v>0</v>
      </c>
      <c r="H32" s="30">
        <f>IFERROR(100*_xlfn.IFNA(VLOOKUP($B32,KviZDarije5!$A$1:$K$1000, 6, 0), 0)/'TOP SCORES'!F$5,0)</f>
        <v>60</v>
      </c>
      <c r="I32" s="30">
        <f>IFERROR(100*_xlfn.IFNA(VLOOKUP($B32,KviZDarije6!$A$1:$K$1000, 6, 0), 0)/'TOP SCORES'!G$5,0)</f>
        <v>0</v>
      </c>
      <c r="J32" s="30">
        <f>IFERROR(100*_xlfn.IFNA(VLOOKUP($B32,KviZDarije7!$A$1:$K$1000, 6, 0), 0)/'TOP SCORES'!H$5,0)</f>
        <v>69.230769230769226</v>
      </c>
      <c r="K32" s="30">
        <f>IFERROR(100*_xlfn.IFNA(VLOOKUP($B32,KviZDarije8!$A$1:$K$1000, 6, 0), 0)/'TOP SCORES'!I$5,0)</f>
        <v>0</v>
      </c>
      <c r="L32" s="30">
        <f>IFERROR(100*_xlfn.IFNA(VLOOKUP($B32,[1]KviZDarije9!$A$1:$K$1000, 6, 0), 0)/'TOP SCORES'!J$5,0)</f>
        <v>0</v>
      </c>
      <c r="M32" s="30">
        <f>IFERROR(100*_xlfn.IFNA(VLOOKUP($B32,[2]KviZDarije10!$A$1:$K$1000, 6, 0), 0)/'TOP SCORES'!K$5,0)</f>
        <v>0</v>
      </c>
    </row>
    <row r="33" spans="1:13">
      <c r="A33" s="33">
        <f t="shared" ca="1" si="0"/>
        <v>32</v>
      </c>
      <c r="B33" s="24" t="s">
        <v>83</v>
      </c>
      <c r="C33" s="31" cm="1">
        <f t="array" aca="1" ref="C33" ca="1">SUM(LARGE(D33:M33,ROW(INDIRECT("1:6"))))</f>
        <v>390.58608058608064</v>
      </c>
      <c r="D33" s="30">
        <f>IFERROR(100*_xlfn.IFNA(VLOOKUP($B33,KviZDarije1!$A$1:$K$1000, 6, 0), 0)/'TOP SCORES'!B$5,0)</f>
        <v>66.666666666666671</v>
      </c>
      <c r="E33" s="30">
        <f>IFERROR(100*_xlfn.IFNA(VLOOKUP($B33,KviZDarije2!$A$1:$K$1000, 6, 0), 0)/'TOP SCORES'!C$5,0)</f>
        <v>78.571428571428569</v>
      </c>
      <c r="F33" s="30">
        <f>IFERROR(100*_xlfn.IFNA(VLOOKUP($B33,KviZDarije3!$A$1:$K$1000, 6, 0), 0)/'TOP SCORES'!D$5,0)</f>
        <v>57.142857142857146</v>
      </c>
      <c r="G33" s="30">
        <f>IFERROR(100*_xlfn.IFNA(VLOOKUP($B33,KviZDarije4!$A$1:$K$1000, 6, 0), 0)/'TOP SCORES'!E$5,0)</f>
        <v>50</v>
      </c>
      <c r="H33" s="30">
        <f>IFERROR(100*_xlfn.IFNA(VLOOKUP($B33,KviZDarije5!$A$1:$K$1000, 6, 0), 0)/'TOP SCORES'!F$5,0)</f>
        <v>60</v>
      </c>
      <c r="I33" s="30">
        <f>IFERROR(100*_xlfn.IFNA(VLOOKUP($B33,KviZDarije6!$A$1:$K$1000, 6, 0), 0)/'TOP SCORES'!G$5,0)</f>
        <v>66.666666666666671</v>
      </c>
      <c r="J33" s="30">
        <f>IFERROR(100*_xlfn.IFNA(VLOOKUP($B33,KviZDarije7!$A$1:$K$1000, 6, 0), 0)/'TOP SCORES'!H$5,0)</f>
        <v>61.53846153846154</v>
      </c>
      <c r="K33" s="30">
        <f>IFERROR(100*_xlfn.IFNA(VLOOKUP($B33,KviZDarije8!$A$1:$K$1000, 6, 0), 0)/'TOP SCORES'!I$5,0)</f>
        <v>0</v>
      </c>
      <c r="L33" s="30">
        <f>IFERROR(100*_xlfn.IFNA(VLOOKUP($B33,[1]KviZDarije9!$A$1:$K$1000, 6, 0), 0)/'TOP SCORES'!J$5,0)</f>
        <v>0</v>
      </c>
      <c r="M33" s="30">
        <f>IFERROR(100*_xlfn.IFNA(VLOOKUP($B33,[2]KviZDarije10!$A$1:$K$1000, 6, 0), 0)/'TOP SCORES'!K$5,0)</f>
        <v>0</v>
      </c>
    </row>
    <row r="34" spans="1:13">
      <c r="A34" s="33">
        <f t="shared" ca="1" si="0"/>
        <v>33</v>
      </c>
      <c r="B34" s="28" t="s">
        <v>177</v>
      </c>
      <c r="C34" s="31" cm="1">
        <f t="array" aca="1" ref="C34" ca="1">SUM(LARGE(D34:M34,ROW(INDIRECT("1:6"))))</f>
        <v>388.75457875457874</v>
      </c>
      <c r="D34" s="30">
        <f>IFERROR(100*_xlfn.IFNA(VLOOKUP($B34,KviZDarije1!$A$1:$K$1000, 6, 0), 0)/'TOP SCORES'!B$5,0)</f>
        <v>58.333333333333336</v>
      </c>
      <c r="E34" s="30">
        <f>IFERROR(100*_xlfn.IFNA(VLOOKUP($B34,KviZDarije2!$A$1:$K$1000, 6, 0), 0)/'TOP SCORES'!C$5,0)</f>
        <v>64.285714285714292</v>
      </c>
      <c r="F34" s="30">
        <f>IFERROR(100*_xlfn.IFNA(VLOOKUP($B34,KviZDarije3!$A$1:$K$1000, 6, 0), 0)/'TOP SCORES'!D$5,0)</f>
        <v>64.285714285714292</v>
      </c>
      <c r="G34" s="30">
        <f>IFERROR(100*_xlfn.IFNA(VLOOKUP($B34,KviZDarije4!$A$1:$K$1000, 6, 0), 0)/'TOP SCORES'!E$5,0)</f>
        <v>64.285714285714292</v>
      </c>
      <c r="H34" s="30">
        <f>IFERROR(100*_xlfn.IFNA(VLOOKUP($B34,KviZDarije5!$A$1:$K$1000, 6, 0), 0)/'TOP SCORES'!F$5,0)</f>
        <v>66.666666666666671</v>
      </c>
      <c r="I34" s="30">
        <f>IFERROR(100*_xlfn.IFNA(VLOOKUP($B34,KviZDarije6!$A$1:$K$1000, 6, 0), 0)/'TOP SCORES'!G$5,0)</f>
        <v>60</v>
      </c>
      <c r="J34" s="30">
        <f>IFERROR(100*_xlfn.IFNA(VLOOKUP($B34,KviZDarije7!$A$1:$K$1000, 6, 0), 0)/'TOP SCORES'!H$5,0)</f>
        <v>69.230769230769226</v>
      </c>
      <c r="K34" s="30">
        <f>IFERROR(100*_xlfn.IFNA(VLOOKUP($B34,KviZDarije8!$A$1:$K$1000, 6, 0), 0)/'TOP SCORES'!I$5,0)</f>
        <v>0</v>
      </c>
      <c r="L34" s="30">
        <f>IFERROR(100*_xlfn.IFNA(VLOOKUP($B34,[1]KviZDarije9!$A$1:$K$1000, 6, 0), 0)/'TOP SCORES'!J$5,0)</f>
        <v>0</v>
      </c>
      <c r="M34" s="30">
        <f>IFERROR(100*_xlfn.IFNA(VLOOKUP($B34,[2]KviZDarije10!$A$1:$K$1000, 6, 0), 0)/'TOP SCORES'!K$5,0)</f>
        <v>0</v>
      </c>
    </row>
    <row r="35" spans="1:13">
      <c r="A35" s="33">
        <f t="shared" ca="1" si="0"/>
        <v>34</v>
      </c>
      <c r="B35" s="24" t="s">
        <v>30</v>
      </c>
      <c r="C35" s="31" cm="1">
        <f t="array" aca="1" ref="C35" ca="1">SUM(LARGE(D35:M35,ROW(INDIRECT("1:6"))))</f>
        <v>379.28571428571422</v>
      </c>
      <c r="D35" s="30">
        <f>IFERROR(100*_xlfn.IFNA(VLOOKUP($B35,KviZDarije1!$A$1:$K$1000, 6, 0), 0)/'TOP SCORES'!B$5,0)</f>
        <v>58.333333333333336</v>
      </c>
      <c r="E35" s="30">
        <f>IFERROR(100*_xlfn.IFNA(VLOOKUP($B35,KviZDarije2!$A$1:$K$1000, 6, 0), 0)/'TOP SCORES'!C$5,0)</f>
        <v>71.428571428571431</v>
      </c>
      <c r="F35" s="30">
        <f>IFERROR(100*_xlfn.IFNA(VLOOKUP($B35,KviZDarije3!$A$1:$K$1000, 6, 0), 0)/'TOP SCORES'!D$5,0)</f>
        <v>64.285714285714292</v>
      </c>
      <c r="G35" s="30">
        <f>IFERROR(100*_xlfn.IFNA(VLOOKUP($B35,KviZDarije4!$A$1:$K$1000, 6, 0), 0)/'TOP SCORES'!E$5,0)</f>
        <v>78.571428571428569</v>
      </c>
      <c r="H35" s="30">
        <f>IFERROR(100*_xlfn.IFNA(VLOOKUP($B35,KviZDarije5!$A$1:$K$1000, 6, 0), 0)/'TOP SCORES'!F$5,0)</f>
        <v>53.333333333333336</v>
      </c>
      <c r="I35" s="30">
        <f>IFERROR(100*_xlfn.IFNA(VLOOKUP($B35,KviZDarije6!$A$1:$K$1000, 6, 0), 0)/'TOP SCORES'!G$5,0)</f>
        <v>53.333333333333336</v>
      </c>
      <c r="J35" s="30">
        <f>IFERROR(100*_xlfn.IFNA(VLOOKUP($B35,KviZDarije7!$A$1:$K$1000, 6, 0), 0)/'TOP SCORES'!H$5,0)</f>
        <v>0</v>
      </c>
      <c r="K35" s="30">
        <f>IFERROR(100*_xlfn.IFNA(VLOOKUP($B35,KviZDarije8!$A$1:$K$1000, 6, 0), 0)/'TOP SCORES'!I$5,0)</f>
        <v>0</v>
      </c>
      <c r="L35" s="30">
        <f>IFERROR(100*_xlfn.IFNA(VLOOKUP($B35,[1]KviZDarije9!$A$1:$K$1000, 6, 0), 0)/'TOP SCORES'!J$5,0)</f>
        <v>0</v>
      </c>
      <c r="M35" s="30">
        <f>IFERROR(100*_xlfn.IFNA(VLOOKUP($B35,[2]KviZDarije10!$A$1:$K$1000, 6, 0), 0)/'TOP SCORES'!K$5,0)</f>
        <v>0</v>
      </c>
    </row>
    <row r="36" spans="1:13">
      <c r="A36" s="33">
        <f t="shared" ca="1" si="0"/>
        <v>35</v>
      </c>
      <c r="B36" s="28" t="s">
        <v>128</v>
      </c>
      <c r="C36" s="31" cm="1">
        <f t="array" aca="1" ref="C36" ca="1">SUM(LARGE(D36:M36,ROW(INDIRECT("1:6"))))</f>
        <v>367.25274725274727</v>
      </c>
      <c r="D36" s="30">
        <f>IFERROR(100*_xlfn.IFNA(VLOOKUP($B36,KviZDarije1!$A$1:$K$1000, 6, 0), 0)/'TOP SCORES'!B$5,0)</f>
        <v>66.666666666666671</v>
      </c>
      <c r="E36" s="30">
        <f>IFERROR(100*_xlfn.IFNA(VLOOKUP($B36,KviZDarije2!$A$1:$K$1000, 6, 0), 0)/'TOP SCORES'!C$5,0)</f>
        <v>71.428571428571431</v>
      </c>
      <c r="F36" s="30">
        <f>IFERROR(100*_xlfn.IFNA(VLOOKUP($B36,KviZDarije3!$A$1:$K$1000, 6, 0), 0)/'TOP SCORES'!D$5,0)</f>
        <v>57.142857142857146</v>
      </c>
      <c r="G36" s="30">
        <f>IFERROR(100*_xlfn.IFNA(VLOOKUP($B36,KviZDarije4!$A$1:$K$1000, 6, 0), 0)/'TOP SCORES'!E$5,0)</f>
        <v>57.142857142857146</v>
      </c>
      <c r="H36" s="30">
        <f>IFERROR(100*_xlfn.IFNA(VLOOKUP($B36,KviZDarije5!$A$1:$K$1000, 6, 0), 0)/'TOP SCORES'!F$5,0)</f>
        <v>53.333333333333336</v>
      </c>
      <c r="I36" s="30">
        <f>IFERROR(100*_xlfn.IFNA(VLOOKUP($B36,KviZDarije6!$A$1:$K$1000, 6, 0), 0)/'TOP SCORES'!G$5,0)</f>
        <v>53.333333333333336</v>
      </c>
      <c r="J36" s="30">
        <f>IFERROR(100*_xlfn.IFNA(VLOOKUP($B36,KviZDarije7!$A$1:$K$1000, 6, 0), 0)/'TOP SCORES'!H$5,0)</f>
        <v>61.53846153846154</v>
      </c>
      <c r="K36" s="30">
        <f>IFERROR(100*_xlfn.IFNA(VLOOKUP($B36,KviZDarije8!$A$1:$K$1000, 6, 0), 0)/'TOP SCORES'!I$5,0)</f>
        <v>0</v>
      </c>
      <c r="L36" s="30">
        <f>IFERROR(100*_xlfn.IFNA(VLOOKUP($B36,[1]KviZDarije9!$A$1:$K$1000, 6, 0), 0)/'TOP SCORES'!J$5,0)</f>
        <v>0</v>
      </c>
      <c r="M36" s="30">
        <f>IFERROR(100*_xlfn.IFNA(VLOOKUP($B36,[2]KviZDarije10!$A$1:$K$1000, 6, 0), 0)/'TOP SCORES'!K$5,0)</f>
        <v>0</v>
      </c>
    </row>
    <row r="37" spans="1:13">
      <c r="A37" s="33">
        <f t="shared" ca="1" si="0"/>
        <v>36</v>
      </c>
      <c r="B37" s="24" t="s">
        <v>58</v>
      </c>
      <c r="C37" s="31" cm="1">
        <f t="array" aca="1" ref="C37" ca="1">SUM(LARGE(D37:M37,ROW(INDIRECT("1:6"))))</f>
        <v>362.25274725274727</v>
      </c>
      <c r="D37" s="30">
        <f>IFERROR(100*_xlfn.IFNA(VLOOKUP($B37,KviZDarije1!$A$1:$K$1000, 6, 0), 0)/'TOP SCORES'!B$5,0)</f>
        <v>58.333333333333336</v>
      </c>
      <c r="E37" s="30">
        <f>IFERROR(100*_xlfn.IFNA(VLOOKUP($B37,KviZDarije2!$A$1:$K$1000, 6, 0), 0)/'TOP SCORES'!C$5,0)</f>
        <v>78.571428571428569</v>
      </c>
      <c r="F37" s="30">
        <f>IFERROR(100*_xlfn.IFNA(VLOOKUP($B37,KviZDarije3!$A$1:$K$1000, 6, 0), 0)/'TOP SCORES'!D$5,0)</f>
        <v>0</v>
      </c>
      <c r="G37" s="30">
        <f>IFERROR(100*_xlfn.IFNA(VLOOKUP($B37,KviZDarije4!$A$1:$K$1000, 6, 0), 0)/'TOP SCORES'!E$5,0)</f>
        <v>57.142857142857146</v>
      </c>
      <c r="H37" s="30">
        <f>IFERROR(100*_xlfn.IFNA(VLOOKUP($B37,KviZDarije5!$A$1:$K$1000, 6, 0), 0)/'TOP SCORES'!F$5,0)</f>
        <v>60</v>
      </c>
      <c r="I37" s="30">
        <f>IFERROR(100*_xlfn.IFNA(VLOOKUP($B37,KviZDarije6!$A$1:$K$1000, 6, 0), 0)/'TOP SCORES'!G$5,0)</f>
        <v>46.666666666666664</v>
      </c>
      <c r="J37" s="30">
        <f>IFERROR(100*_xlfn.IFNA(VLOOKUP($B37,KviZDarije7!$A$1:$K$1000, 6, 0), 0)/'TOP SCORES'!H$5,0)</f>
        <v>61.53846153846154</v>
      </c>
      <c r="K37" s="30">
        <f>IFERROR(100*_xlfn.IFNA(VLOOKUP($B37,KviZDarije8!$A$1:$K$1000, 6, 0), 0)/'TOP SCORES'!I$5,0)</f>
        <v>0</v>
      </c>
      <c r="L37" s="30">
        <f>IFERROR(100*_xlfn.IFNA(VLOOKUP($B37,[1]KviZDarije9!$A$1:$K$1000, 6, 0), 0)/'TOP SCORES'!J$5,0)</f>
        <v>0</v>
      </c>
      <c r="M37" s="30">
        <f>IFERROR(100*_xlfn.IFNA(VLOOKUP($B37,[2]KviZDarije10!$A$1:$K$1000, 6, 0), 0)/'TOP SCORES'!K$5,0)</f>
        <v>0</v>
      </c>
    </row>
    <row r="38" spans="1:13">
      <c r="A38" s="33">
        <f t="shared" ca="1" si="0"/>
        <v>37</v>
      </c>
      <c r="B38" s="24" t="s">
        <v>114</v>
      </c>
      <c r="C38" s="31" cm="1">
        <f t="array" aca="1" ref="C38" ca="1">SUM(LARGE(D38:M38,ROW(INDIRECT("1:6"))))</f>
        <v>360.25641025641028</v>
      </c>
      <c r="D38" s="30">
        <f>IFERROR(100*_xlfn.IFNA(VLOOKUP($B38,KviZDarije1!$A$1:$K$1000, 6, 0), 0)/'TOP SCORES'!B$5,0)</f>
        <v>66.666666666666671</v>
      </c>
      <c r="E38" s="30">
        <f>IFERROR(100*_xlfn.IFNA(VLOOKUP($B38,KviZDarije2!$A$1:$K$1000, 6, 0), 0)/'TOP SCORES'!C$5,0)</f>
        <v>42.857142857142854</v>
      </c>
      <c r="F38" s="30">
        <f>IFERROR(100*_xlfn.IFNA(VLOOKUP($B38,KviZDarije3!$A$1:$K$1000, 6, 0), 0)/'TOP SCORES'!D$5,0)</f>
        <v>50</v>
      </c>
      <c r="G38" s="30">
        <f>IFERROR(100*_xlfn.IFNA(VLOOKUP($B38,KviZDarije4!$A$1:$K$1000, 6, 0), 0)/'TOP SCORES'!E$5,0)</f>
        <v>57.142857142857146</v>
      </c>
      <c r="H38" s="30">
        <f>IFERROR(100*_xlfn.IFNA(VLOOKUP($B38,KviZDarije5!$A$1:$K$1000, 6, 0), 0)/'TOP SCORES'!F$5,0)</f>
        <v>40</v>
      </c>
      <c r="I38" s="30">
        <f>IFERROR(100*_xlfn.IFNA(VLOOKUP($B38,KviZDarije6!$A$1:$K$1000, 6, 0), 0)/'TOP SCORES'!G$5,0)</f>
        <v>66.666666666666671</v>
      </c>
      <c r="J38" s="30">
        <f>IFERROR(100*_xlfn.IFNA(VLOOKUP($B38,KviZDarije7!$A$1:$K$1000, 6, 0), 0)/'TOP SCORES'!H$5,0)</f>
        <v>76.92307692307692</v>
      </c>
      <c r="K38" s="30">
        <f>IFERROR(100*_xlfn.IFNA(VLOOKUP($B38,KviZDarije8!$A$1:$K$1000, 6, 0), 0)/'TOP SCORES'!I$5,0)</f>
        <v>0</v>
      </c>
      <c r="L38" s="30">
        <f>IFERROR(100*_xlfn.IFNA(VLOOKUP($B38,[1]KviZDarije9!$A$1:$K$1000, 6, 0), 0)/'TOP SCORES'!J$5,0)</f>
        <v>0</v>
      </c>
      <c r="M38" s="30">
        <f>IFERROR(100*_xlfn.IFNA(VLOOKUP($B38,[2]KviZDarije10!$A$1:$K$1000, 6, 0), 0)/'TOP SCORES'!K$5,0)</f>
        <v>0</v>
      </c>
    </row>
    <row r="39" spans="1:13">
      <c r="A39" s="33">
        <f t="shared" ca="1" si="0"/>
        <v>38</v>
      </c>
      <c r="B39" s="24" t="s">
        <v>73</v>
      </c>
      <c r="C39" s="31" cm="1">
        <f t="array" aca="1" ref="C39" ca="1">SUM(LARGE(D39:M39,ROW(INDIRECT("1:6"))))</f>
        <v>358.5164835164835</v>
      </c>
      <c r="D39" s="30">
        <f>IFERROR(100*_xlfn.IFNA(VLOOKUP($B39,KviZDarije1!$A$1:$K$1000, 6, 0), 0)/'TOP SCORES'!B$5,0)</f>
        <v>41.666666666666664</v>
      </c>
      <c r="E39" s="30">
        <f>IFERROR(100*_xlfn.IFNA(VLOOKUP($B39,KviZDarije2!$A$1:$K$1000, 6, 0), 0)/'TOP SCORES'!C$5,0)</f>
        <v>0</v>
      </c>
      <c r="F39" s="30">
        <f>IFERROR(100*_xlfn.IFNA(VLOOKUP($B39,KviZDarije3!$A$1:$K$1000, 6, 0), 0)/'TOP SCORES'!D$5,0)</f>
        <v>64.285714285714292</v>
      </c>
      <c r="G39" s="30">
        <f>IFERROR(100*_xlfn.IFNA(VLOOKUP($B39,KviZDarije4!$A$1:$K$1000, 6, 0), 0)/'TOP SCORES'!E$5,0)</f>
        <v>50</v>
      </c>
      <c r="H39" s="30">
        <f>IFERROR(100*_xlfn.IFNA(VLOOKUP($B39,KviZDarije5!$A$1:$K$1000, 6, 0), 0)/'TOP SCORES'!F$5,0)</f>
        <v>73.333333333333329</v>
      </c>
      <c r="I39" s="30">
        <f>IFERROR(100*_xlfn.IFNA(VLOOKUP($B39,KviZDarije6!$A$1:$K$1000, 6, 0), 0)/'TOP SCORES'!G$5,0)</f>
        <v>60</v>
      </c>
      <c r="J39" s="30">
        <f>IFERROR(100*_xlfn.IFNA(VLOOKUP($B39,KviZDarije7!$A$1:$K$1000, 6, 0), 0)/'TOP SCORES'!H$5,0)</f>
        <v>69.230769230769226</v>
      </c>
      <c r="K39" s="30">
        <f>IFERROR(100*_xlfn.IFNA(VLOOKUP($B39,KviZDarije8!$A$1:$K$1000, 6, 0), 0)/'TOP SCORES'!I$5,0)</f>
        <v>0</v>
      </c>
      <c r="L39" s="30">
        <f>IFERROR(100*_xlfn.IFNA(VLOOKUP($B39,[1]KviZDarije9!$A$1:$K$1000, 6, 0), 0)/'TOP SCORES'!J$5,0)</f>
        <v>0</v>
      </c>
      <c r="M39" s="30">
        <f>IFERROR(100*_xlfn.IFNA(VLOOKUP($B39,[2]KviZDarije10!$A$1:$K$1000, 6, 0), 0)/'TOP SCORES'!K$5,0)</f>
        <v>0</v>
      </c>
    </row>
    <row r="40" spans="1:13">
      <c r="A40" s="33">
        <f t="shared" ca="1" si="0"/>
        <v>39</v>
      </c>
      <c r="B40" s="24" t="s">
        <v>67</v>
      </c>
      <c r="C40" s="31" cm="1">
        <f t="array" aca="1" ref="C40" ca="1">SUM(LARGE(D40:M40,ROW(INDIRECT("1:6"))))</f>
        <v>351.86813186813185</v>
      </c>
      <c r="D40" s="30">
        <f>IFERROR(100*_xlfn.IFNA(VLOOKUP($B40,KviZDarije1!$A$1:$K$1000, 6, 0), 0)/'TOP SCORES'!B$5,0)</f>
        <v>41.666666666666664</v>
      </c>
      <c r="E40" s="30">
        <f>IFERROR(100*_xlfn.IFNA(VLOOKUP($B40,KviZDarije2!$A$1:$K$1000, 6, 0), 0)/'TOP SCORES'!C$5,0)</f>
        <v>64.285714285714292</v>
      </c>
      <c r="F40" s="30">
        <f>IFERROR(100*_xlfn.IFNA(VLOOKUP($B40,KviZDarije3!$A$1:$K$1000, 6, 0), 0)/'TOP SCORES'!D$5,0)</f>
        <v>64.285714285714292</v>
      </c>
      <c r="G40" s="30">
        <f>IFERROR(100*_xlfn.IFNA(VLOOKUP($B40,KviZDarije4!$A$1:$K$1000, 6, 0), 0)/'TOP SCORES'!E$5,0)</f>
        <v>57.142857142857146</v>
      </c>
      <c r="H40" s="30">
        <f>IFERROR(100*_xlfn.IFNA(VLOOKUP($B40,KviZDarije5!$A$1:$K$1000, 6, 0), 0)/'TOP SCORES'!F$5,0)</f>
        <v>53.333333333333336</v>
      </c>
      <c r="I40" s="30">
        <f>IFERROR(100*_xlfn.IFNA(VLOOKUP($B40,KviZDarije6!$A$1:$K$1000, 6, 0), 0)/'TOP SCORES'!G$5,0)</f>
        <v>66.666666666666671</v>
      </c>
      <c r="J40" s="30">
        <f>IFERROR(100*_xlfn.IFNA(VLOOKUP($B40,KviZDarije7!$A$1:$K$1000, 6, 0), 0)/'TOP SCORES'!H$5,0)</f>
        <v>46.153846153846153</v>
      </c>
      <c r="K40" s="30">
        <f>IFERROR(100*_xlfn.IFNA(VLOOKUP($B40,KviZDarije8!$A$1:$K$1000, 6, 0), 0)/'TOP SCORES'!I$5,0)</f>
        <v>0</v>
      </c>
      <c r="L40" s="30">
        <f>IFERROR(100*_xlfn.IFNA(VLOOKUP($B40,[1]KviZDarije9!$A$1:$K$1000, 6, 0), 0)/'TOP SCORES'!J$5,0)</f>
        <v>0</v>
      </c>
      <c r="M40" s="30">
        <f>IFERROR(100*_xlfn.IFNA(VLOOKUP($B40,[2]KviZDarije10!$A$1:$K$1000, 6, 0), 0)/'TOP SCORES'!K$5,0)</f>
        <v>0</v>
      </c>
    </row>
    <row r="41" spans="1:13">
      <c r="A41" s="33">
        <f t="shared" ca="1" si="0"/>
        <v>40</v>
      </c>
      <c r="B41" s="24" t="s">
        <v>57</v>
      </c>
      <c r="C41" s="31" cm="1">
        <f t="array" aca="1" ref="C41" ca="1">SUM(LARGE(D41:M41,ROW(INDIRECT("1:6"))))</f>
        <v>348.99267399267404</v>
      </c>
      <c r="D41" s="30">
        <f>IFERROR(100*_xlfn.IFNA(VLOOKUP($B41,KviZDarije1!$A$1:$K$1000, 6, 0), 0)/'TOP SCORES'!B$5,0)</f>
        <v>41.666666666666664</v>
      </c>
      <c r="E41" s="30">
        <f>IFERROR(100*_xlfn.IFNA(VLOOKUP($B41,KviZDarije2!$A$1:$K$1000, 6, 0), 0)/'TOP SCORES'!C$5,0)</f>
        <v>50</v>
      </c>
      <c r="F41" s="30">
        <f>IFERROR(100*_xlfn.IFNA(VLOOKUP($B41,KviZDarije3!$A$1:$K$1000, 6, 0), 0)/'TOP SCORES'!D$5,0)</f>
        <v>71.428571428571431</v>
      </c>
      <c r="G41" s="30">
        <f>IFERROR(100*_xlfn.IFNA(VLOOKUP($B41,KviZDarije4!$A$1:$K$1000, 6, 0), 0)/'TOP SCORES'!E$5,0)</f>
        <v>50</v>
      </c>
      <c r="H41" s="30">
        <f>IFERROR(100*_xlfn.IFNA(VLOOKUP($B41,KviZDarije5!$A$1:$K$1000, 6, 0), 0)/'TOP SCORES'!F$5,0)</f>
        <v>66.666666666666671</v>
      </c>
      <c r="I41" s="30">
        <f>IFERROR(100*_xlfn.IFNA(VLOOKUP($B41,KviZDarije6!$A$1:$K$1000, 6, 0), 0)/'TOP SCORES'!G$5,0)</f>
        <v>40</v>
      </c>
      <c r="J41" s="30">
        <f>IFERROR(100*_xlfn.IFNA(VLOOKUP($B41,KviZDarije7!$A$1:$K$1000, 6, 0), 0)/'TOP SCORES'!H$5,0)</f>
        <v>69.230769230769226</v>
      </c>
      <c r="K41" s="30">
        <f>IFERROR(100*_xlfn.IFNA(VLOOKUP($B41,KviZDarije8!$A$1:$K$1000, 6, 0), 0)/'TOP SCORES'!I$5,0)</f>
        <v>0</v>
      </c>
      <c r="L41" s="30">
        <f>IFERROR(100*_xlfn.IFNA(VLOOKUP($B41,[1]KviZDarije9!$A$1:$K$1000, 6, 0), 0)/'TOP SCORES'!J$5,0)</f>
        <v>0</v>
      </c>
      <c r="M41" s="30">
        <f>IFERROR(100*_xlfn.IFNA(VLOOKUP($B41,[2]KviZDarije10!$A$1:$K$1000, 6, 0), 0)/'TOP SCORES'!K$5,0)</f>
        <v>0</v>
      </c>
    </row>
    <row r="42" spans="1:13">
      <c r="A42" s="33">
        <f t="shared" ca="1" si="0"/>
        <v>41</v>
      </c>
      <c r="B42" s="24" t="s">
        <v>24</v>
      </c>
      <c r="C42" s="31" cm="1">
        <f t="array" aca="1" ref="C42" ca="1">SUM(LARGE(D42:M42,ROW(INDIRECT("1:6"))))</f>
        <v>345.49450549450552</v>
      </c>
      <c r="D42" s="30">
        <f>IFERROR(100*_xlfn.IFNA(VLOOKUP($B42,KviZDarije1!$A$1:$K$1000, 6, 0), 0)/'TOP SCORES'!B$5,0)</f>
        <v>50</v>
      </c>
      <c r="E42" s="30">
        <f>IFERROR(100*_xlfn.IFNA(VLOOKUP($B42,KviZDarije2!$A$1:$K$1000, 6, 0), 0)/'TOP SCORES'!C$5,0)</f>
        <v>78.571428571428569</v>
      </c>
      <c r="F42" s="30">
        <f>IFERROR(100*_xlfn.IFNA(VLOOKUP($B42,KviZDarije3!$A$1:$K$1000, 6, 0), 0)/'TOP SCORES'!D$5,0)</f>
        <v>0</v>
      </c>
      <c r="G42" s="30">
        <f>IFERROR(100*_xlfn.IFNA(VLOOKUP($B42,KviZDarije4!$A$1:$K$1000, 6, 0), 0)/'TOP SCORES'!E$5,0)</f>
        <v>0</v>
      </c>
      <c r="H42" s="30">
        <f>IFERROR(100*_xlfn.IFNA(VLOOKUP($B42,KviZDarije5!$A$1:$K$1000, 6, 0), 0)/'TOP SCORES'!F$5,0)</f>
        <v>73.333333333333329</v>
      </c>
      <c r="I42" s="30">
        <f>IFERROR(100*_xlfn.IFNA(VLOOKUP($B42,KviZDarije6!$A$1:$K$1000, 6, 0), 0)/'TOP SCORES'!G$5,0)</f>
        <v>66.666666666666671</v>
      </c>
      <c r="J42" s="30">
        <f>IFERROR(100*_xlfn.IFNA(VLOOKUP($B42,KviZDarije7!$A$1:$K$1000, 6, 0), 0)/'TOP SCORES'!H$5,0)</f>
        <v>76.92307692307692</v>
      </c>
      <c r="K42" s="30">
        <f>IFERROR(100*_xlfn.IFNA(VLOOKUP($B42,KviZDarije8!$A$1:$K$1000, 6, 0), 0)/'TOP SCORES'!I$5,0)</f>
        <v>0</v>
      </c>
      <c r="L42" s="30">
        <f>IFERROR(100*_xlfn.IFNA(VLOOKUP($B42,[1]KviZDarije9!$A$1:$K$1000, 6, 0), 0)/'TOP SCORES'!J$5,0)</f>
        <v>0</v>
      </c>
      <c r="M42" s="30">
        <f>IFERROR(100*_xlfn.IFNA(VLOOKUP($B42,[2]KviZDarije10!$A$1:$K$1000, 6, 0), 0)/'TOP SCORES'!K$5,0)</f>
        <v>0</v>
      </c>
    </row>
    <row r="43" spans="1:13">
      <c r="A43" s="33">
        <f t="shared" ca="1" si="0"/>
        <v>42</v>
      </c>
      <c r="B43" s="24" t="s">
        <v>107</v>
      </c>
      <c r="C43" s="31" cm="1">
        <f t="array" aca="1" ref="C43" ca="1">SUM(LARGE(D43:M43,ROW(INDIRECT("1:6"))))</f>
        <v>343.44322344322342</v>
      </c>
      <c r="D43" s="30">
        <f>IFERROR(100*_xlfn.IFNA(VLOOKUP($B43,KviZDarije1!$A$1:$K$1000, 6, 0), 0)/'TOP SCORES'!B$5,0)</f>
        <v>50</v>
      </c>
      <c r="E43" s="30">
        <f>IFERROR(100*_xlfn.IFNA(VLOOKUP($B43,KviZDarije2!$A$1:$K$1000, 6, 0), 0)/'TOP SCORES'!C$5,0)</f>
        <v>57.142857142857146</v>
      </c>
      <c r="F43" s="30">
        <f>IFERROR(100*_xlfn.IFNA(VLOOKUP($B43,KviZDarije3!$A$1:$K$1000, 6, 0), 0)/'TOP SCORES'!D$5,0)</f>
        <v>64.285714285714292</v>
      </c>
      <c r="G43" s="30">
        <f>IFERROR(100*_xlfn.IFNA(VLOOKUP($B43,KviZDarije4!$A$1:$K$1000, 6, 0), 0)/'TOP SCORES'!E$5,0)</f>
        <v>57.142857142857146</v>
      </c>
      <c r="H43" s="30">
        <f>IFERROR(100*_xlfn.IFNA(VLOOKUP($B43,KviZDarije5!$A$1:$K$1000, 6, 0), 0)/'TOP SCORES'!F$5,0)</f>
        <v>53.333333333333336</v>
      </c>
      <c r="I43" s="30">
        <f>IFERROR(100*_xlfn.IFNA(VLOOKUP($B43,KviZDarije6!$A$1:$K$1000, 6, 0), 0)/'TOP SCORES'!G$5,0)</f>
        <v>0</v>
      </c>
      <c r="J43" s="30">
        <f>IFERROR(100*_xlfn.IFNA(VLOOKUP($B43,KviZDarije7!$A$1:$K$1000, 6, 0), 0)/'TOP SCORES'!H$5,0)</f>
        <v>61.53846153846154</v>
      </c>
      <c r="K43" s="30">
        <f>IFERROR(100*_xlfn.IFNA(VLOOKUP($B43,KviZDarije8!$A$1:$K$1000, 6, 0), 0)/'TOP SCORES'!I$5,0)</f>
        <v>0</v>
      </c>
      <c r="L43" s="30">
        <f>IFERROR(100*_xlfn.IFNA(VLOOKUP($B43,[1]KviZDarije9!$A$1:$K$1000, 6, 0), 0)/'TOP SCORES'!J$5,0)</f>
        <v>0</v>
      </c>
      <c r="M43" s="30">
        <f>IFERROR(100*_xlfn.IFNA(VLOOKUP($B43,[2]KviZDarije10!$A$1:$K$1000, 6, 0), 0)/'TOP SCORES'!K$5,0)</f>
        <v>0</v>
      </c>
    </row>
    <row r="44" spans="1:13">
      <c r="A44" s="33">
        <f t="shared" ca="1" si="0"/>
        <v>43</v>
      </c>
      <c r="B44" s="24" t="s">
        <v>35</v>
      </c>
      <c r="C44" s="31" cm="1">
        <f t="array" aca="1" ref="C44" ca="1">SUM(LARGE(D44:M44,ROW(INDIRECT("1:6"))))</f>
        <v>341.39194139194137</v>
      </c>
      <c r="D44" s="30">
        <f>IFERROR(100*_xlfn.IFNA(VLOOKUP($B44,KviZDarije1!$A$1:$K$1000, 6, 0), 0)/'TOP SCORES'!B$5,0)</f>
        <v>83.333333333333329</v>
      </c>
      <c r="E44" s="30">
        <f>IFERROR(100*_xlfn.IFNA(VLOOKUP($B44,KviZDarije2!$A$1:$K$1000, 6, 0), 0)/'TOP SCORES'!C$5,0)</f>
        <v>35.714285714285715</v>
      </c>
      <c r="F44" s="30">
        <f>IFERROR(100*_xlfn.IFNA(VLOOKUP($B44,KviZDarije3!$A$1:$K$1000, 6, 0), 0)/'TOP SCORES'!D$5,0)</f>
        <v>28.571428571428573</v>
      </c>
      <c r="G44" s="30">
        <f>IFERROR(100*_xlfn.IFNA(VLOOKUP($B44,KviZDarije4!$A$1:$K$1000, 6, 0), 0)/'TOP SCORES'!E$5,0)</f>
        <v>42.857142857142854</v>
      </c>
      <c r="H44" s="30">
        <f>IFERROR(100*_xlfn.IFNA(VLOOKUP($B44,KviZDarije5!$A$1:$K$1000, 6, 0), 0)/'TOP SCORES'!F$5,0)</f>
        <v>73.333333333333329</v>
      </c>
      <c r="I44" s="30">
        <f>IFERROR(100*_xlfn.IFNA(VLOOKUP($B44,KviZDarije6!$A$1:$K$1000, 6, 0), 0)/'TOP SCORES'!G$5,0)</f>
        <v>60</v>
      </c>
      <c r="J44" s="30">
        <f>IFERROR(100*_xlfn.IFNA(VLOOKUP($B44,KviZDarije7!$A$1:$K$1000, 6, 0), 0)/'TOP SCORES'!H$5,0)</f>
        <v>46.153846153846153</v>
      </c>
      <c r="K44" s="30">
        <f>IFERROR(100*_xlfn.IFNA(VLOOKUP($B44,KviZDarije8!$A$1:$K$1000, 6, 0), 0)/'TOP SCORES'!I$5,0)</f>
        <v>0</v>
      </c>
      <c r="L44" s="30">
        <f>IFERROR(100*_xlfn.IFNA(VLOOKUP($B44,[1]KviZDarije9!$A$1:$K$1000, 6, 0), 0)/'TOP SCORES'!J$5,0)</f>
        <v>0</v>
      </c>
      <c r="M44" s="30">
        <f>IFERROR(100*_xlfn.IFNA(VLOOKUP($B44,[2]KviZDarije10!$A$1:$K$1000, 6, 0), 0)/'TOP SCORES'!K$5,0)</f>
        <v>0</v>
      </c>
    </row>
    <row r="45" spans="1:13">
      <c r="A45" s="33">
        <f t="shared" ca="1" si="0"/>
        <v>44</v>
      </c>
      <c r="B45" s="24" t="s">
        <v>110</v>
      </c>
      <c r="C45" s="31" cm="1">
        <f t="array" aca="1" ref="C45" ca="1">SUM(LARGE(D45:M45,ROW(INDIRECT("1:6"))))</f>
        <v>338.33333333333331</v>
      </c>
      <c r="D45" s="30">
        <f>IFERROR(100*_xlfn.IFNA(VLOOKUP($B45,KviZDarije1!$A$1:$K$1000, 6, 0), 0)/'TOP SCORES'!B$5,0)</f>
        <v>58.333333333333336</v>
      </c>
      <c r="E45" s="30">
        <f>IFERROR(100*_xlfn.IFNA(VLOOKUP($B45,KviZDarije2!$A$1:$K$1000, 6, 0), 0)/'TOP SCORES'!C$5,0)</f>
        <v>85.714285714285708</v>
      </c>
      <c r="F45" s="30">
        <f>IFERROR(100*_xlfn.IFNA(VLOOKUP($B45,KviZDarije3!$A$1:$K$1000, 6, 0), 0)/'TOP SCORES'!D$5,0)</f>
        <v>64.285714285714292</v>
      </c>
      <c r="G45" s="30">
        <f>IFERROR(100*_xlfn.IFNA(VLOOKUP($B45,KviZDarije4!$A$1:$K$1000, 6, 0), 0)/'TOP SCORES'!E$5,0)</f>
        <v>50</v>
      </c>
      <c r="H45" s="30">
        <f>IFERROR(100*_xlfn.IFNA(VLOOKUP($B45,KviZDarije5!$A$1:$K$1000, 6, 0), 0)/'TOP SCORES'!F$5,0)</f>
        <v>0</v>
      </c>
      <c r="I45" s="30">
        <f>IFERROR(100*_xlfn.IFNA(VLOOKUP($B45,KviZDarije6!$A$1:$K$1000, 6, 0), 0)/'TOP SCORES'!G$5,0)</f>
        <v>80</v>
      </c>
      <c r="J45" s="30">
        <f>IFERROR(100*_xlfn.IFNA(VLOOKUP($B45,KviZDarije7!$A$1:$K$1000, 6, 0), 0)/'TOP SCORES'!H$5,0)</f>
        <v>0</v>
      </c>
      <c r="K45" s="30">
        <f>IFERROR(100*_xlfn.IFNA(VLOOKUP($B45,KviZDarije8!$A$1:$K$1000, 6, 0), 0)/'TOP SCORES'!I$5,0)</f>
        <v>0</v>
      </c>
      <c r="L45" s="30">
        <f>IFERROR(100*_xlfn.IFNA(VLOOKUP($B45,[1]KviZDarije9!$A$1:$K$1000, 6, 0), 0)/'TOP SCORES'!J$5,0)</f>
        <v>0</v>
      </c>
      <c r="M45" s="30">
        <f>IFERROR(100*_xlfn.IFNA(VLOOKUP($B45,[2]KviZDarije10!$A$1:$K$1000, 6, 0), 0)/'TOP SCORES'!K$5,0)</f>
        <v>0</v>
      </c>
    </row>
    <row r="46" spans="1:13">
      <c r="A46" s="33">
        <f t="shared" ca="1" si="0"/>
        <v>45</v>
      </c>
      <c r="B46" s="28" t="s">
        <v>162</v>
      </c>
      <c r="C46" s="31" cm="1">
        <f t="array" aca="1" ref="C46" ca="1">SUM(LARGE(D46:M46,ROW(INDIRECT("1:6"))))</f>
        <v>337.61904761904759</v>
      </c>
      <c r="D46" s="30">
        <f>IFERROR(100*_xlfn.IFNA(VLOOKUP($B46,KviZDarije1!$A$1:$K$1000, 6, 0), 0)/'TOP SCORES'!B$5,0)</f>
        <v>66.666666666666671</v>
      </c>
      <c r="E46" s="30">
        <f>IFERROR(100*_xlfn.IFNA(VLOOKUP($B46,KviZDarije2!$A$1:$K$1000, 6, 0), 0)/'TOP SCORES'!C$5,0)</f>
        <v>64.285714285714292</v>
      </c>
      <c r="F46" s="30">
        <f>IFERROR(100*_xlfn.IFNA(VLOOKUP($B46,KviZDarije3!$A$1:$K$1000, 6, 0), 0)/'TOP SCORES'!D$5,0)</f>
        <v>57.142857142857146</v>
      </c>
      <c r="G46" s="30">
        <f>IFERROR(100*_xlfn.IFNA(VLOOKUP($B46,KviZDarije4!$A$1:$K$1000, 6, 0), 0)/'TOP SCORES'!E$5,0)</f>
        <v>42.857142857142854</v>
      </c>
      <c r="H46" s="30">
        <f>IFERROR(100*_xlfn.IFNA(VLOOKUP($B46,KviZDarije5!$A$1:$K$1000, 6, 0), 0)/'TOP SCORES'!F$5,0)</f>
        <v>60</v>
      </c>
      <c r="I46" s="30">
        <f>IFERROR(100*_xlfn.IFNA(VLOOKUP($B46,KviZDarije6!$A$1:$K$1000, 6, 0), 0)/'TOP SCORES'!G$5,0)</f>
        <v>46.666666666666664</v>
      </c>
      <c r="J46" s="30">
        <f>IFERROR(100*_xlfn.IFNA(VLOOKUP($B46,KviZDarije7!$A$1:$K$1000, 6, 0), 0)/'TOP SCORES'!H$5,0)</f>
        <v>0</v>
      </c>
      <c r="K46" s="30">
        <f>IFERROR(100*_xlfn.IFNA(VLOOKUP($B46,KviZDarije8!$A$1:$K$1000, 6, 0), 0)/'TOP SCORES'!I$5,0)</f>
        <v>0</v>
      </c>
      <c r="L46" s="30">
        <f>IFERROR(100*_xlfn.IFNA(VLOOKUP($B46,[1]KviZDarije9!$A$1:$K$1000, 6, 0), 0)/'TOP SCORES'!J$5,0)</f>
        <v>0</v>
      </c>
      <c r="M46" s="30">
        <f>IFERROR(100*_xlfn.IFNA(VLOOKUP($B46,[2]KviZDarije10!$A$1:$K$1000, 6, 0), 0)/'TOP SCORES'!K$5,0)</f>
        <v>0</v>
      </c>
    </row>
    <row r="47" spans="1:13">
      <c r="A47" s="33">
        <f t="shared" ca="1" si="0"/>
        <v>46</v>
      </c>
      <c r="B47" s="24" t="s">
        <v>66</v>
      </c>
      <c r="C47" s="31" cm="1">
        <f t="array" aca="1" ref="C47" ca="1">SUM(LARGE(D47:M47,ROW(INDIRECT("1:6"))))</f>
        <v>329.52380952380952</v>
      </c>
      <c r="D47" s="30">
        <f>IFERROR(100*_xlfn.IFNA(VLOOKUP($B47,KviZDarije1!$A$1:$K$1000, 6, 0), 0)/'TOP SCORES'!B$5,0)</f>
        <v>66.666666666666671</v>
      </c>
      <c r="E47" s="30">
        <f>IFERROR(100*_xlfn.IFNA(VLOOKUP($B47,KviZDarije2!$A$1:$K$1000, 6, 0), 0)/'TOP SCORES'!C$5,0)</f>
        <v>71.428571428571431</v>
      </c>
      <c r="F47" s="30">
        <f>IFERROR(100*_xlfn.IFNA(VLOOKUP($B47,KviZDarije3!$A$1:$K$1000, 6, 0), 0)/'TOP SCORES'!D$5,0)</f>
        <v>71.428571428571431</v>
      </c>
      <c r="G47" s="30">
        <f>IFERROR(100*_xlfn.IFNA(VLOOKUP($B47,KviZDarije4!$A$1:$K$1000, 6, 0), 0)/'TOP SCORES'!E$5,0)</f>
        <v>0</v>
      </c>
      <c r="H47" s="30">
        <f>IFERROR(100*_xlfn.IFNA(VLOOKUP($B47,KviZDarije5!$A$1:$K$1000, 6, 0), 0)/'TOP SCORES'!F$5,0)</f>
        <v>53.333333333333336</v>
      </c>
      <c r="I47" s="30">
        <f>IFERROR(100*_xlfn.IFNA(VLOOKUP($B47,KviZDarije6!$A$1:$K$1000, 6, 0), 0)/'TOP SCORES'!G$5,0)</f>
        <v>66.666666666666671</v>
      </c>
      <c r="J47" s="30">
        <f>IFERROR(100*_xlfn.IFNA(VLOOKUP($B47,KviZDarije7!$A$1:$K$1000, 6, 0), 0)/'TOP SCORES'!H$5,0)</f>
        <v>0</v>
      </c>
      <c r="K47" s="30">
        <f>IFERROR(100*_xlfn.IFNA(VLOOKUP($B47,KviZDarije8!$A$1:$K$1000, 6, 0), 0)/'TOP SCORES'!I$5,0)</f>
        <v>0</v>
      </c>
      <c r="L47" s="30">
        <f>IFERROR(100*_xlfn.IFNA(VLOOKUP($B47,[1]KviZDarije9!$A$1:$K$1000, 6, 0), 0)/'TOP SCORES'!J$5,0)</f>
        <v>0</v>
      </c>
      <c r="M47" s="30">
        <f>IFERROR(100*_xlfn.IFNA(VLOOKUP($B47,[2]KviZDarije10!$A$1:$K$1000, 6, 0), 0)/'TOP SCORES'!K$5,0)</f>
        <v>0</v>
      </c>
    </row>
    <row r="48" spans="1:13">
      <c r="A48" s="33">
        <f t="shared" ca="1" si="0"/>
        <v>46</v>
      </c>
      <c r="B48" s="24" t="s">
        <v>68</v>
      </c>
      <c r="C48" s="31" cm="1">
        <f t="array" aca="1" ref="C48" ca="1">SUM(LARGE(D48:M48,ROW(INDIRECT("1:6"))))</f>
        <v>329.52380952380952</v>
      </c>
      <c r="D48" s="30">
        <f>IFERROR(100*_xlfn.IFNA(VLOOKUP($B48,KviZDarije1!$A$1:$K$1000, 6, 0), 0)/'TOP SCORES'!B$5,0)</f>
        <v>66.666666666666671</v>
      </c>
      <c r="E48" s="30">
        <f>IFERROR(100*_xlfn.IFNA(VLOOKUP($B48,KviZDarije2!$A$1:$K$1000, 6, 0), 0)/'TOP SCORES'!C$5,0)</f>
        <v>78.571428571428569</v>
      </c>
      <c r="F48" s="30">
        <f>IFERROR(100*_xlfn.IFNA(VLOOKUP($B48,KviZDarije3!$A$1:$K$1000, 6, 0), 0)/'TOP SCORES'!D$5,0)</f>
        <v>0</v>
      </c>
      <c r="G48" s="30">
        <f>IFERROR(100*_xlfn.IFNA(VLOOKUP($B48,KviZDarije4!$A$1:$K$1000, 6, 0), 0)/'TOP SCORES'!E$5,0)</f>
        <v>64.285714285714292</v>
      </c>
      <c r="H48" s="30">
        <f>IFERROR(100*_xlfn.IFNA(VLOOKUP($B48,KviZDarije5!$A$1:$K$1000, 6, 0), 0)/'TOP SCORES'!F$5,0)</f>
        <v>53.333333333333336</v>
      </c>
      <c r="I48" s="30">
        <f>IFERROR(100*_xlfn.IFNA(VLOOKUP($B48,KviZDarije6!$A$1:$K$1000, 6, 0), 0)/'TOP SCORES'!G$5,0)</f>
        <v>66.666666666666671</v>
      </c>
      <c r="J48" s="30">
        <f>IFERROR(100*_xlfn.IFNA(VLOOKUP($B48,KviZDarije7!$A$1:$K$1000, 6, 0), 0)/'TOP SCORES'!H$5,0)</f>
        <v>0</v>
      </c>
      <c r="K48" s="30">
        <f>IFERROR(100*_xlfn.IFNA(VLOOKUP($B48,KviZDarije8!$A$1:$K$1000, 6, 0), 0)/'TOP SCORES'!I$5,0)</f>
        <v>0</v>
      </c>
      <c r="L48" s="30">
        <f>IFERROR(100*_xlfn.IFNA(VLOOKUP($B48,[1]KviZDarije9!$A$1:$K$1000, 6, 0), 0)/'TOP SCORES'!J$5,0)</f>
        <v>0</v>
      </c>
      <c r="M48" s="30">
        <f>IFERROR(100*_xlfn.IFNA(VLOOKUP($B48,[2]KviZDarije10!$A$1:$K$1000, 6, 0), 0)/'TOP SCORES'!K$5,0)</f>
        <v>0</v>
      </c>
    </row>
    <row r="49" spans="1:13">
      <c r="A49" s="33">
        <f t="shared" ca="1" si="0"/>
        <v>48</v>
      </c>
      <c r="B49" s="24" t="s">
        <v>36</v>
      </c>
      <c r="C49" s="31" cm="1">
        <f t="array" aca="1" ref="C49" ca="1">SUM(LARGE(D49:M49,ROW(INDIRECT("1:6"))))</f>
        <v>315.67765567765571</v>
      </c>
      <c r="D49" s="30">
        <f>IFERROR(100*_xlfn.IFNA(VLOOKUP($B49,KviZDarije1!$A$1:$K$1000, 6, 0), 0)/'TOP SCORES'!B$5,0)</f>
        <v>66.666666666666671</v>
      </c>
      <c r="E49" s="30">
        <f>IFERROR(100*_xlfn.IFNA(VLOOKUP($B49,KviZDarije2!$A$1:$K$1000, 6, 0), 0)/'TOP SCORES'!C$5,0)</f>
        <v>57.142857142857146</v>
      </c>
      <c r="F49" s="30">
        <f>IFERROR(100*_xlfn.IFNA(VLOOKUP($B49,KviZDarije3!$A$1:$K$1000, 6, 0), 0)/'TOP SCORES'!D$5,0)</f>
        <v>50</v>
      </c>
      <c r="G49" s="30">
        <f>IFERROR(100*_xlfn.IFNA(VLOOKUP($B49,KviZDarije4!$A$1:$K$1000, 6, 0), 0)/'TOP SCORES'!E$5,0)</f>
        <v>35.714285714285715</v>
      </c>
      <c r="H49" s="30">
        <f>IFERROR(100*_xlfn.IFNA(VLOOKUP($B49,KviZDarije5!$A$1:$K$1000, 6, 0), 0)/'TOP SCORES'!F$5,0)</f>
        <v>60</v>
      </c>
      <c r="I49" s="30">
        <f>IFERROR(100*_xlfn.IFNA(VLOOKUP($B49,KviZDarije6!$A$1:$K$1000, 6, 0), 0)/'TOP SCORES'!G$5,0)</f>
        <v>0</v>
      </c>
      <c r="J49" s="30">
        <f>IFERROR(100*_xlfn.IFNA(VLOOKUP($B49,KviZDarije7!$A$1:$K$1000, 6, 0), 0)/'TOP SCORES'!H$5,0)</f>
        <v>46.153846153846153</v>
      </c>
      <c r="K49" s="30">
        <f>IFERROR(100*_xlfn.IFNA(VLOOKUP($B49,KviZDarije8!$A$1:$K$1000, 6, 0), 0)/'TOP SCORES'!I$5,0)</f>
        <v>0</v>
      </c>
      <c r="L49" s="30">
        <f>IFERROR(100*_xlfn.IFNA(VLOOKUP($B49,[1]KviZDarije9!$A$1:$K$1000, 6, 0), 0)/'TOP SCORES'!J$5,0)</f>
        <v>0</v>
      </c>
      <c r="M49" s="30">
        <f>IFERROR(100*_xlfn.IFNA(VLOOKUP($B49,[2]KviZDarije10!$A$1:$K$1000, 6, 0), 0)/'TOP SCORES'!K$5,0)</f>
        <v>0</v>
      </c>
    </row>
    <row r="50" spans="1:13">
      <c r="A50" s="33">
        <f t="shared" ca="1" si="0"/>
        <v>49</v>
      </c>
      <c r="B50" s="28" t="s">
        <v>157</v>
      </c>
      <c r="C50" s="31" cm="1">
        <f t="array" aca="1" ref="C50" ca="1">SUM(LARGE(D50:M50,ROW(INDIRECT("1:6"))))</f>
        <v>315.5128205128205</v>
      </c>
      <c r="D50" s="30">
        <f>IFERROR(100*_xlfn.IFNA(VLOOKUP($B50,KviZDarije1!$A$1:$K$1000, 6, 0), 0)/'TOP SCORES'!B$5,0)</f>
        <v>58.333333333333336</v>
      </c>
      <c r="E50" s="30">
        <f>IFERROR(100*_xlfn.IFNA(VLOOKUP($B50,KviZDarije2!$A$1:$K$1000, 6, 0), 0)/'TOP SCORES'!C$5,0)</f>
        <v>71.428571428571431</v>
      </c>
      <c r="F50" s="30">
        <f>IFERROR(100*_xlfn.IFNA(VLOOKUP($B50,KviZDarije3!$A$1:$K$1000, 6, 0), 0)/'TOP SCORES'!D$5,0)</f>
        <v>0</v>
      </c>
      <c r="G50" s="30">
        <f>IFERROR(100*_xlfn.IFNA(VLOOKUP($B50,KviZDarije4!$A$1:$K$1000, 6, 0), 0)/'TOP SCORES'!E$5,0)</f>
        <v>78.571428571428569</v>
      </c>
      <c r="H50" s="30">
        <f>IFERROR(100*_xlfn.IFNA(VLOOKUP($B50,KviZDarije5!$A$1:$K$1000, 6, 0), 0)/'TOP SCORES'!F$5,0)</f>
        <v>0</v>
      </c>
      <c r="I50" s="30">
        <f>IFERROR(100*_xlfn.IFNA(VLOOKUP($B50,KviZDarije6!$A$1:$K$1000, 6, 0), 0)/'TOP SCORES'!G$5,0)</f>
        <v>53.333333333333336</v>
      </c>
      <c r="J50" s="30">
        <f>IFERROR(100*_xlfn.IFNA(VLOOKUP($B50,KviZDarije7!$A$1:$K$1000, 6, 0), 0)/'TOP SCORES'!H$5,0)</f>
        <v>53.846153846153847</v>
      </c>
      <c r="K50" s="30">
        <f>IFERROR(100*_xlfn.IFNA(VLOOKUP($B50,KviZDarije8!$A$1:$K$1000, 6, 0), 0)/'TOP SCORES'!I$5,0)</f>
        <v>0</v>
      </c>
      <c r="L50" s="30">
        <f>IFERROR(100*_xlfn.IFNA(VLOOKUP($B50,[1]KviZDarije9!$A$1:$K$1000, 6, 0), 0)/'TOP SCORES'!J$5,0)</f>
        <v>0</v>
      </c>
      <c r="M50" s="30">
        <f>IFERROR(100*_xlfn.IFNA(VLOOKUP($B50,[2]KviZDarije10!$A$1:$K$1000, 6, 0), 0)/'TOP SCORES'!K$5,0)</f>
        <v>0</v>
      </c>
    </row>
    <row r="51" spans="1:13">
      <c r="A51" s="33">
        <f t="shared" ca="1" si="0"/>
        <v>50</v>
      </c>
      <c r="B51" s="24" t="s">
        <v>37</v>
      </c>
      <c r="C51" s="31" cm="1">
        <f t="array" aca="1" ref="C51" ca="1">SUM(LARGE(D51:M51,ROW(INDIRECT("1:6"))))</f>
        <v>305.95238095238096</v>
      </c>
      <c r="D51" s="30">
        <f>IFERROR(100*_xlfn.IFNA(VLOOKUP($B51,KviZDarije1!$A$1:$K$1000, 6, 0), 0)/'TOP SCORES'!B$5,0)</f>
        <v>58.333333333333336</v>
      </c>
      <c r="E51" s="30">
        <f>IFERROR(100*_xlfn.IFNA(VLOOKUP($B51,KviZDarije2!$A$1:$K$1000, 6, 0), 0)/'TOP SCORES'!C$5,0)</f>
        <v>0</v>
      </c>
      <c r="F51" s="30">
        <f>IFERROR(100*_xlfn.IFNA(VLOOKUP($B51,KviZDarije3!$A$1:$K$1000, 6, 0), 0)/'TOP SCORES'!D$5,0)</f>
        <v>64.285714285714292</v>
      </c>
      <c r="G51" s="30">
        <f>IFERROR(100*_xlfn.IFNA(VLOOKUP($B51,KviZDarije4!$A$1:$K$1000, 6, 0), 0)/'TOP SCORES'!E$5,0)</f>
        <v>50</v>
      </c>
      <c r="H51" s="30">
        <f>IFERROR(100*_xlfn.IFNA(VLOOKUP($B51,KviZDarije5!$A$1:$K$1000, 6, 0), 0)/'TOP SCORES'!F$5,0)</f>
        <v>60</v>
      </c>
      <c r="I51" s="30">
        <f>IFERROR(100*_xlfn.IFNA(VLOOKUP($B51,KviZDarije6!$A$1:$K$1000, 6, 0), 0)/'TOP SCORES'!G$5,0)</f>
        <v>73.333333333333329</v>
      </c>
      <c r="J51" s="30">
        <f>IFERROR(100*_xlfn.IFNA(VLOOKUP($B51,KviZDarije7!$A$1:$K$1000, 6, 0), 0)/'TOP SCORES'!H$5,0)</f>
        <v>0</v>
      </c>
      <c r="K51" s="30">
        <f>IFERROR(100*_xlfn.IFNA(VLOOKUP($B51,KviZDarije8!$A$1:$K$1000, 6, 0), 0)/'TOP SCORES'!I$5,0)</f>
        <v>0</v>
      </c>
      <c r="L51" s="30">
        <f>IFERROR(100*_xlfn.IFNA(VLOOKUP($B51,[1]KviZDarije9!$A$1:$K$1000, 6, 0), 0)/'TOP SCORES'!J$5,0)</f>
        <v>0</v>
      </c>
      <c r="M51" s="30">
        <f>IFERROR(100*_xlfn.IFNA(VLOOKUP($B51,[2]KviZDarije10!$A$1:$K$1000, 6, 0), 0)/'TOP SCORES'!K$5,0)</f>
        <v>0</v>
      </c>
    </row>
    <row r="52" spans="1:13">
      <c r="A52" s="33">
        <f t="shared" ca="1" si="0"/>
        <v>51</v>
      </c>
      <c r="B52" s="24" t="s">
        <v>41</v>
      </c>
      <c r="C52" s="31" cm="1">
        <f t="array" aca="1" ref="C52" ca="1">SUM(LARGE(D52:M52,ROW(INDIRECT("1:6"))))</f>
        <v>299.28571428571428</v>
      </c>
      <c r="D52" s="30">
        <f>IFERROR(100*_xlfn.IFNA(VLOOKUP($B52,KviZDarije1!$A$1:$K$1000, 6, 0), 0)/'TOP SCORES'!B$5,0)</f>
        <v>75</v>
      </c>
      <c r="E52" s="30">
        <f>IFERROR(100*_xlfn.IFNA(VLOOKUP($B52,KviZDarije2!$A$1:$K$1000, 6, 0), 0)/'TOP SCORES'!C$5,0)</f>
        <v>85.714285714285708</v>
      </c>
      <c r="F52" s="30">
        <f>IFERROR(100*_xlfn.IFNA(VLOOKUP($B52,KviZDarije3!$A$1:$K$1000, 6, 0), 0)/'TOP SCORES'!D$5,0)</f>
        <v>0</v>
      </c>
      <c r="G52" s="30">
        <f>IFERROR(100*_xlfn.IFNA(VLOOKUP($B52,KviZDarije4!$A$1:$K$1000, 6, 0), 0)/'TOP SCORES'!E$5,0)</f>
        <v>78.571428571428569</v>
      </c>
      <c r="H52" s="30">
        <f>IFERROR(100*_xlfn.IFNA(VLOOKUP($B52,KviZDarije5!$A$1:$K$1000, 6, 0), 0)/'TOP SCORES'!F$5,0)</f>
        <v>60</v>
      </c>
      <c r="I52" s="30">
        <f>IFERROR(100*_xlfn.IFNA(VLOOKUP($B52,KviZDarije6!$A$1:$K$1000, 6, 0), 0)/'TOP SCORES'!G$5,0)</f>
        <v>0</v>
      </c>
      <c r="J52" s="30">
        <f>IFERROR(100*_xlfn.IFNA(VLOOKUP($B52,KviZDarije7!$A$1:$K$1000, 6, 0), 0)/'TOP SCORES'!H$5,0)</f>
        <v>0</v>
      </c>
      <c r="K52" s="30">
        <f>IFERROR(100*_xlfn.IFNA(VLOOKUP($B52,KviZDarije8!$A$1:$K$1000, 6, 0), 0)/'TOP SCORES'!I$5,0)</f>
        <v>0</v>
      </c>
      <c r="L52" s="30">
        <f>IFERROR(100*_xlfn.IFNA(VLOOKUP($B52,[1]KviZDarije9!$A$1:$K$1000, 6, 0), 0)/'TOP SCORES'!J$5,0)</f>
        <v>0</v>
      </c>
      <c r="M52" s="30">
        <f>IFERROR(100*_xlfn.IFNA(VLOOKUP($B52,[2]KviZDarije10!$A$1:$K$1000, 6, 0), 0)/'TOP SCORES'!K$5,0)</f>
        <v>0</v>
      </c>
    </row>
    <row r="53" spans="1:13">
      <c r="A53" s="33">
        <f t="shared" ca="1" si="0"/>
        <v>52</v>
      </c>
      <c r="B53" s="24" t="s">
        <v>64</v>
      </c>
      <c r="C53" s="31" cm="1">
        <f t="array" aca="1" ref="C53" ca="1">SUM(LARGE(D53:M53,ROW(INDIRECT("1:6"))))</f>
        <v>295.95238095238096</v>
      </c>
      <c r="D53" s="30">
        <f>IFERROR(100*_xlfn.IFNA(VLOOKUP($B53,KviZDarije1!$A$1:$K$1000, 6, 0), 0)/'TOP SCORES'!B$5,0)</f>
        <v>75</v>
      </c>
      <c r="E53" s="30">
        <f>IFERROR(100*_xlfn.IFNA(VLOOKUP($B53,KviZDarije2!$A$1:$K$1000, 6, 0), 0)/'TOP SCORES'!C$5,0)</f>
        <v>71.428571428571431</v>
      </c>
      <c r="F53" s="30">
        <f>IFERROR(100*_xlfn.IFNA(VLOOKUP($B53,KviZDarije3!$A$1:$K$1000, 6, 0), 0)/'TOP SCORES'!D$5,0)</f>
        <v>0</v>
      </c>
      <c r="G53" s="30">
        <f>IFERROR(100*_xlfn.IFNA(VLOOKUP($B53,KviZDarije4!$A$1:$K$1000, 6, 0), 0)/'TOP SCORES'!E$5,0)</f>
        <v>42.857142857142854</v>
      </c>
      <c r="H53" s="30">
        <f>IFERROR(100*_xlfn.IFNA(VLOOKUP($B53,KviZDarije5!$A$1:$K$1000, 6, 0), 0)/'TOP SCORES'!F$5,0)</f>
        <v>53.333333333333336</v>
      </c>
      <c r="I53" s="30">
        <f>IFERROR(100*_xlfn.IFNA(VLOOKUP($B53,KviZDarije6!$A$1:$K$1000, 6, 0), 0)/'TOP SCORES'!G$5,0)</f>
        <v>53.333333333333336</v>
      </c>
      <c r="J53" s="30">
        <f>IFERROR(100*_xlfn.IFNA(VLOOKUP($B53,KviZDarije7!$A$1:$K$1000, 6, 0), 0)/'TOP SCORES'!H$5,0)</f>
        <v>0</v>
      </c>
      <c r="K53" s="30">
        <f>IFERROR(100*_xlfn.IFNA(VLOOKUP($B53,KviZDarije8!$A$1:$K$1000, 6, 0), 0)/'TOP SCORES'!I$5,0)</f>
        <v>0</v>
      </c>
      <c r="L53" s="30">
        <f>IFERROR(100*_xlfn.IFNA(VLOOKUP($B53,[1]KviZDarije9!$A$1:$K$1000, 6, 0), 0)/'TOP SCORES'!J$5,0)</f>
        <v>0</v>
      </c>
      <c r="M53" s="30">
        <f>IFERROR(100*_xlfn.IFNA(VLOOKUP($B53,[2]KviZDarije10!$A$1:$K$1000, 6, 0), 0)/'TOP SCORES'!K$5,0)</f>
        <v>0</v>
      </c>
    </row>
    <row r="54" spans="1:13">
      <c r="A54" s="33">
        <f t="shared" ca="1" si="0"/>
        <v>53</v>
      </c>
      <c r="B54" s="24" t="s">
        <v>96</v>
      </c>
      <c r="C54" s="31" cm="1">
        <f t="array" aca="1" ref="C54" ca="1">SUM(LARGE(D54:M54,ROW(INDIRECT("1:6"))))</f>
        <v>295</v>
      </c>
      <c r="D54" s="30">
        <f>IFERROR(100*_xlfn.IFNA(VLOOKUP($B54,KviZDarije1!$A$1:$K$1000, 6, 0), 0)/'TOP SCORES'!B$5,0)</f>
        <v>41.666666666666664</v>
      </c>
      <c r="E54" s="30">
        <f>IFERROR(100*_xlfn.IFNA(VLOOKUP($B54,KviZDarije2!$A$1:$K$1000, 6, 0), 0)/'TOP SCORES'!C$5,0)</f>
        <v>78.571428571428569</v>
      </c>
      <c r="F54" s="30">
        <f>IFERROR(100*_xlfn.IFNA(VLOOKUP($B54,KviZDarije3!$A$1:$K$1000, 6, 0), 0)/'TOP SCORES'!D$5,0)</f>
        <v>64.285714285714292</v>
      </c>
      <c r="G54" s="30">
        <f>IFERROR(100*_xlfn.IFNA(VLOOKUP($B54,KviZDarije4!$A$1:$K$1000, 6, 0), 0)/'TOP SCORES'!E$5,0)</f>
        <v>57.142857142857146</v>
      </c>
      <c r="H54" s="30">
        <f>IFERROR(100*_xlfn.IFNA(VLOOKUP($B54,KviZDarije5!$A$1:$K$1000, 6, 0), 0)/'TOP SCORES'!F$5,0)</f>
        <v>53.333333333333336</v>
      </c>
      <c r="I54" s="30">
        <f>IFERROR(100*_xlfn.IFNA(VLOOKUP($B54,KviZDarije6!$A$1:$K$1000, 6, 0), 0)/'TOP SCORES'!G$5,0)</f>
        <v>0</v>
      </c>
      <c r="J54" s="30">
        <f>IFERROR(100*_xlfn.IFNA(VLOOKUP($B54,KviZDarije7!$A$1:$K$1000, 6, 0), 0)/'TOP SCORES'!H$5,0)</f>
        <v>0</v>
      </c>
      <c r="K54" s="30">
        <f>IFERROR(100*_xlfn.IFNA(VLOOKUP($B54,KviZDarije8!$A$1:$K$1000, 6, 0), 0)/'TOP SCORES'!I$5,0)</f>
        <v>0</v>
      </c>
      <c r="L54" s="30">
        <f>IFERROR(100*_xlfn.IFNA(VLOOKUP($B54,[1]KviZDarije9!$A$1:$K$1000, 6, 0), 0)/'TOP SCORES'!J$5,0)</f>
        <v>0</v>
      </c>
      <c r="M54" s="30">
        <f>IFERROR(100*_xlfn.IFNA(VLOOKUP($B54,[2]KviZDarije10!$A$1:$K$1000, 6, 0), 0)/'TOP SCORES'!K$5,0)</f>
        <v>0</v>
      </c>
    </row>
    <row r="55" spans="1:13">
      <c r="A55" s="33">
        <f t="shared" ca="1" si="0"/>
        <v>54</v>
      </c>
      <c r="B55" s="28" t="s">
        <v>184</v>
      </c>
      <c r="C55" s="31" cm="1">
        <f t="array" aca="1" ref="C55" ca="1">SUM(LARGE(D55:M55,ROW(INDIRECT("1:6"))))</f>
        <v>293.84615384615387</v>
      </c>
      <c r="D55" s="30">
        <f>IFERROR(100*_xlfn.IFNA(VLOOKUP($B55,KviZDarije1!$A$1:$K$1000, 6, 0), 0)/'TOP SCORES'!B$5,0)</f>
        <v>50</v>
      </c>
      <c r="E55" s="30">
        <f>IFERROR(100*_xlfn.IFNA(VLOOKUP($B55,KviZDarije2!$A$1:$K$1000, 6, 0), 0)/'TOP SCORES'!C$5,0)</f>
        <v>42.857142857142854</v>
      </c>
      <c r="F55" s="30">
        <f>IFERROR(100*_xlfn.IFNA(VLOOKUP($B55,KviZDarije3!$A$1:$K$1000, 6, 0), 0)/'TOP SCORES'!D$5,0)</f>
        <v>64.285714285714292</v>
      </c>
      <c r="G55" s="30">
        <f>IFERROR(100*_xlfn.IFNA(VLOOKUP($B55,KviZDarije4!$A$1:$K$1000, 6, 0), 0)/'TOP SCORES'!E$5,0)</f>
        <v>42.857142857142854</v>
      </c>
      <c r="H55" s="30">
        <f>IFERROR(100*_xlfn.IFNA(VLOOKUP($B55,KviZDarije5!$A$1:$K$1000, 6, 0), 0)/'TOP SCORES'!F$5,0)</f>
        <v>40</v>
      </c>
      <c r="I55" s="30">
        <f>IFERROR(100*_xlfn.IFNA(VLOOKUP($B55,KviZDarije6!$A$1:$K$1000, 6, 0), 0)/'TOP SCORES'!G$5,0)</f>
        <v>33.333333333333336</v>
      </c>
      <c r="J55" s="30">
        <f>IFERROR(100*_xlfn.IFNA(VLOOKUP($B55,KviZDarije7!$A$1:$K$1000, 6, 0), 0)/'TOP SCORES'!H$5,0)</f>
        <v>53.846153846153847</v>
      </c>
      <c r="K55" s="30">
        <f>IFERROR(100*_xlfn.IFNA(VLOOKUP($B55,KviZDarije8!$A$1:$K$1000, 6, 0), 0)/'TOP SCORES'!I$5,0)</f>
        <v>0</v>
      </c>
      <c r="L55" s="30">
        <f>IFERROR(100*_xlfn.IFNA(VLOOKUP($B55,[1]KviZDarije9!$A$1:$K$1000, 6, 0), 0)/'TOP SCORES'!J$5,0)</f>
        <v>0</v>
      </c>
      <c r="M55" s="30">
        <f>IFERROR(100*_xlfn.IFNA(VLOOKUP($B55,[2]KviZDarije10!$A$1:$K$1000, 6, 0), 0)/'TOP SCORES'!K$5,0)</f>
        <v>0</v>
      </c>
    </row>
    <row r="56" spans="1:13">
      <c r="A56" s="33">
        <f t="shared" ca="1" si="0"/>
        <v>55</v>
      </c>
      <c r="B56" s="24" t="s">
        <v>62</v>
      </c>
      <c r="C56" s="31" cm="1">
        <f t="array" aca="1" ref="C56" ca="1">SUM(LARGE(D56:M56,ROW(INDIRECT("1:6"))))</f>
        <v>290.95238095238096</v>
      </c>
      <c r="D56" s="30">
        <f>IFERROR(100*_xlfn.IFNA(VLOOKUP($B56,KviZDarije1!$A$1:$K$1000, 6, 0), 0)/'TOP SCORES'!B$5,0)</f>
        <v>50</v>
      </c>
      <c r="E56" s="30">
        <f>IFERROR(100*_xlfn.IFNA(VLOOKUP($B56,KviZDarije2!$A$1:$K$1000, 6, 0), 0)/'TOP SCORES'!C$5,0)</f>
        <v>0</v>
      </c>
      <c r="F56" s="30">
        <f>IFERROR(100*_xlfn.IFNA(VLOOKUP($B56,KviZDarije3!$A$1:$K$1000, 6, 0), 0)/'TOP SCORES'!D$5,0)</f>
        <v>50</v>
      </c>
      <c r="G56" s="30">
        <f>IFERROR(100*_xlfn.IFNA(VLOOKUP($B56,KviZDarije4!$A$1:$K$1000, 6, 0), 0)/'TOP SCORES'!E$5,0)</f>
        <v>64.285714285714292</v>
      </c>
      <c r="H56" s="30">
        <f>IFERROR(100*_xlfn.IFNA(VLOOKUP($B56,KviZDarije5!$A$1:$K$1000, 6, 0), 0)/'TOP SCORES'!F$5,0)</f>
        <v>73.333333333333329</v>
      </c>
      <c r="I56" s="30">
        <f>IFERROR(100*_xlfn.IFNA(VLOOKUP($B56,KviZDarije6!$A$1:$K$1000, 6, 0), 0)/'TOP SCORES'!G$5,0)</f>
        <v>53.333333333333336</v>
      </c>
      <c r="J56" s="30">
        <f>IFERROR(100*_xlfn.IFNA(VLOOKUP($B56,KviZDarije7!$A$1:$K$1000, 6, 0), 0)/'TOP SCORES'!H$5,0)</f>
        <v>0</v>
      </c>
      <c r="K56" s="30">
        <f>IFERROR(100*_xlfn.IFNA(VLOOKUP($B56,KviZDarije8!$A$1:$K$1000, 6, 0), 0)/'TOP SCORES'!I$5,0)</f>
        <v>0</v>
      </c>
      <c r="L56" s="30">
        <f>IFERROR(100*_xlfn.IFNA(VLOOKUP($B56,[1]KviZDarije9!$A$1:$K$1000, 6, 0), 0)/'TOP SCORES'!J$5,0)</f>
        <v>0</v>
      </c>
      <c r="M56" s="30">
        <f>IFERROR(100*_xlfn.IFNA(VLOOKUP($B56,[2]KviZDarije10!$A$1:$K$1000, 6, 0), 0)/'TOP SCORES'!K$5,0)</f>
        <v>0</v>
      </c>
    </row>
    <row r="57" spans="1:13">
      <c r="A57" s="33">
        <f t="shared" ca="1" si="0"/>
        <v>56</v>
      </c>
      <c r="B57" s="24" t="s">
        <v>39</v>
      </c>
      <c r="C57" s="31" cm="1">
        <f t="array" aca="1" ref="C57" ca="1">SUM(LARGE(D57:M57,ROW(INDIRECT("1:6"))))</f>
        <v>290.91575091575095</v>
      </c>
      <c r="D57" s="30">
        <f>IFERROR(100*_xlfn.IFNA(VLOOKUP($B57,KviZDarije1!$A$1:$K$1000, 6, 0), 0)/'TOP SCORES'!B$5,0)</f>
        <v>66.666666666666671</v>
      </c>
      <c r="E57" s="30">
        <f>IFERROR(100*_xlfn.IFNA(VLOOKUP($B57,KviZDarije2!$A$1:$K$1000, 6, 0), 0)/'TOP SCORES'!C$5,0)</f>
        <v>0</v>
      </c>
      <c r="F57" s="30">
        <f>IFERROR(100*_xlfn.IFNA(VLOOKUP($B57,KviZDarije3!$A$1:$K$1000, 6, 0), 0)/'TOP SCORES'!D$5,0)</f>
        <v>21.428571428571427</v>
      </c>
      <c r="G57" s="30">
        <f>IFERROR(100*_xlfn.IFNA(VLOOKUP($B57,KviZDarije4!$A$1:$K$1000, 6, 0), 0)/'TOP SCORES'!E$5,0)</f>
        <v>50</v>
      </c>
      <c r="H57" s="30">
        <f>IFERROR(100*_xlfn.IFNA(VLOOKUP($B57,KviZDarije5!$A$1:$K$1000, 6, 0), 0)/'TOP SCORES'!F$5,0)</f>
        <v>53.333333333333336</v>
      </c>
      <c r="I57" s="30">
        <f>IFERROR(100*_xlfn.IFNA(VLOOKUP($B57,KviZDarije6!$A$1:$K$1000, 6, 0), 0)/'TOP SCORES'!G$5,0)</f>
        <v>53.333333333333336</v>
      </c>
      <c r="J57" s="30">
        <f>IFERROR(100*_xlfn.IFNA(VLOOKUP($B57,KviZDarije7!$A$1:$K$1000, 6, 0), 0)/'TOP SCORES'!H$5,0)</f>
        <v>46.153846153846153</v>
      </c>
      <c r="K57" s="30">
        <f>IFERROR(100*_xlfn.IFNA(VLOOKUP($B57,KviZDarije8!$A$1:$K$1000, 6, 0), 0)/'TOP SCORES'!I$5,0)</f>
        <v>0</v>
      </c>
      <c r="L57" s="30">
        <f>IFERROR(100*_xlfn.IFNA(VLOOKUP($B57,[1]KviZDarije9!$A$1:$K$1000, 6, 0), 0)/'TOP SCORES'!J$5,0)</f>
        <v>0</v>
      </c>
      <c r="M57" s="30">
        <f>IFERROR(100*_xlfn.IFNA(VLOOKUP($B57,[2]KviZDarije10!$A$1:$K$1000, 6, 0), 0)/'TOP SCORES'!K$5,0)</f>
        <v>0</v>
      </c>
    </row>
    <row r="58" spans="1:13">
      <c r="A58" s="33">
        <f t="shared" ca="1" si="0"/>
        <v>57</v>
      </c>
      <c r="B58" s="28" t="s">
        <v>149</v>
      </c>
      <c r="C58" s="31" cm="1">
        <f t="array" aca="1" ref="C58" ca="1">SUM(LARGE(D58:M58,ROW(INDIRECT("1:6"))))</f>
        <v>284.39560439560438</v>
      </c>
      <c r="D58" s="30">
        <f>IFERROR(100*_xlfn.IFNA(VLOOKUP($B58,KviZDarije1!$A$1:$K$1000, 6, 0), 0)/'TOP SCORES'!B$5,0)</f>
        <v>50</v>
      </c>
      <c r="E58" s="30">
        <f>IFERROR(100*_xlfn.IFNA(VLOOKUP($B58,KviZDarije2!$A$1:$K$1000, 6, 0), 0)/'TOP SCORES'!C$5,0)</f>
        <v>0</v>
      </c>
      <c r="F58" s="30">
        <f>IFERROR(100*_xlfn.IFNA(VLOOKUP($B58,KviZDarije3!$A$1:$K$1000, 6, 0), 0)/'TOP SCORES'!D$5,0)</f>
        <v>42.857142857142854</v>
      </c>
      <c r="G58" s="30">
        <f>IFERROR(100*_xlfn.IFNA(VLOOKUP($B58,KviZDarije4!$A$1:$K$1000, 6, 0), 0)/'TOP SCORES'!E$5,0)</f>
        <v>50</v>
      </c>
      <c r="H58" s="30">
        <f>IFERROR(100*_xlfn.IFNA(VLOOKUP($B58,KviZDarije5!$A$1:$K$1000, 6, 0), 0)/'TOP SCORES'!F$5,0)</f>
        <v>33.333333333333336</v>
      </c>
      <c r="I58" s="30">
        <f>IFERROR(100*_xlfn.IFNA(VLOOKUP($B58,KviZDarije6!$A$1:$K$1000, 6, 0), 0)/'TOP SCORES'!G$5,0)</f>
        <v>46.666666666666664</v>
      </c>
      <c r="J58" s="30">
        <f>IFERROR(100*_xlfn.IFNA(VLOOKUP($B58,KviZDarije7!$A$1:$K$1000, 6, 0), 0)/'TOP SCORES'!H$5,0)</f>
        <v>61.53846153846154</v>
      </c>
      <c r="K58" s="30">
        <f>IFERROR(100*_xlfn.IFNA(VLOOKUP($B58,KviZDarije8!$A$1:$K$1000, 6, 0), 0)/'TOP SCORES'!I$5,0)</f>
        <v>0</v>
      </c>
      <c r="L58" s="30">
        <f>IFERROR(100*_xlfn.IFNA(VLOOKUP($B58,[1]KviZDarije9!$A$1:$K$1000, 6, 0), 0)/'TOP SCORES'!J$5,0)</f>
        <v>0</v>
      </c>
      <c r="M58" s="30">
        <f>IFERROR(100*_xlfn.IFNA(VLOOKUP($B58,[2]KviZDarije10!$A$1:$K$1000, 6, 0), 0)/'TOP SCORES'!K$5,0)</f>
        <v>0</v>
      </c>
    </row>
    <row r="59" spans="1:13">
      <c r="A59" s="33">
        <f t="shared" ca="1" si="0"/>
        <v>58</v>
      </c>
      <c r="B59" s="24" t="s">
        <v>25</v>
      </c>
      <c r="C59" s="31" cm="1">
        <f t="array" aca="1" ref="C59" ca="1">SUM(LARGE(D59:M59,ROW(INDIRECT("1:6"))))</f>
        <v>278.53479853479854</v>
      </c>
      <c r="D59" s="30">
        <f>IFERROR(100*_xlfn.IFNA(VLOOKUP($B59,KviZDarije1!$A$1:$K$1000, 6, 0), 0)/'TOP SCORES'!B$5,0)</f>
        <v>50</v>
      </c>
      <c r="E59" s="30">
        <f>IFERROR(100*_xlfn.IFNA(VLOOKUP($B59,KviZDarije2!$A$1:$K$1000, 6, 0), 0)/'TOP SCORES'!C$5,0)</f>
        <v>42.857142857142854</v>
      </c>
      <c r="F59" s="30">
        <f>IFERROR(100*_xlfn.IFNA(VLOOKUP($B59,KviZDarije3!$A$1:$K$1000, 6, 0), 0)/'TOP SCORES'!D$5,0)</f>
        <v>50</v>
      </c>
      <c r="G59" s="30">
        <f>IFERROR(100*_xlfn.IFNA(VLOOKUP($B59,KviZDarije4!$A$1:$K$1000, 6, 0), 0)/'TOP SCORES'!E$5,0)</f>
        <v>42.857142857142854</v>
      </c>
      <c r="H59" s="30">
        <f>IFERROR(100*_xlfn.IFNA(VLOOKUP($B59,KviZDarije5!$A$1:$K$1000, 6, 0), 0)/'TOP SCORES'!F$5,0)</f>
        <v>46.666666666666664</v>
      </c>
      <c r="I59" s="30">
        <f>IFERROR(100*_xlfn.IFNA(VLOOKUP($B59,KviZDarije6!$A$1:$K$1000, 6, 0), 0)/'TOP SCORES'!G$5,0)</f>
        <v>40</v>
      </c>
      <c r="J59" s="30">
        <f>IFERROR(100*_xlfn.IFNA(VLOOKUP($B59,KviZDarije7!$A$1:$K$1000, 6, 0), 0)/'TOP SCORES'!H$5,0)</f>
        <v>46.153846153846153</v>
      </c>
      <c r="K59" s="30">
        <f>IFERROR(100*_xlfn.IFNA(VLOOKUP($B59,KviZDarije8!$A$1:$K$1000, 6, 0), 0)/'TOP SCORES'!I$5,0)</f>
        <v>0</v>
      </c>
      <c r="L59" s="30">
        <f>IFERROR(100*_xlfn.IFNA(VLOOKUP($B59,[1]KviZDarije9!$A$1:$K$1000, 6, 0), 0)/'TOP SCORES'!J$5,0)</f>
        <v>0</v>
      </c>
      <c r="M59" s="30">
        <f>IFERROR(100*_xlfn.IFNA(VLOOKUP($B59,[2]KviZDarije10!$A$1:$K$1000, 6, 0), 0)/'TOP SCORES'!K$5,0)</f>
        <v>0</v>
      </c>
    </row>
    <row r="60" spans="1:13">
      <c r="A60" s="33">
        <f t="shared" ca="1" si="0"/>
        <v>59</v>
      </c>
      <c r="B60" s="28" t="s">
        <v>190</v>
      </c>
      <c r="C60" s="31" cm="1">
        <f t="array" aca="1" ref="C60" ca="1">SUM(LARGE(D60:M60,ROW(INDIRECT("1:6"))))</f>
        <v>275.27472527472526</v>
      </c>
      <c r="D60" s="30">
        <f>IFERROR(100*_xlfn.IFNA(VLOOKUP($B60,KviZDarije1!$A$1:$K$1000, 6, 0), 0)/'TOP SCORES'!B$5,0)</f>
        <v>33.333333333333336</v>
      </c>
      <c r="E60" s="30">
        <f>IFERROR(100*_xlfn.IFNA(VLOOKUP($B60,KviZDarije2!$A$1:$K$1000, 6, 0), 0)/'TOP SCORES'!C$5,0)</f>
        <v>35.714285714285715</v>
      </c>
      <c r="F60" s="30">
        <f>IFERROR(100*_xlfn.IFNA(VLOOKUP($B60,KviZDarije3!$A$1:$K$1000, 6, 0), 0)/'TOP SCORES'!D$5,0)</f>
        <v>50</v>
      </c>
      <c r="G60" s="30">
        <f>IFERROR(100*_xlfn.IFNA(VLOOKUP($B60,KviZDarije4!$A$1:$K$1000, 6, 0), 0)/'TOP SCORES'!E$5,0)</f>
        <v>35.714285714285715</v>
      </c>
      <c r="H60" s="30">
        <f>IFERROR(100*_xlfn.IFNA(VLOOKUP($B60,KviZDarije5!$A$1:$K$1000, 6, 0), 0)/'TOP SCORES'!F$5,0)</f>
        <v>40</v>
      </c>
      <c r="I60" s="30">
        <f>IFERROR(100*_xlfn.IFNA(VLOOKUP($B60,KviZDarije6!$A$1:$K$1000, 6, 0), 0)/'TOP SCORES'!G$5,0)</f>
        <v>60</v>
      </c>
      <c r="J60" s="30">
        <f>IFERROR(100*_xlfn.IFNA(VLOOKUP($B60,KviZDarije7!$A$1:$K$1000, 6, 0), 0)/'TOP SCORES'!H$5,0)</f>
        <v>53.846153846153847</v>
      </c>
      <c r="K60" s="30">
        <f>IFERROR(100*_xlfn.IFNA(VLOOKUP($B60,KviZDarije8!$A$1:$K$1000, 6, 0), 0)/'TOP SCORES'!I$5,0)</f>
        <v>0</v>
      </c>
      <c r="L60" s="30">
        <f>IFERROR(100*_xlfn.IFNA(VLOOKUP($B60,[1]KviZDarije9!$A$1:$K$1000, 6, 0), 0)/'TOP SCORES'!J$5,0)</f>
        <v>0</v>
      </c>
      <c r="M60" s="30">
        <f>IFERROR(100*_xlfn.IFNA(VLOOKUP($B60,[2]KviZDarije10!$A$1:$K$1000, 6, 0), 0)/'TOP SCORES'!K$5,0)</f>
        <v>0</v>
      </c>
    </row>
    <row r="61" spans="1:13">
      <c r="A61" s="33">
        <f t="shared" ca="1" si="0"/>
        <v>60</v>
      </c>
      <c r="B61" s="24" t="s">
        <v>26</v>
      </c>
      <c r="C61" s="31" cm="1">
        <f t="array" aca="1" ref="C61" ca="1">SUM(LARGE(D61:M61,ROW(INDIRECT("1:6"))))</f>
        <v>273.69963369963369</v>
      </c>
      <c r="D61" s="30">
        <f>IFERROR(100*_xlfn.IFNA(VLOOKUP($B61,KviZDarije1!$A$1:$K$1000, 6, 0), 0)/'TOP SCORES'!B$5,0)</f>
        <v>33.333333333333336</v>
      </c>
      <c r="E61" s="30">
        <f>IFERROR(100*_xlfn.IFNA(VLOOKUP($B61,KviZDarije2!$A$1:$K$1000, 6, 0), 0)/'TOP SCORES'!C$5,0)</f>
        <v>42.857142857142854</v>
      </c>
      <c r="F61" s="30">
        <f>IFERROR(100*_xlfn.IFNA(VLOOKUP($B61,KviZDarije3!$A$1:$K$1000, 6, 0), 0)/'TOP SCORES'!D$5,0)</f>
        <v>35.714285714285715</v>
      </c>
      <c r="G61" s="30">
        <f>IFERROR(100*_xlfn.IFNA(VLOOKUP($B61,KviZDarije4!$A$1:$K$1000, 6, 0), 0)/'TOP SCORES'!E$5,0)</f>
        <v>50</v>
      </c>
      <c r="H61" s="30">
        <f>IFERROR(100*_xlfn.IFNA(VLOOKUP($B61,KviZDarije5!$A$1:$K$1000, 6, 0), 0)/'TOP SCORES'!F$5,0)</f>
        <v>53.333333333333336</v>
      </c>
      <c r="I61" s="30">
        <f>IFERROR(100*_xlfn.IFNA(VLOOKUP($B61,KviZDarije6!$A$1:$K$1000, 6, 0), 0)/'TOP SCORES'!G$5,0)</f>
        <v>53.333333333333336</v>
      </c>
      <c r="J61" s="30">
        <f>IFERROR(100*_xlfn.IFNA(VLOOKUP($B61,KviZDarije7!$A$1:$K$1000, 6, 0), 0)/'TOP SCORES'!H$5,0)</f>
        <v>38.46153846153846</v>
      </c>
      <c r="K61" s="30">
        <f>IFERROR(100*_xlfn.IFNA(VLOOKUP($B61,KviZDarije8!$A$1:$K$1000, 6, 0), 0)/'TOP SCORES'!I$5,0)</f>
        <v>0</v>
      </c>
      <c r="L61" s="30">
        <f>IFERROR(100*_xlfn.IFNA(VLOOKUP($B61,[1]KviZDarije9!$A$1:$K$1000, 6, 0), 0)/'TOP SCORES'!J$5,0)</f>
        <v>0</v>
      </c>
      <c r="M61" s="30">
        <f>IFERROR(100*_xlfn.IFNA(VLOOKUP($B61,[2]KviZDarije10!$A$1:$K$1000, 6, 0), 0)/'TOP SCORES'!K$5,0)</f>
        <v>0</v>
      </c>
    </row>
    <row r="62" spans="1:13">
      <c r="A62" s="33">
        <f t="shared" ca="1" si="0"/>
        <v>61</v>
      </c>
      <c r="B62" s="24" t="s">
        <v>54</v>
      </c>
      <c r="C62" s="31" cm="1">
        <f t="array" aca="1" ref="C62" ca="1">SUM(LARGE(D62:M62,ROW(INDIRECT("1:6"))))</f>
        <v>265.82417582417582</v>
      </c>
      <c r="D62" s="30">
        <f>IFERROR(100*_xlfn.IFNA(VLOOKUP($B62,KviZDarije1!$A$1:$K$1000, 6, 0), 0)/'TOP SCORES'!B$5,0)</f>
        <v>0</v>
      </c>
      <c r="E62" s="30">
        <f>IFERROR(100*_xlfn.IFNA(VLOOKUP($B62,KviZDarije2!$A$1:$K$1000, 6, 0), 0)/'TOP SCORES'!C$5,0)</f>
        <v>57.142857142857146</v>
      </c>
      <c r="F62" s="30">
        <f>IFERROR(100*_xlfn.IFNA(VLOOKUP($B62,KviZDarije3!$A$1:$K$1000, 6, 0), 0)/'TOP SCORES'!D$5,0)</f>
        <v>50</v>
      </c>
      <c r="G62" s="30">
        <f>IFERROR(100*_xlfn.IFNA(VLOOKUP($B62,KviZDarije4!$A$1:$K$1000, 6, 0), 0)/'TOP SCORES'!E$5,0)</f>
        <v>57.142857142857146</v>
      </c>
      <c r="H62" s="30">
        <f>IFERROR(100*_xlfn.IFNA(VLOOKUP($B62,KviZDarije5!$A$1:$K$1000, 6, 0), 0)/'TOP SCORES'!F$5,0)</f>
        <v>0</v>
      </c>
      <c r="I62" s="30">
        <f>IFERROR(100*_xlfn.IFNA(VLOOKUP($B62,KviZDarije6!$A$1:$K$1000, 6, 0), 0)/'TOP SCORES'!G$5,0)</f>
        <v>40</v>
      </c>
      <c r="J62" s="30">
        <f>IFERROR(100*_xlfn.IFNA(VLOOKUP($B62,KviZDarije7!$A$1:$K$1000, 6, 0), 0)/'TOP SCORES'!H$5,0)</f>
        <v>61.53846153846154</v>
      </c>
      <c r="K62" s="30">
        <f>IFERROR(100*_xlfn.IFNA(VLOOKUP($B62,KviZDarije8!$A$1:$K$1000, 6, 0), 0)/'TOP SCORES'!I$5,0)</f>
        <v>0</v>
      </c>
      <c r="L62" s="30">
        <f>IFERROR(100*_xlfn.IFNA(VLOOKUP($B62,[1]KviZDarije9!$A$1:$K$1000, 6, 0), 0)/'TOP SCORES'!J$5,0)</f>
        <v>0</v>
      </c>
      <c r="M62" s="30">
        <f>IFERROR(100*_xlfn.IFNA(VLOOKUP($B62,[2]KviZDarije10!$A$1:$K$1000, 6, 0), 0)/'TOP SCORES'!K$5,0)</f>
        <v>0</v>
      </c>
    </row>
    <row r="63" spans="1:13">
      <c r="A63" s="33">
        <f t="shared" ca="1" si="0"/>
        <v>62</v>
      </c>
      <c r="B63" s="24" t="s">
        <v>48</v>
      </c>
      <c r="C63" s="31" cm="1">
        <f t="array" aca="1" ref="C63" ca="1">SUM(LARGE(D63:M63,ROW(INDIRECT("1:6"))))</f>
        <v>255.82417582417582</v>
      </c>
      <c r="D63" s="30">
        <f>IFERROR(100*_xlfn.IFNA(VLOOKUP($B63,KviZDarije1!$A$1:$K$1000, 6, 0), 0)/'TOP SCORES'!B$5,0)</f>
        <v>0</v>
      </c>
      <c r="E63" s="30">
        <f>IFERROR(100*_xlfn.IFNA(VLOOKUP($B63,KviZDarije2!$A$1:$K$1000, 6, 0), 0)/'TOP SCORES'!C$5,0)</f>
        <v>42.857142857142854</v>
      </c>
      <c r="F63" s="30">
        <f>IFERROR(100*_xlfn.IFNA(VLOOKUP($B63,KviZDarije3!$A$1:$K$1000, 6, 0), 0)/'TOP SCORES'!D$5,0)</f>
        <v>28.571428571428573</v>
      </c>
      <c r="G63" s="30">
        <f>IFERROR(100*_xlfn.IFNA(VLOOKUP($B63,KviZDarije4!$A$1:$K$1000, 6, 0), 0)/'TOP SCORES'!E$5,0)</f>
        <v>42.857142857142854</v>
      </c>
      <c r="H63" s="30">
        <f>IFERROR(100*_xlfn.IFNA(VLOOKUP($B63,KviZDarije5!$A$1:$K$1000, 6, 0), 0)/'TOP SCORES'!F$5,0)</f>
        <v>26.666666666666668</v>
      </c>
      <c r="I63" s="30">
        <f>IFERROR(100*_xlfn.IFNA(VLOOKUP($B63,KviZDarije6!$A$1:$K$1000, 6, 0), 0)/'TOP SCORES'!G$5,0)</f>
        <v>53.333333333333336</v>
      </c>
      <c r="J63" s="30">
        <f>IFERROR(100*_xlfn.IFNA(VLOOKUP($B63,KviZDarije7!$A$1:$K$1000, 6, 0), 0)/'TOP SCORES'!H$5,0)</f>
        <v>61.53846153846154</v>
      </c>
      <c r="K63" s="30">
        <f>IFERROR(100*_xlfn.IFNA(VLOOKUP($B63,KviZDarije8!$A$1:$K$1000, 6, 0), 0)/'TOP SCORES'!I$5,0)</f>
        <v>0</v>
      </c>
      <c r="L63" s="30">
        <f>IFERROR(100*_xlfn.IFNA(VLOOKUP($B63,[1]KviZDarije9!$A$1:$K$1000, 6, 0), 0)/'TOP SCORES'!J$5,0)</f>
        <v>0</v>
      </c>
      <c r="M63" s="30">
        <f>IFERROR(100*_xlfn.IFNA(VLOOKUP($B63,[2]KviZDarije10!$A$1:$K$1000, 6, 0), 0)/'TOP SCORES'!K$5,0)</f>
        <v>0</v>
      </c>
    </row>
    <row r="64" spans="1:13">
      <c r="A64" s="33">
        <f t="shared" ca="1" si="0"/>
        <v>63</v>
      </c>
      <c r="B64" s="28" t="s">
        <v>124</v>
      </c>
      <c r="C64" s="31" cm="1">
        <f t="array" aca="1" ref="C64" ca="1">SUM(LARGE(D64:M64,ROW(INDIRECT("1:6"))))</f>
        <v>254.72527472527474</v>
      </c>
      <c r="D64" s="30">
        <f>IFERROR(100*_xlfn.IFNA(VLOOKUP($B64,KviZDarije1!$A$1:$K$1000, 6, 0), 0)/'TOP SCORES'!B$5,0)</f>
        <v>50</v>
      </c>
      <c r="E64" s="30">
        <f>IFERROR(100*_xlfn.IFNA(VLOOKUP($B64,KviZDarije2!$A$1:$K$1000, 6, 0), 0)/'TOP SCORES'!C$5,0)</f>
        <v>0</v>
      </c>
      <c r="F64" s="30">
        <f>IFERROR(100*_xlfn.IFNA(VLOOKUP($B64,KviZDarije3!$A$1:$K$1000, 6, 0), 0)/'TOP SCORES'!D$5,0)</f>
        <v>28.571428571428573</v>
      </c>
      <c r="G64" s="30">
        <f>IFERROR(100*_xlfn.IFNA(VLOOKUP($B64,KviZDarije4!$A$1:$K$1000, 6, 0), 0)/'TOP SCORES'!E$5,0)</f>
        <v>50</v>
      </c>
      <c r="H64" s="30">
        <f>IFERROR(100*_xlfn.IFNA(VLOOKUP($B64,KviZDarije5!$A$1:$K$1000, 6, 0), 0)/'TOP SCORES'!F$5,0)</f>
        <v>26.666666666666668</v>
      </c>
      <c r="I64" s="30">
        <f>IFERROR(100*_xlfn.IFNA(VLOOKUP($B64,KviZDarije6!$A$1:$K$1000, 6, 0), 0)/'TOP SCORES'!G$5,0)</f>
        <v>53.333333333333336</v>
      </c>
      <c r="J64" s="30">
        <f>IFERROR(100*_xlfn.IFNA(VLOOKUP($B64,KviZDarije7!$A$1:$K$1000, 6, 0), 0)/'TOP SCORES'!H$5,0)</f>
        <v>46.153846153846153</v>
      </c>
      <c r="K64" s="30">
        <f>IFERROR(100*_xlfn.IFNA(VLOOKUP($B64,KviZDarije8!$A$1:$K$1000, 6, 0), 0)/'TOP SCORES'!I$5,0)</f>
        <v>0</v>
      </c>
      <c r="L64" s="30">
        <f>IFERROR(100*_xlfn.IFNA(VLOOKUP($B64,[1]KviZDarije9!$A$1:$K$1000, 6, 0), 0)/'TOP SCORES'!J$5,0)</f>
        <v>0</v>
      </c>
      <c r="M64" s="30">
        <f>IFERROR(100*_xlfn.IFNA(VLOOKUP($B64,[2]KviZDarije10!$A$1:$K$1000, 6, 0), 0)/'TOP SCORES'!K$5,0)</f>
        <v>0</v>
      </c>
    </row>
    <row r="65" spans="1:13">
      <c r="A65" s="33">
        <f t="shared" ca="1" si="0"/>
        <v>64</v>
      </c>
      <c r="B65" s="24" t="s">
        <v>105</v>
      </c>
      <c r="C65" s="31" cm="1">
        <f t="array" aca="1" ref="C65" ca="1">SUM(LARGE(D65:M65,ROW(INDIRECT("1:6"))))</f>
        <v>254.30402930402931</v>
      </c>
      <c r="D65" s="30">
        <f>IFERROR(100*_xlfn.IFNA(VLOOKUP($B65,KviZDarije1!$A$1:$K$1000, 6, 0), 0)/'TOP SCORES'!B$5,0)</f>
        <v>91.666666666666671</v>
      </c>
      <c r="E65" s="30">
        <f>IFERROR(100*_xlfn.IFNA(VLOOKUP($B65,KviZDarije2!$A$1:$K$1000, 6, 0), 0)/'TOP SCORES'!C$5,0)</f>
        <v>0</v>
      </c>
      <c r="F65" s="30">
        <f>IFERROR(100*_xlfn.IFNA(VLOOKUP($B65,KviZDarije3!$A$1:$K$1000, 6, 0), 0)/'TOP SCORES'!D$5,0)</f>
        <v>0</v>
      </c>
      <c r="G65" s="30">
        <f>IFERROR(100*_xlfn.IFNA(VLOOKUP($B65,KviZDarije4!$A$1:$K$1000, 6, 0), 0)/'TOP SCORES'!E$5,0)</f>
        <v>85.714285714285708</v>
      </c>
      <c r="H65" s="30">
        <f>IFERROR(100*_xlfn.IFNA(VLOOKUP($B65,KviZDarije5!$A$1:$K$1000, 6, 0), 0)/'TOP SCORES'!F$5,0)</f>
        <v>0</v>
      </c>
      <c r="I65" s="30">
        <f>IFERROR(100*_xlfn.IFNA(VLOOKUP($B65,KviZDarije6!$A$1:$K$1000, 6, 0), 0)/'TOP SCORES'!G$5,0)</f>
        <v>0</v>
      </c>
      <c r="J65" s="30">
        <f>IFERROR(100*_xlfn.IFNA(VLOOKUP($B65,KviZDarije7!$A$1:$K$1000, 6, 0), 0)/'TOP SCORES'!H$5,0)</f>
        <v>76.92307692307692</v>
      </c>
      <c r="K65" s="30">
        <f>IFERROR(100*_xlfn.IFNA(VLOOKUP($B65,KviZDarije8!$A$1:$K$1000, 6, 0), 0)/'TOP SCORES'!I$5,0)</f>
        <v>0</v>
      </c>
      <c r="L65" s="30">
        <f>IFERROR(100*_xlfn.IFNA(VLOOKUP($B65,[1]KviZDarije9!$A$1:$K$1000, 6, 0), 0)/'TOP SCORES'!J$5,0)</f>
        <v>0</v>
      </c>
      <c r="M65" s="30">
        <f>IFERROR(100*_xlfn.IFNA(VLOOKUP($B65,[2]KviZDarije10!$A$1:$K$1000, 6, 0), 0)/'TOP SCORES'!K$5,0)</f>
        <v>0</v>
      </c>
    </row>
    <row r="66" spans="1:13">
      <c r="A66" s="33">
        <f t="shared" ref="A66:A129" ca="1" si="1">RANK(C66,C$2:C$998)</f>
        <v>65</v>
      </c>
      <c r="B66" s="28" t="s">
        <v>182</v>
      </c>
      <c r="C66" s="31" cm="1">
        <f t="array" aca="1" ref="C66" ca="1">SUM(LARGE(D66:M66,ROW(INDIRECT("1:6"))))</f>
        <v>253.46153846153845</v>
      </c>
      <c r="D66" s="30">
        <f>IFERROR(100*_xlfn.IFNA(VLOOKUP($B66,KviZDarije1!$A$1:$K$1000, 6, 0), 0)/'TOP SCORES'!B$5,0)</f>
        <v>41.666666666666664</v>
      </c>
      <c r="E66" s="30">
        <f>IFERROR(100*_xlfn.IFNA(VLOOKUP($B66,KviZDarije2!$A$1:$K$1000, 6, 0), 0)/'TOP SCORES'!C$5,0)</f>
        <v>28.571428571428573</v>
      </c>
      <c r="F66" s="30">
        <f>IFERROR(100*_xlfn.IFNA(VLOOKUP($B66,KviZDarije3!$A$1:$K$1000, 6, 0), 0)/'TOP SCORES'!D$5,0)</f>
        <v>50</v>
      </c>
      <c r="G66" s="30">
        <f>IFERROR(100*_xlfn.IFNA(VLOOKUP($B66,KviZDarije4!$A$1:$K$1000, 6, 0), 0)/'TOP SCORES'!E$5,0)</f>
        <v>50</v>
      </c>
      <c r="H66" s="30">
        <f>IFERROR(100*_xlfn.IFNA(VLOOKUP($B66,KviZDarije5!$A$1:$K$1000, 6, 0), 0)/'TOP SCORES'!F$5,0)</f>
        <v>40</v>
      </c>
      <c r="I66" s="30">
        <f>IFERROR(100*_xlfn.IFNA(VLOOKUP($B66,KviZDarije6!$A$1:$K$1000, 6, 0), 0)/'TOP SCORES'!G$5,0)</f>
        <v>33.333333333333336</v>
      </c>
      <c r="J66" s="30">
        <f>IFERROR(100*_xlfn.IFNA(VLOOKUP($B66,KviZDarije7!$A$1:$K$1000, 6, 0), 0)/'TOP SCORES'!H$5,0)</f>
        <v>38.46153846153846</v>
      </c>
      <c r="K66" s="30">
        <f>IFERROR(100*_xlfn.IFNA(VLOOKUP($B66,KviZDarije8!$A$1:$K$1000, 6, 0), 0)/'TOP SCORES'!I$5,0)</f>
        <v>0</v>
      </c>
      <c r="L66" s="30">
        <f>IFERROR(100*_xlfn.IFNA(VLOOKUP($B66,[1]KviZDarije9!$A$1:$K$1000, 6, 0), 0)/'TOP SCORES'!J$5,0)</f>
        <v>0</v>
      </c>
      <c r="M66" s="30">
        <f>IFERROR(100*_xlfn.IFNA(VLOOKUP($B66,[2]KviZDarije10!$A$1:$K$1000, 6, 0), 0)/'TOP SCORES'!K$5,0)</f>
        <v>0</v>
      </c>
    </row>
    <row r="67" spans="1:13">
      <c r="A67" s="33">
        <f t="shared" ca="1" si="1"/>
        <v>66</v>
      </c>
      <c r="B67" s="24" t="s">
        <v>85</v>
      </c>
      <c r="C67" s="31" cm="1">
        <f t="array" aca="1" ref="C67" ca="1">SUM(LARGE(D67:M67,ROW(INDIRECT("1:6"))))</f>
        <v>253.29670329670333</v>
      </c>
      <c r="D67" s="30">
        <f>IFERROR(100*_xlfn.IFNA(VLOOKUP($B67,KviZDarije1!$A$1:$K$1000, 6, 0), 0)/'TOP SCORES'!B$5,0)</f>
        <v>25</v>
      </c>
      <c r="E67" s="30">
        <f>IFERROR(100*_xlfn.IFNA(VLOOKUP($B67,KviZDarije2!$A$1:$K$1000, 6, 0), 0)/'TOP SCORES'!C$5,0)</f>
        <v>35.714285714285715</v>
      </c>
      <c r="F67" s="30">
        <f>IFERROR(100*_xlfn.IFNA(VLOOKUP($B67,KviZDarije3!$A$1:$K$1000, 6, 0), 0)/'TOP SCORES'!D$5,0)</f>
        <v>28.571428571428573</v>
      </c>
      <c r="G67" s="30">
        <f>IFERROR(100*_xlfn.IFNA(VLOOKUP($B67,KviZDarije4!$A$1:$K$1000, 6, 0), 0)/'TOP SCORES'!E$5,0)</f>
        <v>42.857142857142854</v>
      </c>
      <c r="H67" s="30">
        <f>IFERROR(100*_xlfn.IFNA(VLOOKUP($B67,KviZDarije5!$A$1:$K$1000, 6, 0), 0)/'TOP SCORES'!F$5,0)</f>
        <v>46.666666666666664</v>
      </c>
      <c r="I67" s="30">
        <f>IFERROR(100*_xlfn.IFNA(VLOOKUP($B67,KviZDarije6!$A$1:$K$1000, 6, 0), 0)/'TOP SCORES'!G$5,0)</f>
        <v>53.333333333333336</v>
      </c>
      <c r="J67" s="30">
        <f>IFERROR(100*_xlfn.IFNA(VLOOKUP($B67,KviZDarije7!$A$1:$K$1000, 6, 0), 0)/'TOP SCORES'!H$5,0)</f>
        <v>46.153846153846153</v>
      </c>
      <c r="K67" s="30">
        <f>IFERROR(100*_xlfn.IFNA(VLOOKUP($B67,KviZDarije8!$A$1:$K$1000, 6, 0), 0)/'TOP SCORES'!I$5,0)</f>
        <v>0</v>
      </c>
      <c r="L67" s="30">
        <f>IFERROR(100*_xlfn.IFNA(VLOOKUP($B67,[1]KviZDarije9!$A$1:$K$1000, 6, 0), 0)/'TOP SCORES'!J$5,0)</f>
        <v>0</v>
      </c>
      <c r="M67" s="30">
        <f>IFERROR(100*_xlfn.IFNA(VLOOKUP($B67,[2]KviZDarije10!$A$1:$K$1000, 6, 0), 0)/'TOP SCORES'!K$5,0)</f>
        <v>0</v>
      </c>
    </row>
    <row r="68" spans="1:13">
      <c r="A68" s="33">
        <f t="shared" ca="1" si="1"/>
        <v>67</v>
      </c>
      <c r="B68" s="24" t="s">
        <v>116</v>
      </c>
      <c r="C68" s="31" cm="1">
        <f t="array" aca="1" ref="C68" ca="1">SUM(LARGE(D68:M68,ROW(INDIRECT("1:6"))))</f>
        <v>252.85714285714286</v>
      </c>
      <c r="D68" s="30">
        <f>IFERROR(100*_xlfn.IFNA(VLOOKUP($B68,KviZDarije1!$A$1:$K$1000, 6, 0), 0)/'TOP SCORES'!B$5,0)</f>
        <v>83.333333333333329</v>
      </c>
      <c r="E68" s="30">
        <f>IFERROR(100*_xlfn.IFNA(VLOOKUP($B68,KviZDarije2!$A$1:$K$1000, 6, 0), 0)/'TOP SCORES'!C$5,0)</f>
        <v>0</v>
      </c>
      <c r="F68" s="30">
        <f>IFERROR(100*_xlfn.IFNA(VLOOKUP($B68,KviZDarije3!$A$1:$K$1000, 6, 0), 0)/'TOP SCORES'!D$5,0)</f>
        <v>42.857142857142854</v>
      </c>
      <c r="G68" s="30">
        <f>IFERROR(100*_xlfn.IFNA(VLOOKUP($B68,KviZDarije4!$A$1:$K$1000, 6, 0), 0)/'TOP SCORES'!E$5,0)</f>
        <v>0</v>
      </c>
      <c r="H68" s="30">
        <f>IFERROR(100*_xlfn.IFNA(VLOOKUP($B68,KviZDarije5!$A$1:$K$1000, 6, 0), 0)/'TOP SCORES'!F$5,0)</f>
        <v>60</v>
      </c>
      <c r="I68" s="30">
        <f>IFERROR(100*_xlfn.IFNA(VLOOKUP($B68,KviZDarije6!$A$1:$K$1000, 6, 0), 0)/'TOP SCORES'!G$5,0)</f>
        <v>66.666666666666671</v>
      </c>
      <c r="J68" s="30">
        <f>IFERROR(100*_xlfn.IFNA(VLOOKUP($B68,KviZDarije7!$A$1:$K$1000, 6, 0), 0)/'TOP SCORES'!H$5,0)</f>
        <v>0</v>
      </c>
      <c r="K68" s="30">
        <f>IFERROR(100*_xlfn.IFNA(VLOOKUP($B68,KviZDarije8!$A$1:$K$1000, 6, 0), 0)/'TOP SCORES'!I$5,0)</f>
        <v>0</v>
      </c>
      <c r="L68" s="30">
        <f>IFERROR(100*_xlfn.IFNA(VLOOKUP($B68,[1]KviZDarije9!$A$1:$K$1000, 6, 0), 0)/'TOP SCORES'!J$5,0)</f>
        <v>0</v>
      </c>
      <c r="M68" s="30">
        <f>IFERROR(100*_xlfn.IFNA(VLOOKUP($B68,[2]KviZDarije10!$A$1:$K$1000, 6, 0), 0)/'TOP SCORES'!K$5,0)</f>
        <v>0</v>
      </c>
    </row>
    <row r="69" spans="1:13">
      <c r="A69" s="33">
        <f t="shared" ca="1" si="1"/>
        <v>68</v>
      </c>
      <c r="B69" s="28" t="s">
        <v>163</v>
      </c>
      <c r="C69" s="31" cm="1">
        <f t="array" aca="1" ref="C69" ca="1">SUM(LARGE(D69:M69,ROW(INDIRECT("1:6"))))</f>
        <v>248.8095238095238</v>
      </c>
      <c r="D69" s="30">
        <f>IFERROR(100*_xlfn.IFNA(VLOOKUP($B69,KviZDarije1!$A$1:$K$1000, 6, 0), 0)/'TOP SCORES'!B$5,0)</f>
        <v>91.666666666666671</v>
      </c>
      <c r="E69" s="30">
        <f>IFERROR(100*_xlfn.IFNA(VLOOKUP($B69,KviZDarije2!$A$1:$K$1000, 6, 0), 0)/'TOP SCORES'!C$5,0)</f>
        <v>71.428571428571431</v>
      </c>
      <c r="F69" s="30">
        <f>IFERROR(100*_xlfn.IFNA(VLOOKUP($B69,KviZDarije3!$A$1:$K$1000, 6, 0), 0)/'TOP SCORES'!D$5,0)</f>
        <v>0</v>
      </c>
      <c r="G69" s="30">
        <f>IFERROR(100*_xlfn.IFNA(VLOOKUP($B69,KviZDarije4!$A$1:$K$1000, 6, 0), 0)/'TOP SCORES'!E$5,0)</f>
        <v>85.714285714285708</v>
      </c>
      <c r="H69" s="30">
        <f>IFERROR(100*_xlfn.IFNA(VLOOKUP($B69,KviZDarije5!$A$1:$K$1000, 6, 0), 0)/'TOP SCORES'!F$5,0)</f>
        <v>0</v>
      </c>
      <c r="I69" s="30">
        <f>IFERROR(100*_xlfn.IFNA(VLOOKUP($B69,KviZDarije6!$A$1:$K$1000, 6, 0), 0)/'TOP SCORES'!G$5,0)</f>
        <v>0</v>
      </c>
      <c r="J69" s="30">
        <f>IFERROR(100*_xlfn.IFNA(VLOOKUP($B69,KviZDarije7!$A$1:$K$1000, 6, 0), 0)/'TOP SCORES'!H$5,0)</f>
        <v>0</v>
      </c>
      <c r="K69" s="30">
        <f>IFERROR(100*_xlfn.IFNA(VLOOKUP($B69,KviZDarije8!$A$1:$K$1000, 6, 0), 0)/'TOP SCORES'!I$5,0)</f>
        <v>0</v>
      </c>
      <c r="L69" s="30">
        <f>IFERROR(100*_xlfn.IFNA(VLOOKUP($B69,[1]KviZDarije9!$A$1:$K$1000, 6, 0), 0)/'TOP SCORES'!J$5,0)</f>
        <v>0</v>
      </c>
      <c r="M69" s="30">
        <f>IFERROR(100*_xlfn.IFNA(VLOOKUP($B69,[2]KviZDarije10!$A$1:$K$1000, 6, 0), 0)/'TOP SCORES'!K$5,0)</f>
        <v>0</v>
      </c>
    </row>
    <row r="70" spans="1:13">
      <c r="A70" s="33">
        <f t="shared" ca="1" si="1"/>
        <v>69</v>
      </c>
      <c r="B70" s="28" t="s">
        <v>164</v>
      </c>
      <c r="C70" s="31" cm="1">
        <f t="array" aca="1" ref="C70" ca="1">SUM(LARGE(D70:M70,ROW(INDIRECT("1:6"))))</f>
        <v>246.86813186813188</v>
      </c>
      <c r="D70" s="30">
        <f>IFERROR(100*_xlfn.IFNA(VLOOKUP($B70,KviZDarije1!$A$1:$K$1000, 6, 0), 0)/'TOP SCORES'!B$5,0)</f>
        <v>41.666666666666664</v>
      </c>
      <c r="E70" s="30">
        <f>IFERROR(100*_xlfn.IFNA(VLOOKUP($B70,KviZDarije2!$A$1:$K$1000, 6, 0), 0)/'TOP SCORES'!C$5,0)</f>
        <v>28.571428571428573</v>
      </c>
      <c r="F70" s="30">
        <f>IFERROR(100*_xlfn.IFNA(VLOOKUP($B70,KviZDarije3!$A$1:$K$1000, 6, 0), 0)/'TOP SCORES'!D$5,0)</f>
        <v>57.142857142857146</v>
      </c>
      <c r="G70" s="30">
        <f>IFERROR(100*_xlfn.IFNA(VLOOKUP($B70,KviZDarije4!$A$1:$K$1000, 6, 0), 0)/'TOP SCORES'!E$5,0)</f>
        <v>21.428571428571427</v>
      </c>
      <c r="H70" s="30">
        <f>IFERROR(100*_xlfn.IFNA(VLOOKUP($B70,KviZDarije5!$A$1:$K$1000, 6, 0), 0)/'TOP SCORES'!F$5,0)</f>
        <v>33.333333333333336</v>
      </c>
      <c r="I70" s="30">
        <f>IFERROR(100*_xlfn.IFNA(VLOOKUP($B70,KviZDarije6!$A$1:$K$1000, 6, 0), 0)/'TOP SCORES'!G$5,0)</f>
        <v>40</v>
      </c>
      <c r="J70" s="30">
        <f>IFERROR(100*_xlfn.IFNA(VLOOKUP($B70,KviZDarije7!$A$1:$K$1000, 6, 0), 0)/'TOP SCORES'!H$5,0)</f>
        <v>46.153846153846153</v>
      </c>
      <c r="K70" s="30">
        <f>IFERROR(100*_xlfn.IFNA(VLOOKUP($B70,KviZDarije8!$A$1:$K$1000, 6, 0), 0)/'TOP SCORES'!I$5,0)</f>
        <v>0</v>
      </c>
      <c r="L70" s="30">
        <f>IFERROR(100*_xlfn.IFNA(VLOOKUP($B70,[1]KviZDarije9!$A$1:$K$1000, 6, 0), 0)/'TOP SCORES'!J$5,0)</f>
        <v>0</v>
      </c>
      <c r="M70" s="30">
        <f>IFERROR(100*_xlfn.IFNA(VLOOKUP($B70,[2]KviZDarije10!$A$1:$K$1000, 6, 0), 0)/'TOP SCORES'!K$5,0)</f>
        <v>0</v>
      </c>
    </row>
    <row r="71" spans="1:13">
      <c r="A71" s="33">
        <f t="shared" ca="1" si="1"/>
        <v>70</v>
      </c>
      <c r="B71" s="24" t="s">
        <v>52</v>
      </c>
      <c r="C71" s="31" cm="1">
        <f t="array" aca="1" ref="C71" ca="1">SUM(LARGE(D71:M71,ROW(INDIRECT("1:6"))))</f>
        <v>232.82051282051285</v>
      </c>
      <c r="D71" s="30">
        <f>IFERROR(100*_xlfn.IFNA(VLOOKUP($B71,KviZDarije1!$A$1:$K$1000, 6, 0), 0)/'TOP SCORES'!B$5,0)</f>
        <v>33.333333333333336</v>
      </c>
      <c r="E71" s="30">
        <f>IFERROR(100*_xlfn.IFNA(VLOOKUP($B71,KviZDarije2!$A$1:$K$1000, 6, 0), 0)/'TOP SCORES'!C$5,0)</f>
        <v>50</v>
      </c>
      <c r="F71" s="30">
        <f>IFERROR(100*_xlfn.IFNA(VLOOKUP($B71,KviZDarije3!$A$1:$K$1000, 6, 0), 0)/'TOP SCORES'!D$5,0)</f>
        <v>0</v>
      </c>
      <c r="G71" s="30">
        <f>IFERROR(100*_xlfn.IFNA(VLOOKUP($B71,KviZDarije4!$A$1:$K$1000, 6, 0), 0)/'TOP SCORES'!E$5,0)</f>
        <v>50</v>
      </c>
      <c r="H71" s="30">
        <f>IFERROR(100*_xlfn.IFNA(VLOOKUP($B71,KviZDarije5!$A$1:$K$1000, 6, 0), 0)/'TOP SCORES'!F$5,0)</f>
        <v>0</v>
      </c>
      <c r="I71" s="30">
        <f>IFERROR(100*_xlfn.IFNA(VLOOKUP($B71,KviZDarije6!$A$1:$K$1000, 6, 0), 0)/'TOP SCORES'!G$5,0)</f>
        <v>53.333333333333336</v>
      </c>
      <c r="J71" s="30">
        <f>IFERROR(100*_xlfn.IFNA(VLOOKUP($B71,KviZDarije7!$A$1:$K$1000, 6, 0), 0)/'TOP SCORES'!H$5,0)</f>
        <v>46.153846153846153</v>
      </c>
      <c r="K71" s="30">
        <f>IFERROR(100*_xlfn.IFNA(VLOOKUP($B71,KviZDarije8!$A$1:$K$1000, 6, 0), 0)/'TOP SCORES'!I$5,0)</f>
        <v>0</v>
      </c>
      <c r="L71" s="30">
        <f>IFERROR(100*_xlfn.IFNA(VLOOKUP($B71,[1]KviZDarije9!$A$1:$K$1000, 6, 0), 0)/'TOP SCORES'!J$5,0)</f>
        <v>0</v>
      </c>
      <c r="M71" s="30">
        <f>IFERROR(100*_xlfn.IFNA(VLOOKUP($B71,[2]KviZDarije10!$A$1:$K$1000, 6, 0), 0)/'TOP SCORES'!K$5,0)</f>
        <v>0</v>
      </c>
    </row>
    <row r="72" spans="1:13">
      <c r="A72" s="33">
        <f t="shared" ca="1" si="1"/>
        <v>71</v>
      </c>
      <c r="B72" s="24" t="s">
        <v>29</v>
      </c>
      <c r="C72" s="31" cm="1">
        <f t="array" aca="1" ref="C72" ca="1">SUM(LARGE(D72:M72,ROW(INDIRECT("1:6"))))</f>
        <v>229.04761904761907</v>
      </c>
      <c r="D72" s="30">
        <f>IFERROR(100*_xlfn.IFNA(VLOOKUP($B72,KviZDarije1!$A$1:$K$1000, 6, 0), 0)/'TOP SCORES'!B$5,0)</f>
        <v>0</v>
      </c>
      <c r="E72" s="30">
        <f>IFERROR(100*_xlfn.IFNA(VLOOKUP($B72,KviZDarije2!$A$1:$K$1000, 6, 0), 0)/'TOP SCORES'!C$5,0)</f>
        <v>42.857142857142854</v>
      </c>
      <c r="F72" s="30">
        <f>IFERROR(100*_xlfn.IFNA(VLOOKUP($B72,KviZDarije3!$A$1:$K$1000, 6, 0), 0)/'TOP SCORES'!D$5,0)</f>
        <v>35.714285714285715</v>
      </c>
      <c r="G72" s="30">
        <f>IFERROR(100*_xlfn.IFNA(VLOOKUP($B72,KviZDarije4!$A$1:$K$1000, 6, 0), 0)/'TOP SCORES'!E$5,0)</f>
        <v>57.142857142857146</v>
      </c>
      <c r="H72" s="30">
        <f>IFERROR(100*_xlfn.IFNA(VLOOKUP($B72,KviZDarije5!$A$1:$K$1000, 6, 0), 0)/'TOP SCORES'!F$5,0)</f>
        <v>53.333333333333336</v>
      </c>
      <c r="I72" s="30">
        <f>IFERROR(100*_xlfn.IFNA(VLOOKUP($B72,KviZDarije6!$A$1:$K$1000, 6, 0), 0)/'TOP SCORES'!G$5,0)</f>
        <v>40</v>
      </c>
      <c r="J72" s="30">
        <f>IFERROR(100*_xlfn.IFNA(VLOOKUP($B72,KviZDarije7!$A$1:$K$1000, 6, 0), 0)/'TOP SCORES'!H$5,0)</f>
        <v>0</v>
      </c>
      <c r="K72" s="30">
        <f>IFERROR(100*_xlfn.IFNA(VLOOKUP($B72,KviZDarije8!$A$1:$K$1000, 6, 0), 0)/'TOP SCORES'!I$5,0)</f>
        <v>0</v>
      </c>
      <c r="L72" s="30">
        <f>IFERROR(100*_xlfn.IFNA(VLOOKUP($B72,[1]KviZDarije9!$A$1:$K$1000, 6, 0), 0)/'TOP SCORES'!J$5,0)</f>
        <v>0</v>
      </c>
      <c r="M72" s="30">
        <f>IFERROR(100*_xlfn.IFNA(VLOOKUP($B72,[2]KviZDarije10!$A$1:$K$1000, 6, 0), 0)/'TOP SCORES'!K$5,0)</f>
        <v>0</v>
      </c>
    </row>
    <row r="73" spans="1:13">
      <c r="A73" s="33">
        <f t="shared" ca="1" si="1"/>
        <v>72</v>
      </c>
      <c r="B73" s="24" t="s">
        <v>22</v>
      </c>
      <c r="C73" s="31" cm="1">
        <f t="array" aca="1" ref="C73" ca="1">SUM(LARGE(D73:M73,ROW(INDIRECT("1:6"))))</f>
        <v>227.8937728937729</v>
      </c>
      <c r="D73" s="30">
        <f>IFERROR(100*_xlfn.IFNA(VLOOKUP($B73,KviZDarije1!$A$1:$K$1000, 6, 0), 0)/'TOP SCORES'!B$5,0)</f>
        <v>25</v>
      </c>
      <c r="E73" s="30">
        <f>IFERROR(100*_xlfn.IFNA(VLOOKUP($B73,KviZDarije2!$A$1:$K$1000, 6, 0), 0)/'TOP SCORES'!C$5,0)</f>
        <v>35.714285714285715</v>
      </c>
      <c r="F73" s="30">
        <f>IFERROR(100*_xlfn.IFNA(VLOOKUP($B73,KviZDarije3!$A$1:$K$1000, 6, 0), 0)/'TOP SCORES'!D$5,0)</f>
        <v>0</v>
      </c>
      <c r="G73" s="30">
        <f>IFERROR(100*_xlfn.IFNA(VLOOKUP($B73,KviZDarije4!$A$1:$K$1000, 6, 0), 0)/'TOP SCORES'!E$5,0)</f>
        <v>0</v>
      </c>
      <c r="H73" s="30">
        <f>IFERROR(100*_xlfn.IFNA(VLOOKUP($B73,KviZDarije5!$A$1:$K$1000, 6, 0), 0)/'TOP SCORES'!F$5,0)</f>
        <v>60</v>
      </c>
      <c r="I73" s="30">
        <f>IFERROR(100*_xlfn.IFNA(VLOOKUP($B73,KviZDarije6!$A$1:$K$1000, 6, 0), 0)/'TOP SCORES'!G$5,0)</f>
        <v>53.333333333333336</v>
      </c>
      <c r="J73" s="30">
        <f>IFERROR(100*_xlfn.IFNA(VLOOKUP($B73,KviZDarije7!$A$1:$K$1000, 6, 0), 0)/'TOP SCORES'!H$5,0)</f>
        <v>53.846153846153847</v>
      </c>
      <c r="K73" s="30">
        <f>IFERROR(100*_xlfn.IFNA(VLOOKUP($B73,KviZDarije8!$A$1:$K$1000, 6, 0), 0)/'TOP SCORES'!I$5,0)</f>
        <v>0</v>
      </c>
      <c r="L73" s="30">
        <f>IFERROR(100*_xlfn.IFNA(VLOOKUP($B73,[1]KviZDarije9!$A$1:$K$1000, 6, 0), 0)/'TOP SCORES'!J$5,0)</f>
        <v>0</v>
      </c>
      <c r="M73" s="30">
        <f>IFERROR(100*_xlfn.IFNA(VLOOKUP($B73,[2]KviZDarije10!$A$1:$K$1000, 6, 0), 0)/'TOP SCORES'!K$5,0)</f>
        <v>0</v>
      </c>
    </row>
    <row r="74" spans="1:13">
      <c r="A74" s="33">
        <f t="shared" ca="1" si="1"/>
        <v>73</v>
      </c>
      <c r="B74" s="28" t="s">
        <v>150</v>
      </c>
      <c r="C74" s="31" cm="1">
        <f t="array" aca="1" ref="C74" ca="1">SUM(LARGE(D74:M74,ROW(INDIRECT("1:6"))))</f>
        <v>227.65567765567766</v>
      </c>
      <c r="D74" s="30">
        <f>IFERROR(100*_xlfn.IFNA(VLOOKUP($B74,KviZDarije1!$A$1:$K$1000, 6, 0), 0)/'TOP SCORES'!B$5,0)</f>
        <v>16.666666666666668</v>
      </c>
      <c r="E74" s="30">
        <f>IFERROR(100*_xlfn.IFNA(VLOOKUP($B74,KviZDarije2!$A$1:$K$1000, 6, 0), 0)/'TOP SCORES'!C$5,0)</f>
        <v>42.857142857142854</v>
      </c>
      <c r="F74" s="30">
        <f>IFERROR(100*_xlfn.IFNA(VLOOKUP($B74,KviZDarije3!$A$1:$K$1000, 6, 0), 0)/'TOP SCORES'!D$5,0)</f>
        <v>28.571428571428573</v>
      </c>
      <c r="G74" s="30">
        <f>IFERROR(100*_xlfn.IFNA(VLOOKUP($B74,KviZDarije4!$A$1:$K$1000, 6, 0), 0)/'TOP SCORES'!E$5,0)</f>
        <v>35.714285714285715</v>
      </c>
      <c r="H74" s="30">
        <f>IFERROR(100*_xlfn.IFNA(VLOOKUP($B74,KviZDarije5!$A$1:$K$1000, 6, 0), 0)/'TOP SCORES'!F$5,0)</f>
        <v>40</v>
      </c>
      <c r="I74" s="30">
        <f>IFERROR(100*_xlfn.IFNA(VLOOKUP($B74,KviZDarije6!$A$1:$K$1000, 6, 0), 0)/'TOP SCORES'!G$5,0)</f>
        <v>26.666666666666668</v>
      </c>
      <c r="J74" s="30">
        <f>IFERROR(100*_xlfn.IFNA(VLOOKUP($B74,KviZDarije7!$A$1:$K$1000, 6, 0), 0)/'TOP SCORES'!H$5,0)</f>
        <v>53.846153846153847</v>
      </c>
      <c r="K74" s="30">
        <f>IFERROR(100*_xlfn.IFNA(VLOOKUP($B74,KviZDarije8!$A$1:$K$1000, 6, 0), 0)/'TOP SCORES'!I$5,0)</f>
        <v>0</v>
      </c>
      <c r="L74" s="30">
        <f>IFERROR(100*_xlfn.IFNA(VLOOKUP($B74,[1]KviZDarije9!$A$1:$K$1000, 6, 0), 0)/'TOP SCORES'!J$5,0)</f>
        <v>0</v>
      </c>
      <c r="M74" s="30">
        <f>IFERROR(100*_xlfn.IFNA(VLOOKUP($B74,[2]KviZDarije10!$A$1:$K$1000, 6, 0), 0)/'TOP SCORES'!K$5,0)</f>
        <v>0</v>
      </c>
    </row>
    <row r="75" spans="1:13">
      <c r="A75" s="33">
        <f t="shared" ca="1" si="1"/>
        <v>74</v>
      </c>
      <c r="B75" s="24" t="s">
        <v>43</v>
      </c>
      <c r="C75" s="31" cm="1">
        <f t="array" aca="1" ref="C75" ca="1">SUM(LARGE(D75:M75,ROW(INDIRECT("1:6"))))</f>
        <v>227.38095238095241</v>
      </c>
      <c r="D75" s="30">
        <f>IFERROR(100*_xlfn.IFNA(VLOOKUP($B75,KviZDarije1!$A$1:$K$1000, 6, 0), 0)/'TOP SCORES'!B$5,0)</f>
        <v>75</v>
      </c>
      <c r="E75" s="30">
        <f>IFERROR(100*_xlfn.IFNA(VLOOKUP($B75,KviZDarije2!$A$1:$K$1000, 6, 0), 0)/'TOP SCORES'!C$5,0)</f>
        <v>0</v>
      </c>
      <c r="F75" s="30">
        <f>IFERROR(100*_xlfn.IFNA(VLOOKUP($B75,KviZDarije3!$A$1:$K$1000, 6, 0), 0)/'TOP SCORES'!D$5,0)</f>
        <v>85.714285714285708</v>
      </c>
      <c r="G75" s="30">
        <f>IFERROR(100*_xlfn.IFNA(VLOOKUP($B75,KviZDarije4!$A$1:$K$1000, 6, 0), 0)/'TOP SCORES'!E$5,0)</f>
        <v>0</v>
      </c>
      <c r="H75" s="30">
        <f>IFERROR(100*_xlfn.IFNA(VLOOKUP($B75,KviZDarije5!$A$1:$K$1000, 6, 0), 0)/'TOP SCORES'!F$5,0)</f>
        <v>66.666666666666671</v>
      </c>
      <c r="I75" s="30">
        <f>IFERROR(100*_xlfn.IFNA(VLOOKUP($B75,KviZDarije6!$A$1:$K$1000, 6, 0), 0)/'TOP SCORES'!G$5,0)</f>
        <v>0</v>
      </c>
      <c r="J75" s="30">
        <f>IFERROR(100*_xlfn.IFNA(VLOOKUP($B75,KviZDarije7!$A$1:$K$1000, 6, 0), 0)/'TOP SCORES'!H$5,0)</f>
        <v>0</v>
      </c>
      <c r="K75" s="30">
        <f>IFERROR(100*_xlfn.IFNA(VLOOKUP($B75,KviZDarije8!$A$1:$K$1000, 6, 0), 0)/'TOP SCORES'!I$5,0)</f>
        <v>0</v>
      </c>
      <c r="L75" s="30">
        <f>IFERROR(100*_xlfn.IFNA(VLOOKUP($B75,[1]KviZDarije9!$A$1:$K$1000, 6, 0), 0)/'TOP SCORES'!J$5,0)</f>
        <v>0</v>
      </c>
      <c r="M75" s="30">
        <f>IFERROR(100*_xlfn.IFNA(VLOOKUP($B75,[2]KviZDarije10!$A$1:$K$1000, 6, 0), 0)/'TOP SCORES'!K$5,0)</f>
        <v>0</v>
      </c>
    </row>
    <row r="76" spans="1:13">
      <c r="A76" s="33">
        <f t="shared" ca="1" si="1"/>
        <v>75</v>
      </c>
      <c r="B76" s="24" t="s">
        <v>106</v>
      </c>
      <c r="C76" s="31" cm="1">
        <f t="array" aca="1" ref="C76" ca="1">SUM(LARGE(D76:M76,ROW(INDIRECT("1:6"))))</f>
        <v>225.91575091575092</v>
      </c>
      <c r="D76" s="30">
        <f>IFERROR(100*_xlfn.IFNA(VLOOKUP($B76,KviZDarije1!$A$1:$K$1000, 6, 0), 0)/'TOP SCORES'!B$5,0)</f>
        <v>58.333333333333336</v>
      </c>
      <c r="E76" s="30">
        <f>IFERROR(100*_xlfn.IFNA(VLOOKUP($B76,KviZDarije2!$A$1:$K$1000, 6, 0), 0)/'TOP SCORES'!C$5,0)</f>
        <v>64.285714285714292</v>
      </c>
      <c r="F76" s="30">
        <f>IFERROR(100*_xlfn.IFNA(VLOOKUP($B76,KviZDarije3!$A$1:$K$1000, 6, 0), 0)/'TOP SCORES'!D$5,0)</f>
        <v>57.142857142857146</v>
      </c>
      <c r="G76" s="30">
        <f>IFERROR(100*_xlfn.IFNA(VLOOKUP($B76,KviZDarije4!$A$1:$K$1000, 6, 0), 0)/'TOP SCORES'!E$5,0)</f>
        <v>0</v>
      </c>
      <c r="H76" s="30">
        <f>IFERROR(100*_xlfn.IFNA(VLOOKUP($B76,KviZDarije5!$A$1:$K$1000, 6, 0), 0)/'TOP SCORES'!F$5,0)</f>
        <v>0</v>
      </c>
      <c r="I76" s="30">
        <f>IFERROR(100*_xlfn.IFNA(VLOOKUP($B76,KviZDarije6!$A$1:$K$1000, 6, 0), 0)/'TOP SCORES'!G$5,0)</f>
        <v>0</v>
      </c>
      <c r="J76" s="30">
        <f>IFERROR(100*_xlfn.IFNA(VLOOKUP($B76,KviZDarije7!$A$1:$K$1000, 6, 0), 0)/'TOP SCORES'!H$5,0)</f>
        <v>46.153846153846153</v>
      </c>
      <c r="K76" s="30">
        <f>IFERROR(100*_xlfn.IFNA(VLOOKUP($B76,KviZDarije8!$A$1:$K$1000, 6, 0), 0)/'TOP SCORES'!I$5,0)</f>
        <v>0</v>
      </c>
      <c r="L76" s="30">
        <f>IFERROR(100*_xlfn.IFNA(VLOOKUP($B76,[1]KviZDarije9!$A$1:$K$1000, 6, 0), 0)/'TOP SCORES'!J$5,0)</f>
        <v>0</v>
      </c>
      <c r="M76" s="30">
        <f>IFERROR(100*_xlfn.IFNA(VLOOKUP($B76,[2]KviZDarije10!$A$1:$K$1000, 6, 0), 0)/'TOP SCORES'!K$5,0)</f>
        <v>0</v>
      </c>
    </row>
    <row r="77" spans="1:13">
      <c r="A77" s="33">
        <f t="shared" ca="1" si="1"/>
        <v>76</v>
      </c>
      <c r="B77" s="28" t="s">
        <v>153</v>
      </c>
      <c r="C77" s="31" cm="1">
        <f t="array" aca="1" ref="C77" ca="1">SUM(LARGE(D77:M77,ROW(INDIRECT("1:6"))))</f>
        <v>220.03663003663004</v>
      </c>
      <c r="D77" s="30">
        <f>IFERROR(100*_xlfn.IFNA(VLOOKUP($B77,KviZDarije1!$A$1:$K$1000, 6, 0), 0)/'TOP SCORES'!B$5,0)</f>
        <v>33.333333333333336</v>
      </c>
      <c r="E77" s="30">
        <f>IFERROR(100*_xlfn.IFNA(VLOOKUP($B77,KviZDarije2!$A$1:$K$1000, 6, 0), 0)/'TOP SCORES'!C$5,0)</f>
        <v>50</v>
      </c>
      <c r="F77" s="30">
        <f>IFERROR(100*_xlfn.IFNA(VLOOKUP($B77,KviZDarije3!$A$1:$K$1000, 6, 0), 0)/'TOP SCORES'!D$5,0)</f>
        <v>0</v>
      </c>
      <c r="G77" s="30">
        <f>IFERROR(100*_xlfn.IFNA(VLOOKUP($B77,KviZDarije4!$A$1:$K$1000, 6, 0), 0)/'TOP SCORES'!E$5,0)</f>
        <v>42.857142857142854</v>
      </c>
      <c r="H77" s="30">
        <f>IFERROR(100*_xlfn.IFNA(VLOOKUP($B77,KviZDarije5!$A$1:$K$1000, 6, 0), 0)/'TOP SCORES'!F$5,0)</f>
        <v>0</v>
      </c>
      <c r="I77" s="30">
        <f>IFERROR(100*_xlfn.IFNA(VLOOKUP($B77,KviZDarije6!$A$1:$K$1000, 6, 0), 0)/'TOP SCORES'!G$5,0)</f>
        <v>40</v>
      </c>
      <c r="J77" s="30">
        <f>IFERROR(100*_xlfn.IFNA(VLOOKUP($B77,KviZDarije7!$A$1:$K$1000, 6, 0), 0)/'TOP SCORES'!H$5,0)</f>
        <v>53.846153846153847</v>
      </c>
      <c r="K77" s="30">
        <f>IFERROR(100*_xlfn.IFNA(VLOOKUP($B77,KviZDarije8!$A$1:$K$1000, 6, 0), 0)/'TOP SCORES'!I$5,0)</f>
        <v>0</v>
      </c>
      <c r="L77" s="30">
        <f>IFERROR(100*_xlfn.IFNA(VLOOKUP($B77,[1]KviZDarije9!$A$1:$K$1000, 6, 0), 0)/'TOP SCORES'!J$5,0)</f>
        <v>0</v>
      </c>
      <c r="M77" s="30">
        <f>IFERROR(100*_xlfn.IFNA(VLOOKUP($B77,[2]KviZDarije10!$A$1:$K$1000, 6, 0), 0)/'TOP SCORES'!K$5,0)</f>
        <v>0</v>
      </c>
    </row>
    <row r="78" spans="1:13">
      <c r="A78" s="33">
        <f t="shared" ca="1" si="1"/>
        <v>77</v>
      </c>
      <c r="B78" s="24" t="s">
        <v>117</v>
      </c>
      <c r="C78" s="31" cm="1">
        <f t="array" aca="1" ref="C78" ca="1">SUM(LARGE(D78:M78,ROW(INDIRECT("1:6"))))</f>
        <v>219.48717948717947</v>
      </c>
      <c r="D78" s="30">
        <f>IFERROR(100*_xlfn.IFNA(VLOOKUP($B78,KviZDarije1!$A$1:$K$1000, 6, 0), 0)/'TOP SCORES'!B$5,0)</f>
        <v>0</v>
      </c>
      <c r="E78" s="30">
        <f>IFERROR(100*_xlfn.IFNA(VLOOKUP($B78,KviZDarije2!$A$1:$K$1000, 6, 0), 0)/'TOP SCORES'!C$5,0)</f>
        <v>21.428571428571427</v>
      </c>
      <c r="F78" s="30">
        <f>IFERROR(100*_xlfn.IFNA(VLOOKUP($B78,KviZDarije3!$A$1:$K$1000, 6, 0), 0)/'TOP SCORES'!D$5,0)</f>
        <v>35.714285714285715</v>
      </c>
      <c r="G78" s="30">
        <f>IFERROR(100*_xlfn.IFNA(VLOOKUP($B78,KviZDarije4!$A$1:$K$1000, 6, 0), 0)/'TOP SCORES'!E$5,0)</f>
        <v>42.857142857142854</v>
      </c>
      <c r="H78" s="30">
        <f>IFERROR(100*_xlfn.IFNA(VLOOKUP($B78,KviZDarije5!$A$1:$K$1000, 6, 0), 0)/'TOP SCORES'!F$5,0)</f>
        <v>46.666666666666664</v>
      </c>
      <c r="I78" s="30">
        <f>IFERROR(100*_xlfn.IFNA(VLOOKUP($B78,KviZDarije6!$A$1:$K$1000, 6, 0), 0)/'TOP SCORES'!G$5,0)</f>
        <v>26.666666666666668</v>
      </c>
      <c r="J78" s="30">
        <f>IFERROR(100*_xlfn.IFNA(VLOOKUP($B78,KviZDarije7!$A$1:$K$1000, 6, 0), 0)/'TOP SCORES'!H$5,0)</f>
        <v>46.153846153846153</v>
      </c>
      <c r="K78" s="30">
        <f>IFERROR(100*_xlfn.IFNA(VLOOKUP($B78,KviZDarije8!$A$1:$K$1000, 6, 0), 0)/'TOP SCORES'!I$5,0)</f>
        <v>0</v>
      </c>
      <c r="L78" s="30">
        <f>IFERROR(100*_xlfn.IFNA(VLOOKUP($B78,[1]KviZDarije9!$A$1:$K$1000, 6, 0), 0)/'TOP SCORES'!J$5,0)</f>
        <v>0</v>
      </c>
      <c r="M78" s="30">
        <f>IFERROR(100*_xlfn.IFNA(VLOOKUP($B78,[2]KviZDarije10!$A$1:$K$1000, 6, 0), 0)/'TOP SCORES'!K$5,0)</f>
        <v>0</v>
      </c>
    </row>
    <row r="79" spans="1:13">
      <c r="A79" s="33">
        <f t="shared" ca="1" si="1"/>
        <v>78</v>
      </c>
      <c r="B79" s="28" t="s">
        <v>227</v>
      </c>
      <c r="C79" s="31" cm="1">
        <f t="array" aca="1" ref="C79" ca="1">SUM(LARGE(D79:M79,ROW(INDIRECT("1:6"))))</f>
        <v>215.49450549450549</v>
      </c>
      <c r="D79" s="30">
        <f>IFERROR(100*_xlfn.IFNA(VLOOKUP($B79,KviZDarije1!$A$1:$K$1000, 6, 0), 0)/'TOP SCORES'!B$5,0)</f>
        <v>0</v>
      </c>
      <c r="E79" s="30">
        <f>IFERROR(100*_xlfn.IFNA(VLOOKUP($B79,KviZDarije2!$A$1:$K$1000, 6, 0), 0)/'TOP SCORES'!C$5,0)</f>
        <v>0</v>
      </c>
      <c r="F79" s="30">
        <f>IFERROR(100*_xlfn.IFNA(VLOOKUP($B79,KviZDarije3!$A$1:$K$1000, 6, 0), 0)/'TOP SCORES'!D$5,0)</f>
        <v>0</v>
      </c>
      <c r="G79" s="30">
        <f>IFERROR(100*_xlfn.IFNA(VLOOKUP($B79,KviZDarije4!$A$1:$K$1000, 6, 0), 0)/'TOP SCORES'!E$5,0)</f>
        <v>78.571428571428569</v>
      </c>
      <c r="H79" s="30">
        <f>IFERROR(100*_xlfn.IFNA(VLOOKUP($B79,KviZDarije5!$A$1:$K$1000, 6, 0), 0)/'TOP SCORES'!F$5,0)</f>
        <v>0</v>
      </c>
      <c r="I79" s="30">
        <f>IFERROR(100*_xlfn.IFNA(VLOOKUP($B79,KviZDarije6!$A$1:$K$1000, 6, 0), 0)/'TOP SCORES'!G$5,0)</f>
        <v>60</v>
      </c>
      <c r="J79" s="30">
        <f>IFERROR(100*_xlfn.IFNA(VLOOKUP($B79,KviZDarije7!$A$1:$K$1000, 6, 0), 0)/'TOP SCORES'!H$5,0)</f>
        <v>76.92307692307692</v>
      </c>
      <c r="K79" s="30">
        <f>IFERROR(100*_xlfn.IFNA(VLOOKUP($B79,KviZDarije8!$A$1:$K$1000, 6, 0), 0)/'TOP SCORES'!I$5,0)</f>
        <v>0</v>
      </c>
      <c r="L79" s="30">
        <f>IFERROR(100*_xlfn.IFNA(VLOOKUP($B79,[1]KviZDarije9!$A$1:$K$1000, 6, 0), 0)/'TOP SCORES'!J$5,0)</f>
        <v>0</v>
      </c>
      <c r="M79" s="30">
        <f>IFERROR(100*_xlfn.IFNA(VLOOKUP($B79,[2]KviZDarije10!$A$1:$K$1000, 6, 0), 0)/'TOP SCORES'!K$5,0)</f>
        <v>0</v>
      </c>
    </row>
    <row r="80" spans="1:13">
      <c r="A80" s="33">
        <f t="shared" ca="1" si="1"/>
        <v>79</v>
      </c>
      <c r="B80" s="24" t="s">
        <v>27</v>
      </c>
      <c r="C80" s="31" cm="1">
        <f t="array" aca="1" ref="C80" ca="1">SUM(LARGE(D80:M80,ROW(INDIRECT("1:6"))))</f>
        <v>213.84615384615387</v>
      </c>
      <c r="D80" s="30">
        <f>IFERROR(100*_xlfn.IFNA(VLOOKUP($B80,KviZDarije1!$A$1:$K$1000, 6, 0), 0)/'TOP SCORES'!B$5,0)</f>
        <v>33.333333333333336</v>
      </c>
      <c r="E80" s="30">
        <f>IFERROR(100*_xlfn.IFNA(VLOOKUP($B80,KviZDarije2!$A$1:$K$1000, 6, 0), 0)/'TOP SCORES'!C$5,0)</f>
        <v>42.857142857142854</v>
      </c>
      <c r="F80" s="30">
        <f>IFERROR(100*_xlfn.IFNA(VLOOKUP($B80,KviZDarije3!$A$1:$K$1000, 6, 0), 0)/'TOP SCORES'!D$5,0)</f>
        <v>28.571428571428573</v>
      </c>
      <c r="G80" s="30">
        <f>IFERROR(100*_xlfn.IFNA(VLOOKUP($B80,KviZDarije4!$A$1:$K$1000, 6, 0), 0)/'TOP SCORES'!E$5,0)</f>
        <v>28.571428571428573</v>
      </c>
      <c r="H80" s="30">
        <f>IFERROR(100*_xlfn.IFNA(VLOOKUP($B80,KviZDarije5!$A$1:$K$1000, 6, 0), 0)/'TOP SCORES'!F$5,0)</f>
        <v>26.666666666666668</v>
      </c>
      <c r="I80" s="30">
        <f>IFERROR(100*_xlfn.IFNA(VLOOKUP($B80,KviZDarije6!$A$1:$K$1000, 6, 0), 0)/'TOP SCORES'!G$5,0)</f>
        <v>26.666666666666668</v>
      </c>
      <c r="J80" s="30">
        <f>IFERROR(100*_xlfn.IFNA(VLOOKUP($B80,KviZDarije7!$A$1:$K$1000, 6, 0), 0)/'TOP SCORES'!H$5,0)</f>
        <v>53.846153846153847</v>
      </c>
      <c r="K80" s="30">
        <f>IFERROR(100*_xlfn.IFNA(VLOOKUP($B80,KviZDarije8!$A$1:$K$1000, 6, 0), 0)/'TOP SCORES'!I$5,0)</f>
        <v>0</v>
      </c>
      <c r="L80" s="30">
        <f>IFERROR(100*_xlfn.IFNA(VLOOKUP($B80,[1]KviZDarije9!$A$1:$K$1000, 6, 0), 0)/'TOP SCORES'!J$5,0)</f>
        <v>0</v>
      </c>
      <c r="M80" s="30">
        <f>IFERROR(100*_xlfn.IFNA(VLOOKUP($B80,[2]KviZDarije10!$A$1:$K$1000, 6, 0), 0)/'TOP SCORES'!K$5,0)</f>
        <v>0</v>
      </c>
    </row>
    <row r="81" spans="1:13">
      <c r="A81" s="33">
        <f t="shared" ca="1" si="1"/>
        <v>80</v>
      </c>
      <c r="B81" s="24" t="s">
        <v>94</v>
      </c>
      <c r="C81" s="31" cm="1">
        <f t="array" aca="1" ref="C81" ca="1">SUM(LARGE(D81:M81,ROW(INDIRECT("1:6"))))</f>
        <v>211.42857142857144</v>
      </c>
      <c r="D81" s="30">
        <f>IFERROR(100*_xlfn.IFNA(VLOOKUP($B81,KviZDarije1!$A$1:$K$1000, 6, 0), 0)/'TOP SCORES'!B$5,0)</f>
        <v>66.666666666666671</v>
      </c>
      <c r="E81" s="30">
        <f>IFERROR(100*_xlfn.IFNA(VLOOKUP($B81,KviZDarije2!$A$1:$K$1000, 6, 0), 0)/'TOP SCORES'!C$5,0)</f>
        <v>0</v>
      </c>
      <c r="F81" s="30">
        <f>IFERROR(100*_xlfn.IFNA(VLOOKUP($B81,KviZDarije3!$A$1:$K$1000, 6, 0), 0)/'TOP SCORES'!D$5,0)</f>
        <v>71.428571428571431</v>
      </c>
      <c r="G81" s="30">
        <f>IFERROR(100*_xlfn.IFNA(VLOOKUP($B81,KviZDarije4!$A$1:$K$1000, 6, 0), 0)/'TOP SCORES'!E$5,0)</f>
        <v>0</v>
      </c>
      <c r="H81" s="30">
        <f>IFERROR(100*_xlfn.IFNA(VLOOKUP($B81,KviZDarije5!$A$1:$K$1000, 6, 0), 0)/'TOP SCORES'!F$5,0)</f>
        <v>73.333333333333329</v>
      </c>
      <c r="I81" s="30">
        <f>IFERROR(100*_xlfn.IFNA(VLOOKUP($B81,KviZDarije6!$A$1:$K$1000, 6, 0), 0)/'TOP SCORES'!G$5,0)</f>
        <v>0</v>
      </c>
      <c r="J81" s="30">
        <f>IFERROR(100*_xlfn.IFNA(VLOOKUP($B81,KviZDarije7!$A$1:$K$1000, 6, 0), 0)/'TOP SCORES'!H$5,0)</f>
        <v>0</v>
      </c>
      <c r="K81" s="30">
        <f>IFERROR(100*_xlfn.IFNA(VLOOKUP($B81,KviZDarije8!$A$1:$K$1000, 6, 0), 0)/'TOP SCORES'!I$5,0)</f>
        <v>0</v>
      </c>
      <c r="L81" s="30">
        <f>IFERROR(100*_xlfn.IFNA(VLOOKUP($B81,[1]KviZDarije9!$A$1:$K$1000, 6, 0), 0)/'TOP SCORES'!J$5,0)</f>
        <v>0</v>
      </c>
      <c r="M81" s="30">
        <f>IFERROR(100*_xlfn.IFNA(VLOOKUP($B81,[2]KviZDarije10!$A$1:$K$1000, 6, 0), 0)/'TOP SCORES'!K$5,0)</f>
        <v>0</v>
      </c>
    </row>
    <row r="82" spans="1:13">
      <c r="A82" s="33">
        <f t="shared" ca="1" si="1"/>
        <v>81</v>
      </c>
      <c r="B82" s="28" t="s">
        <v>201</v>
      </c>
      <c r="C82" s="31" cm="1">
        <f t="array" aca="1" ref="C82" ca="1">SUM(LARGE(D82:M82,ROW(INDIRECT("1:6"))))</f>
        <v>209.63369963369962</v>
      </c>
      <c r="D82" s="30">
        <f>IFERROR(100*_xlfn.IFNA(VLOOKUP($B82,KviZDarije1!$A$1:$K$1000, 6, 0), 0)/'TOP SCORES'!B$5,0)</f>
        <v>0</v>
      </c>
      <c r="E82" s="30">
        <f>IFERROR(100*_xlfn.IFNA(VLOOKUP($B82,KviZDarije2!$A$1:$K$1000, 6, 0), 0)/'TOP SCORES'!C$5,0)</f>
        <v>64.285714285714292</v>
      </c>
      <c r="F82" s="30">
        <f>IFERROR(100*_xlfn.IFNA(VLOOKUP($B82,KviZDarije3!$A$1:$K$1000, 6, 0), 0)/'TOP SCORES'!D$5,0)</f>
        <v>0</v>
      </c>
      <c r="G82" s="30">
        <f>IFERROR(100*_xlfn.IFNA(VLOOKUP($B82,KviZDarije4!$A$1:$K$1000, 6, 0), 0)/'TOP SCORES'!E$5,0)</f>
        <v>57.142857142857146</v>
      </c>
      <c r="H82" s="30">
        <f>IFERROR(100*_xlfn.IFNA(VLOOKUP($B82,KviZDarije5!$A$1:$K$1000, 6, 0), 0)/'TOP SCORES'!F$5,0)</f>
        <v>0</v>
      </c>
      <c r="I82" s="30">
        <f>IFERROR(100*_xlfn.IFNA(VLOOKUP($B82,KviZDarije6!$A$1:$K$1000, 6, 0), 0)/'TOP SCORES'!G$5,0)</f>
        <v>26.666666666666668</v>
      </c>
      <c r="J82" s="30">
        <f>IFERROR(100*_xlfn.IFNA(VLOOKUP($B82,KviZDarije7!$A$1:$K$1000, 6, 0), 0)/'TOP SCORES'!H$5,0)</f>
        <v>61.53846153846154</v>
      </c>
      <c r="K82" s="30">
        <f>IFERROR(100*_xlfn.IFNA(VLOOKUP($B82,KviZDarije8!$A$1:$K$1000, 6, 0), 0)/'TOP SCORES'!I$5,0)</f>
        <v>0</v>
      </c>
      <c r="L82" s="30">
        <f>IFERROR(100*_xlfn.IFNA(VLOOKUP($B82,[1]KviZDarije9!$A$1:$K$1000, 6, 0), 0)/'TOP SCORES'!J$5,0)</f>
        <v>0</v>
      </c>
      <c r="M82" s="30">
        <f>IFERROR(100*_xlfn.IFNA(VLOOKUP($B82,[2]KviZDarije10!$A$1:$K$1000, 6, 0), 0)/'TOP SCORES'!K$5,0)</f>
        <v>0</v>
      </c>
    </row>
    <row r="83" spans="1:13">
      <c r="A83" s="33">
        <f t="shared" ca="1" si="1"/>
        <v>82</v>
      </c>
      <c r="B83" s="24" t="s">
        <v>113</v>
      </c>
      <c r="C83" s="31" cm="1">
        <f t="array" aca="1" ref="C83" ca="1">SUM(LARGE(D83:M83,ROW(INDIRECT("1:6"))))</f>
        <v>207.25274725274727</v>
      </c>
      <c r="D83" s="30">
        <f>IFERROR(100*_xlfn.IFNA(VLOOKUP($B83,KviZDarije1!$A$1:$K$1000, 6, 0), 0)/'TOP SCORES'!B$5,0)</f>
        <v>0</v>
      </c>
      <c r="E83" s="30">
        <f>IFERROR(100*_xlfn.IFNA(VLOOKUP($B83,KviZDarije2!$A$1:$K$1000, 6, 0), 0)/'TOP SCORES'!C$5,0)</f>
        <v>0</v>
      </c>
      <c r="F83" s="30">
        <f>IFERROR(100*_xlfn.IFNA(VLOOKUP($B83,KviZDarije3!$A$1:$K$1000, 6, 0), 0)/'TOP SCORES'!D$5,0)</f>
        <v>35.714285714285715</v>
      </c>
      <c r="G83" s="30">
        <f>IFERROR(100*_xlfn.IFNA(VLOOKUP($B83,KviZDarije4!$A$1:$K$1000, 6, 0), 0)/'TOP SCORES'!E$5,0)</f>
        <v>50</v>
      </c>
      <c r="H83" s="30">
        <f>IFERROR(100*_xlfn.IFNA(VLOOKUP($B83,KviZDarije5!$A$1:$K$1000, 6, 0), 0)/'TOP SCORES'!F$5,0)</f>
        <v>60</v>
      </c>
      <c r="I83" s="30">
        <f>IFERROR(100*_xlfn.IFNA(VLOOKUP($B83,KviZDarije6!$A$1:$K$1000, 6, 0), 0)/'TOP SCORES'!G$5,0)</f>
        <v>0</v>
      </c>
      <c r="J83" s="30">
        <f>IFERROR(100*_xlfn.IFNA(VLOOKUP($B83,KviZDarije7!$A$1:$K$1000, 6, 0), 0)/'TOP SCORES'!H$5,0)</f>
        <v>61.53846153846154</v>
      </c>
      <c r="K83" s="30">
        <f>IFERROR(100*_xlfn.IFNA(VLOOKUP($B83,KviZDarije8!$A$1:$K$1000, 6, 0), 0)/'TOP SCORES'!I$5,0)</f>
        <v>0</v>
      </c>
      <c r="L83" s="30">
        <f>IFERROR(100*_xlfn.IFNA(VLOOKUP($B83,[1]KviZDarije9!$A$1:$K$1000, 6, 0), 0)/'TOP SCORES'!J$5,0)</f>
        <v>0</v>
      </c>
      <c r="M83" s="30">
        <f>IFERROR(100*_xlfn.IFNA(VLOOKUP($B83,[2]KviZDarije10!$A$1:$K$1000, 6, 0), 0)/'TOP SCORES'!K$5,0)</f>
        <v>0</v>
      </c>
    </row>
    <row r="84" spans="1:13">
      <c r="A84" s="33">
        <f t="shared" ca="1" si="1"/>
        <v>83</v>
      </c>
      <c r="B84" s="24" t="s">
        <v>56</v>
      </c>
      <c r="C84" s="31" cm="1">
        <f t="array" aca="1" ref="C84" ca="1">SUM(LARGE(D84:M84,ROW(INDIRECT("1:6"))))</f>
        <v>200.51282051282053</v>
      </c>
      <c r="D84" s="30">
        <f>IFERROR(100*_xlfn.IFNA(VLOOKUP($B84,KviZDarije1!$A$1:$K$1000, 6, 0), 0)/'TOP SCORES'!B$5,0)</f>
        <v>0</v>
      </c>
      <c r="E84" s="30">
        <f>IFERROR(100*_xlfn.IFNA(VLOOKUP($B84,KviZDarije2!$A$1:$K$1000, 6, 0), 0)/'TOP SCORES'!C$5,0)</f>
        <v>64.285714285714292</v>
      </c>
      <c r="F84" s="30">
        <f>IFERROR(100*_xlfn.IFNA(VLOOKUP($B84,KviZDarije3!$A$1:$K$1000, 6, 0), 0)/'TOP SCORES'!D$5,0)</f>
        <v>0</v>
      </c>
      <c r="G84" s="30">
        <f>IFERROR(100*_xlfn.IFNA(VLOOKUP($B84,KviZDarije4!$A$1:$K$1000, 6, 0), 0)/'TOP SCORES'!E$5,0)</f>
        <v>35.714285714285715</v>
      </c>
      <c r="H84" s="30">
        <f>IFERROR(100*_xlfn.IFNA(VLOOKUP($B84,KviZDarije5!$A$1:$K$1000, 6, 0), 0)/'TOP SCORES'!F$5,0)</f>
        <v>46.666666666666664</v>
      </c>
      <c r="I84" s="30">
        <f>IFERROR(100*_xlfn.IFNA(VLOOKUP($B84,KviZDarije6!$A$1:$K$1000, 6, 0), 0)/'TOP SCORES'!G$5,0)</f>
        <v>0</v>
      </c>
      <c r="J84" s="30">
        <f>IFERROR(100*_xlfn.IFNA(VLOOKUP($B84,KviZDarije7!$A$1:$K$1000, 6, 0), 0)/'TOP SCORES'!H$5,0)</f>
        <v>53.846153846153847</v>
      </c>
      <c r="K84" s="30">
        <f>IFERROR(100*_xlfn.IFNA(VLOOKUP($B84,KviZDarije8!$A$1:$K$1000, 6, 0), 0)/'TOP SCORES'!I$5,0)</f>
        <v>0</v>
      </c>
      <c r="L84" s="30">
        <f>IFERROR(100*_xlfn.IFNA(VLOOKUP($B84,[1]KviZDarije9!$A$1:$K$1000, 6, 0), 0)/'TOP SCORES'!J$5,0)</f>
        <v>0</v>
      </c>
      <c r="M84" s="30">
        <f>IFERROR(100*_xlfn.IFNA(VLOOKUP($B84,[2]KviZDarije10!$A$1:$K$1000, 6, 0), 0)/'TOP SCORES'!K$5,0)</f>
        <v>0</v>
      </c>
    </row>
    <row r="85" spans="1:13">
      <c r="A85" s="33">
        <f t="shared" ca="1" si="1"/>
        <v>84</v>
      </c>
      <c r="B85" s="24" t="s">
        <v>49</v>
      </c>
      <c r="C85" s="31" cm="1">
        <f t="array" aca="1" ref="C85" ca="1">SUM(LARGE(D85:M85,ROW(INDIRECT("1:6"))))</f>
        <v>196.08058608058607</v>
      </c>
      <c r="D85" s="30">
        <f>IFERROR(100*_xlfn.IFNA(VLOOKUP($B85,KviZDarije1!$A$1:$K$1000, 6, 0), 0)/'TOP SCORES'!B$5,0)</f>
        <v>8.3333333333333339</v>
      </c>
      <c r="E85" s="30">
        <f>IFERROR(100*_xlfn.IFNA(VLOOKUP($B85,KviZDarije2!$A$1:$K$1000, 6, 0), 0)/'TOP SCORES'!C$5,0)</f>
        <v>28.571428571428573</v>
      </c>
      <c r="F85" s="30">
        <f>IFERROR(100*_xlfn.IFNA(VLOOKUP($B85,KviZDarije3!$A$1:$K$1000, 6, 0), 0)/'TOP SCORES'!D$5,0)</f>
        <v>14.285714285714286</v>
      </c>
      <c r="G85" s="30">
        <f>IFERROR(100*_xlfn.IFNA(VLOOKUP($B85,KviZDarije4!$A$1:$K$1000, 6, 0), 0)/'TOP SCORES'!E$5,0)</f>
        <v>21.428571428571427</v>
      </c>
      <c r="H85" s="30">
        <f>IFERROR(100*_xlfn.IFNA(VLOOKUP($B85,KviZDarije5!$A$1:$K$1000, 6, 0), 0)/'TOP SCORES'!F$5,0)</f>
        <v>40</v>
      </c>
      <c r="I85" s="30">
        <f>IFERROR(100*_xlfn.IFNA(VLOOKUP($B85,KviZDarije6!$A$1:$K$1000, 6, 0), 0)/'TOP SCORES'!G$5,0)</f>
        <v>53.333333333333336</v>
      </c>
      <c r="J85" s="30">
        <f>IFERROR(100*_xlfn.IFNA(VLOOKUP($B85,KviZDarije7!$A$1:$K$1000, 6, 0), 0)/'TOP SCORES'!H$5,0)</f>
        <v>38.46153846153846</v>
      </c>
      <c r="K85" s="30">
        <f>IFERROR(100*_xlfn.IFNA(VLOOKUP($B85,KviZDarije8!$A$1:$K$1000, 6, 0), 0)/'TOP SCORES'!I$5,0)</f>
        <v>0</v>
      </c>
      <c r="L85" s="30">
        <f>IFERROR(100*_xlfn.IFNA(VLOOKUP($B85,[1]KviZDarije9!$A$1:$K$1000, 6, 0), 0)/'TOP SCORES'!J$5,0)</f>
        <v>0</v>
      </c>
      <c r="M85" s="30">
        <f>IFERROR(100*_xlfn.IFNA(VLOOKUP($B85,[2]KviZDarije10!$A$1:$K$1000, 6, 0), 0)/'TOP SCORES'!K$5,0)</f>
        <v>0</v>
      </c>
    </row>
    <row r="86" spans="1:13">
      <c r="A86" s="33">
        <f t="shared" ca="1" si="1"/>
        <v>85</v>
      </c>
      <c r="B86" s="28" t="s">
        <v>231</v>
      </c>
      <c r="C86" s="31" cm="1">
        <f t="array" aca="1" ref="C86" ca="1">SUM(LARGE(D86:M86,ROW(INDIRECT("1:6"))))</f>
        <v>194.87179487179486</v>
      </c>
      <c r="D86" s="30">
        <f>IFERROR(100*_xlfn.IFNA(VLOOKUP($B86,KviZDarije1!$A$1:$K$1000, 6, 0), 0)/'TOP SCORES'!B$5,0)</f>
        <v>0</v>
      </c>
      <c r="E86" s="30">
        <f>IFERROR(100*_xlfn.IFNA(VLOOKUP($B86,KviZDarije2!$A$1:$K$1000, 6, 0), 0)/'TOP SCORES'!C$5,0)</f>
        <v>0</v>
      </c>
      <c r="F86" s="30">
        <f>IFERROR(100*_xlfn.IFNA(VLOOKUP($B86,KviZDarije3!$A$1:$K$1000, 6, 0), 0)/'TOP SCORES'!D$5,0)</f>
        <v>0</v>
      </c>
      <c r="G86" s="30">
        <f>IFERROR(100*_xlfn.IFNA(VLOOKUP($B86,KviZDarije4!$A$1:$K$1000, 6, 0), 0)/'TOP SCORES'!E$5,0)</f>
        <v>0</v>
      </c>
      <c r="H86" s="30">
        <f>IFERROR(100*_xlfn.IFNA(VLOOKUP($B86,KviZDarije5!$A$1:$K$1000, 6, 0), 0)/'TOP SCORES'!F$5,0)</f>
        <v>73.333333333333329</v>
      </c>
      <c r="I86" s="30">
        <f>IFERROR(100*_xlfn.IFNA(VLOOKUP($B86,KviZDarije6!$A$1:$K$1000, 6, 0), 0)/'TOP SCORES'!G$5,0)</f>
        <v>60</v>
      </c>
      <c r="J86" s="30">
        <f>IFERROR(100*_xlfn.IFNA(VLOOKUP($B86,KviZDarije7!$A$1:$K$1000, 6, 0), 0)/'TOP SCORES'!H$5,0)</f>
        <v>61.53846153846154</v>
      </c>
      <c r="K86" s="30">
        <f>IFERROR(100*_xlfn.IFNA(VLOOKUP($B86,KviZDarije8!$A$1:$K$1000, 6, 0), 0)/'TOP SCORES'!I$5,0)</f>
        <v>0</v>
      </c>
      <c r="L86" s="30">
        <f>IFERROR(100*_xlfn.IFNA(VLOOKUP($B86,[1]KviZDarije9!$A$1:$K$1000, 6, 0), 0)/'TOP SCORES'!J$5,0)</f>
        <v>0</v>
      </c>
      <c r="M86" s="30">
        <f>IFERROR(100*_xlfn.IFNA(VLOOKUP($B86,[2]KviZDarije10!$A$1:$K$1000, 6, 0), 0)/'TOP SCORES'!K$5,0)</f>
        <v>0</v>
      </c>
    </row>
    <row r="87" spans="1:13">
      <c r="A87" s="33">
        <f t="shared" ca="1" si="1"/>
        <v>86</v>
      </c>
      <c r="B87" s="28" t="s">
        <v>185</v>
      </c>
      <c r="C87" s="31" cm="1">
        <f t="array" aca="1" ref="C87" ca="1">SUM(LARGE(D87:M87,ROW(INDIRECT("1:6"))))</f>
        <v>193.33333333333331</v>
      </c>
      <c r="D87" s="30">
        <f>IFERROR(100*_xlfn.IFNA(VLOOKUP($B87,KviZDarije1!$A$1:$K$1000, 6, 0), 0)/'TOP SCORES'!B$5,0)</f>
        <v>100</v>
      </c>
      <c r="E87" s="30">
        <f>IFERROR(100*_xlfn.IFNA(VLOOKUP($B87,KviZDarije2!$A$1:$K$1000, 6, 0), 0)/'TOP SCORES'!C$5,0)</f>
        <v>0</v>
      </c>
      <c r="F87" s="30">
        <f>IFERROR(100*_xlfn.IFNA(VLOOKUP($B87,KviZDarije3!$A$1:$K$1000, 6, 0), 0)/'TOP SCORES'!D$5,0)</f>
        <v>0</v>
      </c>
      <c r="G87" s="30">
        <f>IFERROR(100*_xlfn.IFNA(VLOOKUP($B87,KviZDarije4!$A$1:$K$1000, 6, 0), 0)/'TOP SCORES'!E$5,0)</f>
        <v>0</v>
      </c>
      <c r="H87" s="30">
        <f>IFERROR(100*_xlfn.IFNA(VLOOKUP($B87,KviZDarije5!$A$1:$K$1000, 6, 0), 0)/'TOP SCORES'!F$5,0)</f>
        <v>0</v>
      </c>
      <c r="I87" s="30">
        <f>IFERROR(100*_xlfn.IFNA(VLOOKUP($B87,KviZDarije6!$A$1:$K$1000, 6, 0), 0)/'TOP SCORES'!G$5,0)</f>
        <v>93.333333333333329</v>
      </c>
      <c r="J87" s="30">
        <f>IFERROR(100*_xlfn.IFNA(VLOOKUP($B87,KviZDarije7!$A$1:$K$1000, 6, 0), 0)/'TOP SCORES'!H$5,0)</f>
        <v>0</v>
      </c>
      <c r="K87" s="30">
        <f>IFERROR(100*_xlfn.IFNA(VLOOKUP($B87,KviZDarije8!$A$1:$K$1000, 6, 0), 0)/'TOP SCORES'!I$5,0)</f>
        <v>0</v>
      </c>
      <c r="L87" s="30">
        <f>IFERROR(100*_xlfn.IFNA(VLOOKUP($B87,[1]KviZDarije9!$A$1:$K$1000, 6, 0), 0)/'TOP SCORES'!J$5,0)</f>
        <v>0</v>
      </c>
      <c r="M87" s="30">
        <f>IFERROR(100*_xlfn.IFNA(VLOOKUP($B87,[2]KviZDarije10!$A$1:$K$1000, 6, 0), 0)/'TOP SCORES'!K$5,0)</f>
        <v>0</v>
      </c>
    </row>
    <row r="88" spans="1:13">
      <c r="A88" s="33">
        <f t="shared" ca="1" si="1"/>
        <v>87</v>
      </c>
      <c r="B88" s="28" t="s">
        <v>154</v>
      </c>
      <c r="C88" s="31" cm="1">
        <f t="array" aca="1" ref="C88" ca="1">SUM(LARGE(D88:M88,ROW(INDIRECT("1:6"))))</f>
        <v>190.93406593406593</v>
      </c>
      <c r="D88" s="30">
        <f>IFERROR(100*_xlfn.IFNA(VLOOKUP($B88,KviZDarije1!$A$1:$K$1000, 6, 0), 0)/'TOP SCORES'!B$5,0)</f>
        <v>41.666666666666664</v>
      </c>
      <c r="E88" s="30">
        <f>IFERROR(100*_xlfn.IFNA(VLOOKUP($B88,KviZDarije2!$A$1:$K$1000, 6, 0), 0)/'TOP SCORES'!C$5,0)</f>
        <v>42.857142857142854</v>
      </c>
      <c r="F88" s="30">
        <f>IFERROR(100*_xlfn.IFNA(VLOOKUP($B88,KviZDarije3!$A$1:$K$1000, 6, 0), 0)/'TOP SCORES'!D$5,0)</f>
        <v>35.714285714285715</v>
      </c>
      <c r="G88" s="30">
        <f>IFERROR(100*_xlfn.IFNA(VLOOKUP($B88,KviZDarije4!$A$1:$K$1000, 6, 0), 0)/'TOP SCORES'!E$5,0)</f>
        <v>14.285714285714286</v>
      </c>
      <c r="H88" s="30">
        <f>IFERROR(100*_xlfn.IFNA(VLOOKUP($B88,KviZDarije5!$A$1:$K$1000, 6, 0), 0)/'TOP SCORES'!F$5,0)</f>
        <v>0</v>
      </c>
      <c r="I88" s="30">
        <f>IFERROR(100*_xlfn.IFNA(VLOOKUP($B88,KviZDarije6!$A$1:$K$1000, 6, 0), 0)/'TOP SCORES'!G$5,0)</f>
        <v>33.333333333333336</v>
      </c>
      <c r="J88" s="30">
        <f>IFERROR(100*_xlfn.IFNA(VLOOKUP($B88,KviZDarije7!$A$1:$K$1000, 6, 0), 0)/'TOP SCORES'!H$5,0)</f>
        <v>23.076923076923077</v>
      </c>
      <c r="K88" s="30">
        <f>IFERROR(100*_xlfn.IFNA(VLOOKUP($B88,KviZDarije8!$A$1:$K$1000, 6, 0), 0)/'TOP SCORES'!I$5,0)</f>
        <v>0</v>
      </c>
      <c r="L88" s="30">
        <f>IFERROR(100*_xlfn.IFNA(VLOOKUP($B88,[1]KviZDarije9!$A$1:$K$1000, 6, 0), 0)/'TOP SCORES'!J$5,0)</f>
        <v>0</v>
      </c>
      <c r="M88" s="30">
        <f>IFERROR(100*_xlfn.IFNA(VLOOKUP($B88,[2]KviZDarije10!$A$1:$K$1000, 6, 0), 0)/'TOP SCORES'!K$5,0)</f>
        <v>0</v>
      </c>
    </row>
    <row r="89" spans="1:13">
      <c r="A89" s="33">
        <f t="shared" ca="1" si="1"/>
        <v>88</v>
      </c>
      <c r="B89" s="28" t="s">
        <v>169</v>
      </c>
      <c r="C89" s="31" cm="1">
        <f t="array" aca="1" ref="C89" ca="1">SUM(LARGE(D89:M89,ROW(INDIRECT("1:6"))))</f>
        <v>189.10256410256412</v>
      </c>
      <c r="D89" s="30">
        <f>IFERROR(100*_xlfn.IFNA(VLOOKUP($B89,KviZDarije1!$A$1:$K$1000, 6, 0), 0)/'TOP SCORES'!B$5,0)</f>
        <v>25</v>
      </c>
      <c r="E89" s="30">
        <f>IFERROR(100*_xlfn.IFNA(VLOOKUP($B89,KviZDarije2!$A$1:$K$1000, 6, 0), 0)/'TOP SCORES'!C$5,0)</f>
        <v>28.571428571428573</v>
      </c>
      <c r="F89" s="30">
        <f>IFERROR(100*_xlfn.IFNA(VLOOKUP($B89,KviZDarije3!$A$1:$K$1000, 6, 0), 0)/'TOP SCORES'!D$5,0)</f>
        <v>42.857142857142854</v>
      </c>
      <c r="G89" s="30">
        <f>IFERROR(100*_xlfn.IFNA(VLOOKUP($B89,KviZDarije4!$A$1:$K$1000, 6, 0), 0)/'TOP SCORES'!E$5,0)</f>
        <v>28.571428571428573</v>
      </c>
      <c r="H89" s="30">
        <f>IFERROR(100*_xlfn.IFNA(VLOOKUP($B89,KviZDarije5!$A$1:$K$1000, 6, 0), 0)/'TOP SCORES'!F$5,0)</f>
        <v>33.333333333333336</v>
      </c>
      <c r="I89" s="30">
        <f>IFERROR(100*_xlfn.IFNA(VLOOKUP($B89,KviZDarije6!$A$1:$K$1000, 6, 0), 0)/'TOP SCORES'!G$5,0)</f>
        <v>0</v>
      </c>
      <c r="J89" s="30">
        <f>IFERROR(100*_xlfn.IFNA(VLOOKUP($B89,KviZDarije7!$A$1:$K$1000, 6, 0), 0)/'TOP SCORES'!H$5,0)</f>
        <v>30.76923076923077</v>
      </c>
      <c r="K89" s="30">
        <f>IFERROR(100*_xlfn.IFNA(VLOOKUP($B89,KviZDarije8!$A$1:$K$1000, 6, 0), 0)/'TOP SCORES'!I$5,0)</f>
        <v>0</v>
      </c>
      <c r="L89" s="30">
        <f>IFERROR(100*_xlfn.IFNA(VLOOKUP($B89,[1]KviZDarije9!$A$1:$K$1000, 6, 0), 0)/'TOP SCORES'!J$5,0)</f>
        <v>0</v>
      </c>
      <c r="M89" s="30">
        <f>IFERROR(100*_xlfn.IFNA(VLOOKUP($B89,[2]KviZDarije10!$A$1:$K$1000, 6, 0), 0)/'TOP SCORES'!K$5,0)</f>
        <v>0</v>
      </c>
    </row>
    <row r="90" spans="1:13">
      <c r="A90" s="33">
        <f t="shared" ca="1" si="1"/>
        <v>89</v>
      </c>
      <c r="B90" s="24" t="s">
        <v>71</v>
      </c>
      <c r="C90" s="31" cm="1">
        <f t="array" aca="1" ref="C90" ca="1">SUM(LARGE(D90:M90,ROW(INDIRECT("1:6"))))</f>
        <v>189.04761904761907</v>
      </c>
      <c r="D90" s="30">
        <f>IFERROR(100*_xlfn.IFNA(VLOOKUP($B90,KviZDarije1!$A$1:$K$1000, 6, 0), 0)/'TOP SCORES'!B$5,0)</f>
        <v>0</v>
      </c>
      <c r="E90" s="30">
        <f>IFERROR(100*_xlfn.IFNA(VLOOKUP($B90,KviZDarije2!$A$1:$K$1000, 6, 0), 0)/'TOP SCORES'!C$5,0)</f>
        <v>78.571428571428569</v>
      </c>
      <c r="F90" s="30">
        <f>IFERROR(100*_xlfn.IFNA(VLOOKUP($B90,KviZDarije3!$A$1:$K$1000, 6, 0), 0)/'TOP SCORES'!D$5,0)</f>
        <v>0</v>
      </c>
      <c r="G90" s="30">
        <f>IFERROR(100*_xlfn.IFNA(VLOOKUP($B90,KviZDarije4!$A$1:$K$1000, 6, 0), 0)/'TOP SCORES'!E$5,0)</f>
        <v>57.142857142857146</v>
      </c>
      <c r="H90" s="30">
        <f>IFERROR(100*_xlfn.IFNA(VLOOKUP($B90,KviZDarije5!$A$1:$K$1000, 6, 0), 0)/'TOP SCORES'!F$5,0)</f>
        <v>0</v>
      </c>
      <c r="I90" s="30">
        <f>IFERROR(100*_xlfn.IFNA(VLOOKUP($B90,KviZDarije6!$A$1:$K$1000, 6, 0), 0)/'TOP SCORES'!G$5,0)</f>
        <v>53.333333333333336</v>
      </c>
      <c r="J90" s="30">
        <f>IFERROR(100*_xlfn.IFNA(VLOOKUP($B90,KviZDarije7!$A$1:$K$1000, 6, 0), 0)/'TOP SCORES'!H$5,0)</f>
        <v>0</v>
      </c>
      <c r="K90" s="30">
        <f>IFERROR(100*_xlfn.IFNA(VLOOKUP($B90,KviZDarije8!$A$1:$K$1000, 6, 0), 0)/'TOP SCORES'!I$5,0)</f>
        <v>0</v>
      </c>
      <c r="L90" s="30">
        <f>IFERROR(100*_xlfn.IFNA(VLOOKUP($B90,[1]KviZDarije9!$A$1:$K$1000, 6, 0), 0)/'TOP SCORES'!J$5,0)</f>
        <v>0</v>
      </c>
      <c r="M90" s="30">
        <f>IFERROR(100*_xlfn.IFNA(VLOOKUP($B90,[2]KviZDarije10!$A$1:$K$1000, 6, 0), 0)/'TOP SCORES'!K$5,0)</f>
        <v>0</v>
      </c>
    </row>
    <row r="91" spans="1:13">
      <c r="A91" s="33">
        <f t="shared" ca="1" si="1"/>
        <v>90</v>
      </c>
      <c r="B91" s="28" t="s">
        <v>183</v>
      </c>
      <c r="C91" s="31" cm="1">
        <f t="array" aca="1" ref="C91" ca="1">SUM(LARGE(D91:M91,ROW(INDIRECT("1:6"))))</f>
        <v>185.71428571428572</v>
      </c>
      <c r="D91" s="30">
        <f>IFERROR(100*_xlfn.IFNA(VLOOKUP($B91,KviZDarije1!$A$1:$K$1000, 6, 0), 0)/'TOP SCORES'!B$5,0)</f>
        <v>50</v>
      </c>
      <c r="E91" s="30">
        <f>IFERROR(100*_xlfn.IFNA(VLOOKUP($B91,KviZDarije2!$A$1:$K$1000, 6, 0), 0)/'TOP SCORES'!C$5,0)</f>
        <v>57.142857142857146</v>
      </c>
      <c r="F91" s="30">
        <f>IFERROR(100*_xlfn.IFNA(VLOOKUP($B91,KviZDarije3!$A$1:$K$1000, 6, 0), 0)/'TOP SCORES'!D$5,0)</f>
        <v>35.714285714285715</v>
      </c>
      <c r="G91" s="30">
        <f>IFERROR(100*_xlfn.IFNA(VLOOKUP($B91,KviZDarije4!$A$1:$K$1000, 6, 0), 0)/'TOP SCORES'!E$5,0)</f>
        <v>42.857142857142854</v>
      </c>
      <c r="H91" s="30">
        <f>IFERROR(100*_xlfn.IFNA(VLOOKUP($B91,KviZDarije5!$A$1:$K$1000, 6, 0), 0)/'TOP SCORES'!F$5,0)</f>
        <v>0</v>
      </c>
      <c r="I91" s="30">
        <f>IFERROR(100*_xlfn.IFNA(VLOOKUP($B91,KviZDarije6!$A$1:$K$1000, 6, 0), 0)/'TOP SCORES'!G$5,0)</f>
        <v>0</v>
      </c>
      <c r="J91" s="30">
        <f>IFERROR(100*_xlfn.IFNA(VLOOKUP($B91,KviZDarije7!$A$1:$K$1000, 6, 0), 0)/'TOP SCORES'!H$5,0)</f>
        <v>0</v>
      </c>
      <c r="K91" s="30">
        <f>IFERROR(100*_xlfn.IFNA(VLOOKUP($B91,KviZDarije8!$A$1:$K$1000, 6, 0), 0)/'TOP SCORES'!I$5,0)</f>
        <v>0</v>
      </c>
      <c r="L91" s="30">
        <f>IFERROR(100*_xlfn.IFNA(VLOOKUP($B91,[1]KviZDarije9!$A$1:$K$1000, 6, 0), 0)/'TOP SCORES'!J$5,0)</f>
        <v>0</v>
      </c>
      <c r="M91" s="30">
        <f>IFERROR(100*_xlfn.IFNA(VLOOKUP($B91,[2]KviZDarije10!$A$1:$K$1000, 6, 0), 0)/'TOP SCORES'!K$5,0)</f>
        <v>0</v>
      </c>
    </row>
    <row r="92" spans="1:13">
      <c r="A92" s="33">
        <f t="shared" ca="1" si="1"/>
        <v>91</v>
      </c>
      <c r="B92" s="24" t="s">
        <v>93</v>
      </c>
      <c r="C92" s="31" cm="1">
        <f t="array" aca="1" ref="C92" ca="1">SUM(LARGE(D92:M92,ROW(INDIRECT("1:6"))))</f>
        <v>185</v>
      </c>
      <c r="D92" s="30">
        <f>IFERROR(100*_xlfn.IFNA(VLOOKUP($B92,KviZDarije1!$A$1:$K$1000, 6, 0), 0)/'TOP SCORES'!B$5,0)</f>
        <v>91.666666666666671</v>
      </c>
      <c r="E92" s="30">
        <f>IFERROR(100*_xlfn.IFNA(VLOOKUP($B92,KviZDarije2!$A$1:$K$1000, 6, 0), 0)/'TOP SCORES'!C$5,0)</f>
        <v>0</v>
      </c>
      <c r="F92" s="30">
        <f>IFERROR(100*_xlfn.IFNA(VLOOKUP($B92,KviZDarije3!$A$1:$K$1000, 6, 0), 0)/'TOP SCORES'!D$5,0)</f>
        <v>0</v>
      </c>
      <c r="G92" s="30">
        <f>IFERROR(100*_xlfn.IFNA(VLOOKUP($B92,KviZDarije4!$A$1:$K$1000, 6, 0), 0)/'TOP SCORES'!E$5,0)</f>
        <v>0</v>
      </c>
      <c r="H92" s="30">
        <f>IFERROR(100*_xlfn.IFNA(VLOOKUP($B92,KviZDarije5!$A$1:$K$1000, 6, 0), 0)/'TOP SCORES'!F$5,0)</f>
        <v>0</v>
      </c>
      <c r="I92" s="30">
        <f>IFERROR(100*_xlfn.IFNA(VLOOKUP($B92,KviZDarije6!$A$1:$K$1000, 6, 0), 0)/'TOP SCORES'!G$5,0)</f>
        <v>93.333333333333329</v>
      </c>
      <c r="J92" s="30">
        <f>IFERROR(100*_xlfn.IFNA(VLOOKUP($B92,KviZDarije7!$A$1:$K$1000, 6, 0), 0)/'TOP SCORES'!H$5,0)</f>
        <v>0</v>
      </c>
      <c r="K92" s="30">
        <f>IFERROR(100*_xlfn.IFNA(VLOOKUP($B92,KviZDarije8!$A$1:$K$1000, 6, 0), 0)/'TOP SCORES'!I$5,0)</f>
        <v>0</v>
      </c>
      <c r="L92" s="30">
        <f>IFERROR(100*_xlfn.IFNA(VLOOKUP($B92,[1]KviZDarije9!$A$1:$K$1000, 6, 0), 0)/'TOP SCORES'!J$5,0)</f>
        <v>0</v>
      </c>
      <c r="M92" s="30">
        <f>IFERROR(100*_xlfn.IFNA(VLOOKUP($B92,[2]KviZDarije10!$A$1:$K$1000, 6, 0), 0)/'TOP SCORES'!K$5,0)</f>
        <v>0</v>
      </c>
    </row>
    <row r="93" spans="1:13">
      <c r="A93" s="33">
        <f t="shared" ca="1" si="1"/>
        <v>92</v>
      </c>
      <c r="B93" s="28" t="s">
        <v>132</v>
      </c>
      <c r="C93" s="31" cm="1">
        <f t="array" aca="1" ref="C93" ca="1">SUM(LARGE(D93:M93,ROW(INDIRECT("1:6"))))</f>
        <v>180.98901098901098</v>
      </c>
      <c r="D93" s="30">
        <f>IFERROR(100*_xlfn.IFNA(VLOOKUP($B93,KviZDarije1!$A$1:$K$1000, 6, 0), 0)/'TOP SCORES'!B$5,0)</f>
        <v>16.666666666666668</v>
      </c>
      <c r="E93" s="30">
        <f>IFERROR(100*_xlfn.IFNA(VLOOKUP($B93,KviZDarije2!$A$1:$K$1000, 6, 0), 0)/'TOP SCORES'!C$5,0)</f>
        <v>28.571428571428573</v>
      </c>
      <c r="F93" s="30">
        <f>IFERROR(100*_xlfn.IFNA(VLOOKUP($B93,KviZDarije3!$A$1:$K$1000, 6, 0), 0)/'TOP SCORES'!D$5,0)</f>
        <v>28.571428571428573</v>
      </c>
      <c r="G93" s="30">
        <f>IFERROR(100*_xlfn.IFNA(VLOOKUP($B93,KviZDarije4!$A$1:$K$1000, 6, 0), 0)/'TOP SCORES'!E$5,0)</f>
        <v>0</v>
      </c>
      <c r="H93" s="30">
        <f>IFERROR(100*_xlfn.IFNA(VLOOKUP($B93,KviZDarije5!$A$1:$K$1000, 6, 0), 0)/'TOP SCORES'!F$5,0)</f>
        <v>26.666666666666668</v>
      </c>
      <c r="I93" s="30">
        <f>IFERROR(100*_xlfn.IFNA(VLOOKUP($B93,KviZDarije6!$A$1:$K$1000, 6, 0), 0)/'TOP SCORES'!G$5,0)</f>
        <v>26.666666666666668</v>
      </c>
      <c r="J93" s="30">
        <f>IFERROR(100*_xlfn.IFNA(VLOOKUP($B93,KviZDarije7!$A$1:$K$1000, 6, 0), 0)/'TOP SCORES'!H$5,0)</f>
        <v>53.846153846153847</v>
      </c>
      <c r="K93" s="30">
        <f>IFERROR(100*_xlfn.IFNA(VLOOKUP($B93,KviZDarije8!$A$1:$K$1000, 6, 0), 0)/'TOP SCORES'!I$5,0)</f>
        <v>0</v>
      </c>
      <c r="L93" s="30">
        <f>IFERROR(100*_xlfn.IFNA(VLOOKUP($B93,[1]KviZDarije9!$A$1:$K$1000, 6, 0), 0)/'TOP SCORES'!J$5,0)</f>
        <v>0</v>
      </c>
      <c r="M93" s="30">
        <f>IFERROR(100*_xlfn.IFNA(VLOOKUP($B93,[2]KviZDarije10!$A$1:$K$1000, 6, 0), 0)/'TOP SCORES'!K$5,0)</f>
        <v>0</v>
      </c>
    </row>
    <row r="94" spans="1:13">
      <c r="A94" s="33">
        <f t="shared" ca="1" si="1"/>
        <v>93</v>
      </c>
      <c r="B94" s="28" t="s">
        <v>168</v>
      </c>
      <c r="C94" s="31" cm="1">
        <f t="array" aca="1" ref="C94" ca="1">SUM(LARGE(D94:M94,ROW(INDIRECT("1:6"))))</f>
        <v>178.57142857142858</v>
      </c>
      <c r="D94" s="30">
        <f>IFERROR(100*_xlfn.IFNA(VLOOKUP($B94,KviZDarije1!$A$1:$K$1000, 6, 0), 0)/'TOP SCORES'!B$5,0)</f>
        <v>50</v>
      </c>
      <c r="E94" s="30">
        <f>IFERROR(100*_xlfn.IFNA(VLOOKUP($B94,KviZDarije2!$A$1:$K$1000, 6, 0), 0)/'TOP SCORES'!C$5,0)</f>
        <v>50</v>
      </c>
      <c r="F94" s="30">
        <f>IFERROR(100*_xlfn.IFNA(VLOOKUP($B94,KviZDarije3!$A$1:$K$1000, 6, 0), 0)/'TOP SCORES'!D$5,0)</f>
        <v>42.857142857142854</v>
      </c>
      <c r="G94" s="30">
        <f>IFERROR(100*_xlfn.IFNA(VLOOKUP($B94,KviZDarije4!$A$1:$K$1000, 6, 0), 0)/'TOP SCORES'!E$5,0)</f>
        <v>35.714285714285715</v>
      </c>
      <c r="H94" s="30">
        <f>IFERROR(100*_xlfn.IFNA(VLOOKUP($B94,KviZDarije5!$A$1:$K$1000, 6, 0), 0)/'TOP SCORES'!F$5,0)</f>
        <v>0</v>
      </c>
      <c r="I94" s="30">
        <f>IFERROR(100*_xlfn.IFNA(VLOOKUP($B94,KviZDarije6!$A$1:$K$1000, 6, 0), 0)/'TOP SCORES'!G$5,0)</f>
        <v>0</v>
      </c>
      <c r="J94" s="30">
        <f>IFERROR(100*_xlfn.IFNA(VLOOKUP($B94,KviZDarije7!$A$1:$K$1000, 6, 0), 0)/'TOP SCORES'!H$5,0)</f>
        <v>0</v>
      </c>
      <c r="K94" s="30">
        <f>IFERROR(100*_xlfn.IFNA(VLOOKUP($B94,KviZDarije8!$A$1:$K$1000, 6, 0), 0)/'TOP SCORES'!I$5,0)</f>
        <v>0</v>
      </c>
      <c r="L94" s="30">
        <f>IFERROR(100*_xlfn.IFNA(VLOOKUP($B94,[1]KviZDarije9!$A$1:$K$1000, 6, 0), 0)/'TOP SCORES'!J$5,0)</f>
        <v>0</v>
      </c>
      <c r="M94" s="30">
        <f>IFERROR(100*_xlfn.IFNA(VLOOKUP($B94,[2]KviZDarije10!$A$1:$K$1000, 6, 0), 0)/'TOP SCORES'!K$5,0)</f>
        <v>0</v>
      </c>
    </row>
    <row r="95" spans="1:13">
      <c r="A95" s="33">
        <f t="shared" ca="1" si="1"/>
        <v>94</v>
      </c>
      <c r="B95" s="28" t="s">
        <v>213</v>
      </c>
      <c r="C95" s="31" cm="1">
        <f t="array" aca="1" ref="C95" ca="1">SUM(LARGE(D95:M95,ROW(INDIRECT("1:6"))))</f>
        <v>174.65201465201463</v>
      </c>
      <c r="D95" s="30">
        <f>IFERROR(100*_xlfn.IFNA(VLOOKUP($B95,KviZDarije1!$A$1:$K$1000, 6, 0), 0)/'TOP SCORES'!B$5,0)</f>
        <v>0</v>
      </c>
      <c r="E95" s="30">
        <f>IFERROR(100*_xlfn.IFNA(VLOOKUP($B95,KviZDarije2!$A$1:$K$1000, 6, 0), 0)/'TOP SCORES'!C$5,0)</f>
        <v>0</v>
      </c>
      <c r="F95" s="30">
        <f>IFERROR(100*_xlfn.IFNA(VLOOKUP($B95,KviZDarije3!$A$1:$K$1000, 6, 0), 0)/'TOP SCORES'!D$5,0)</f>
        <v>42.857142857142854</v>
      </c>
      <c r="G95" s="30">
        <f>IFERROR(100*_xlfn.IFNA(VLOOKUP($B95,KviZDarije4!$A$1:$K$1000, 6, 0), 0)/'TOP SCORES'!E$5,0)</f>
        <v>0</v>
      </c>
      <c r="H95" s="30">
        <f>IFERROR(100*_xlfn.IFNA(VLOOKUP($B95,KviZDarije5!$A$1:$K$1000, 6, 0), 0)/'TOP SCORES'!F$5,0)</f>
        <v>46.666666666666664</v>
      </c>
      <c r="I95" s="30">
        <f>IFERROR(100*_xlfn.IFNA(VLOOKUP($B95,KviZDarije6!$A$1:$K$1000, 6, 0), 0)/'TOP SCORES'!G$5,0)</f>
        <v>46.666666666666664</v>
      </c>
      <c r="J95" s="30">
        <f>IFERROR(100*_xlfn.IFNA(VLOOKUP($B95,KviZDarije7!$A$1:$K$1000, 6, 0), 0)/'TOP SCORES'!H$5,0)</f>
        <v>38.46153846153846</v>
      </c>
      <c r="K95" s="30">
        <f>IFERROR(100*_xlfn.IFNA(VLOOKUP($B95,KviZDarije8!$A$1:$K$1000, 6, 0), 0)/'TOP SCORES'!I$5,0)</f>
        <v>0</v>
      </c>
      <c r="L95" s="30">
        <f>IFERROR(100*_xlfn.IFNA(VLOOKUP($B95,[1]KviZDarije9!$A$1:$K$1000, 6, 0), 0)/'TOP SCORES'!J$5,0)</f>
        <v>0</v>
      </c>
      <c r="M95" s="30">
        <f>IFERROR(100*_xlfn.IFNA(VLOOKUP($B95,[2]KviZDarije10!$A$1:$K$1000, 6, 0), 0)/'TOP SCORES'!K$5,0)</f>
        <v>0</v>
      </c>
    </row>
    <row r="96" spans="1:13">
      <c r="A96" s="33">
        <f t="shared" ca="1" si="1"/>
        <v>95</v>
      </c>
      <c r="B96" s="24" t="s">
        <v>34</v>
      </c>
      <c r="C96" s="31" cm="1">
        <f t="array" aca="1" ref="C96" ca="1">SUM(LARGE(D96:M96,ROW(INDIRECT("1:6"))))</f>
        <v>173.57142857142856</v>
      </c>
      <c r="D96" s="30">
        <f>IFERROR(100*_xlfn.IFNA(VLOOKUP($B96,KviZDarije1!$A$1:$K$1000, 6, 0), 0)/'TOP SCORES'!B$5,0)</f>
        <v>41.666666666666664</v>
      </c>
      <c r="E96" s="30">
        <f>IFERROR(100*_xlfn.IFNA(VLOOKUP($B96,KviZDarije2!$A$1:$K$1000, 6, 0), 0)/'TOP SCORES'!C$5,0)</f>
        <v>28.571428571428573</v>
      </c>
      <c r="F96" s="30">
        <f>IFERROR(100*_xlfn.IFNA(VLOOKUP($B96,KviZDarije3!$A$1:$K$1000, 6, 0), 0)/'TOP SCORES'!D$5,0)</f>
        <v>28.571428571428573</v>
      </c>
      <c r="G96" s="30">
        <f>IFERROR(100*_xlfn.IFNA(VLOOKUP($B96,KviZDarije4!$A$1:$K$1000, 6, 0), 0)/'TOP SCORES'!E$5,0)</f>
        <v>21.428571428571427</v>
      </c>
      <c r="H96" s="30">
        <f>IFERROR(100*_xlfn.IFNA(VLOOKUP($B96,KviZDarije5!$A$1:$K$1000, 6, 0), 0)/'TOP SCORES'!F$5,0)</f>
        <v>53.333333333333336</v>
      </c>
      <c r="I96" s="30">
        <f>IFERROR(100*_xlfn.IFNA(VLOOKUP($B96,KviZDarije6!$A$1:$K$1000, 6, 0), 0)/'TOP SCORES'!G$5,0)</f>
        <v>0</v>
      </c>
      <c r="J96" s="30">
        <f>IFERROR(100*_xlfn.IFNA(VLOOKUP($B96,KviZDarije7!$A$1:$K$1000, 6, 0), 0)/'TOP SCORES'!H$5,0)</f>
        <v>0</v>
      </c>
      <c r="K96" s="30">
        <f>IFERROR(100*_xlfn.IFNA(VLOOKUP($B96,KviZDarije8!$A$1:$K$1000, 6, 0), 0)/'TOP SCORES'!I$5,0)</f>
        <v>0</v>
      </c>
      <c r="L96" s="30">
        <f>IFERROR(100*_xlfn.IFNA(VLOOKUP($B96,[1]KviZDarije9!$A$1:$K$1000, 6, 0), 0)/'TOP SCORES'!J$5,0)</f>
        <v>0</v>
      </c>
      <c r="M96" s="30">
        <f>IFERROR(100*_xlfn.IFNA(VLOOKUP($B96,[2]KviZDarije10!$A$1:$K$1000, 6, 0), 0)/'TOP SCORES'!K$5,0)</f>
        <v>0</v>
      </c>
    </row>
    <row r="97" spans="1:13">
      <c r="A97" s="33">
        <f t="shared" ca="1" si="1"/>
        <v>96</v>
      </c>
      <c r="B97" s="28" t="s">
        <v>152</v>
      </c>
      <c r="C97" s="31" cm="1">
        <f t="array" aca="1" ref="C97" ca="1">SUM(LARGE(D97:M97,ROW(INDIRECT("1:6"))))</f>
        <v>173.36996336996336</v>
      </c>
      <c r="D97" s="30">
        <f>IFERROR(100*_xlfn.IFNA(VLOOKUP($B97,KviZDarije1!$A$1:$K$1000, 6, 0), 0)/'TOP SCORES'!B$5,0)</f>
        <v>16.666666666666668</v>
      </c>
      <c r="E97" s="30">
        <f>IFERROR(100*_xlfn.IFNA(VLOOKUP($B97,KviZDarije2!$A$1:$K$1000, 6, 0), 0)/'TOP SCORES'!C$5,0)</f>
        <v>21.428571428571427</v>
      </c>
      <c r="F97" s="30">
        <f>IFERROR(100*_xlfn.IFNA(VLOOKUP($B97,KviZDarije3!$A$1:$K$1000, 6, 0), 0)/'TOP SCORES'!D$5,0)</f>
        <v>21.428571428571427</v>
      </c>
      <c r="G97" s="30">
        <f>IFERROR(100*_xlfn.IFNA(VLOOKUP($B97,KviZDarije4!$A$1:$K$1000, 6, 0), 0)/'TOP SCORES'!E$5,0)</f>
        <v>0</v>
      </c>
      <c r="H97" s="30">
        <f>IFERROR(100*_xlfn.IFNA(VLOOKUP($B97,KviZDarije5!$A$1:$K$1000, 6, 0), 0)/'TOP SCORES'!F$5,0)</f>
        <v>40</v>
      </c>
      <c r="I97" s="30">
        <f>IFERROR(100*_xlfn.IFNA(VLOOKUP($B97,KviZDarije6!$A$1:$K$1000, 6, 0), 0)/'TOP SCORES'!G$5,0)</f>
        <v>20</v>
      </c>
      <c r="J97" s="30">
        <f>IFERROR(100*_xlfn.IFNA(VLOOKUP($B97,KviZDarije7!$A$1:$K$1000, 6, 0), 0)/'TOP SCORES'!H$5,0)</f>
        <v>53.846153846153847</v>
      </c>
      <c r="K97" s="30">
        <f>IFERROR(100*_xlfn.IFNA(VLOOKUP($B97,KviZDarije8!$A$1:$K$1000, 6, 0), 0)/'TOP SCORES'!I$5,0)</f>
        <v>0</v>
      </c>
      <c r="L97" s="30">
        <f>IFERROR(100*_xlfn.IFNA(VLOOKUP($B97,[1]KviZDarije9!$A$1:$K$1000, 6, 0), 0)/'TOP SCORES'!J$5,0)</f>
        <v>0</v>
      </c>
      <c r="M97" s="30">
        <f>IFERROR(100*_xlfn.IFNA(VLOOKUP($B97,[2]KviZDarije10!$A$1:$K$1000, 6, 0), 0)/'TOP SCORES'!K$5,0)</f>
        <v>0</v>
      </c>
    </row>
    <row r="98" spans="1:13">
      <c r="A98" s="33">
        <f t="shared" ca="1" si="1"/>
        <v>97</v>
      </c>
      <c r="B98" s="28" t="s">
        <v>122</v>
      </c>
      <c r="C98" s="31" cm="1">
        <f t="array" aca="1" ref="C98" ca="1">SUM(LARGE(D98:M98,ROW(INDIRECT("1:6"))))</f>
        <v>172.17948717948715</v>
      </c>
      <c r="D98" s="30">
        <f>IFERROR(100*_xlfn.IFNA(VLOOKUP($B98,KviZDarije1!$A$1:$K$1000, 6, 0), 0)/'TOP SCORES'!B$5,0)</f>
        <v>41.666666666666664</v>
      </c>
      <c r="E98" s="30">
        <f>IFERROR(100*_xlfn.IFNA(VLOOKUP($B98,KviZDarije2!$A$1:$K$1000, 6, 0), 0)/'TOP SCORES'!C$5,0)</f>
        <v>50</v>
      </c>
      <c r="F98" s="30">
        <f>IFERROR(100*_xlfn.IFNA(VLOOKUP($B98,KviZDarije3!$A$1:$K$1000, 6, 0), 0)/'TOP SCORES'!D$5,0)</f>
        <v>0</v>
      </c>
      <c r="G98" s="30">
        <f>IFERROR(100*_xlfn.IFNA(VLOOKUP($B98,KviZDarije4!$A$1:$K$1000, 6, 0), 0)/'TOP SCORES'!E$5,0)</f>
        <v>0</v>
      </c>
      <c r="H98" s="30">
        <f>IFERROR(100*_xlfn.IFNA(VLOOKUP($B98,KviZDarije5!$A$1:$K$1000, 6, 0), 0)/'TOP SCORES'!F$5,0)</f>
        <v>0</v>
      </c>
      <c r="I98" s="30">
        <f>IFERROR(100*_xlfn.IFNA(VLOOKUP($B98,KviZDarije6!$A$1:$K$1000, 6, 0), 0)/'TOP SCORES'!G$5,0)</f>
        <v>26.666666666666668</v>
      </c>
      <c r="J98" s="30">
        <f>IFERROR(100*_xlfn.IFNA(VLOOKUP($B98,KviZDarije7!$A$1:$K$1000, 6, 0), 0)/'TOP SCORES'!H$5,0)</f>
        <v>53.846153846153847</v>
      </c>
      <c r="K98" s="30">
        <f>IFERROR(100*_xlfn.IFNA(VLOOKUP($B98,KviZDarije8!$A$1:$K$1000, 6, 0), 0)/'TOP SCORES'!I$5,0)</f>
        <v>0</v>
      </c>
      <c r="L98" s="30">
        <f>IFERROR(100*_xlfn.IFNA(VLOOKUP($B98,[1]KviZDarije9!$A$1:$K$1000, 6, 0), 0)/'TOP SCORES'!J$5,0)</f>
        <v>0</v>
      </c>
      <c r="M98" s="30">
        <f>IFERROR(100*_xlfn.IFNA(VLOOKUP($B98,[2]KviZDarije10!$A$1:$K$1000, 6, 0), 0)/'TOP SCORES'!K$5,0)</f>
        <v>0</v>
      </c>
    </row>
    <row r="99" spans="1:13">
      <c r="A99" s="33">
        <f t="shared" ca="1" si="1"/>
        <v>98</v>
      </c>
      <c r="B99" s="24" t="s">
        <v>80</v>
      </c>
      <c r="C99" s="31" cm="1">
        <f t="array" aca="1" ref="C99" ca="1">SUM(LARGE(D99:M99,ROW(INDIRECT("1:6"))))</f>
        <v>171.42857142857144</v>
      </c>
      <c r="D99" s="30">
        <f>IFERROR(100*_xlfn.IFNA(VLOOKUP($B99,KviZDarije1!$A$1:$K$1000, 6, 0), 0)/'TOP SCORES'!B$5,0)</f>
        <v>50</v>
      </c>
      <c r="E99" s="30">
        <f>IFERROR(100*_xlfn.IFNA(VLOOKUP($B99,KviZDarije2!$A$1:$K$1000, 6, 0), 0)/'TOP SCORES'!C$5,0)</f>
        <v>64.285714285714292</v>
      </c>
      <c r="F99" s="30">
        <f>IFERROR(100*_xlfn.IFNA(VLOOKUP($B99,KviZDarije3!$A$1:$K$1000, 6, 0), 0)/'TOP SCORES'!D$5,0)</f>
        <v>57.142857142857146</v>
      </c>
      <c r="G99" s="30">
        <f>IFERROR(100*_xlfn.IFNA(VLOOKUP($B99,KviZDarije4!$A$1:$K$1000, 6, 0), 0)/'TOP SCORES'!E$5,0)</f>
        <v>0</v>
      </c>
      <c r="H99" s="30">
        <f>IFERROR(100*_xlfn.IFNA(VLOOKUP($B99,KviZDarije5!$A$1:$K$1000, 6, 0), 0)/'TOP SCORES'!F$5,0)</f>
        <v>0</v>
      </c>
      <c r="I99" s="30">
        <f>IFERROR(100*_xlfn.IFNA(VLOOKUP($B99,KviZDarije6!$A$1:$K$1000, 6, 0), 0)/'TOP SCORES'!G$5,0)</f>
        <v>0</v>
      </c>
      <c r="J99" s="30">
        <f>IFERROR(100*_xlfn.IFNA(VLOOKUP($B99,KviZDarije7!$A$1:$K$1000, 6, 0), 0)/'TOP SCORES'!H$5,0)</f>
        <v>0</v>
      </c>
      <c r="K99" s="30">
        <f>IFERROR(100*_xlfn.IFNA(VLOOKUP($B99,KviZDarije8!$A$1:$K$1000, 6, 0), 0)/'TOP SCORES'!I$5,0)</f>
        <v>0</v>
      </c>
      <c r="L99" s="30">
        <f>IFERROR(100*_xlfn.IFNA(VLOOKUP($B99,[1]KviZDarije9!$A$1:$K$1000, 6, 0), 0)/'TOP SCORES'!J$5,0)</f>
        <v>0</v>
      </c>
      <c r="M99" s="30">
        <f>IFERROR(100*_xlfn.IFNA(VLOOKUP($B99,[2]KviZDarije10!$A$1:$K$1000, 6, 0), 0)/'TOP SCORES'!K$5,0)</f>
        <v>0</v>
      </c>
    </row>
    <row r="100" spans="1:13">
      <c r="A100" s="33">
        <f t="shared" ca="1" si="1"/>
        <v>99</v>
      </c>
      <c r="B100" s="28" t="s">
        <v>199</v>
      </c>
      <c r="C100" s="31" cm="1">
        <f t="array" aca="1" ref="C100" ca="1">SUM(LARGE(D100:M100,ROW(INDIRECT("1:6"))))</f>
        <v>169.24908424908423</v>
      </c>
      <c r="D100" s="30">
        <f>IFERROR(100*_xlfn.IFNA(VLOOKUP($B100,KviZDarije1!$A$1:$K$1000, 6, 0), 0)/'TOP SCORES'!B$5,0)</f>
        <v>25</v>
      </c>
      <c r="E100" s="30">
        <f>IFERROR(100*_xlfn.IFNA(VLOOKUP($B100,KviZDarije2!$A$1:$K$1000, 6, 0), 0)/'TOP SCORES'!C$5,0)</f>
        <v>28.571428571428573</v>
      </c>
      <c r="F100" s="30">
        <f>IFERROR(100*_xlfn.IFNA(VLOOKUP($B100,KviZDarije3!$A$1:$K$1000, 6, 0), 0)/'TOP SCORES'!D$5,0)</f>
        <v>7.1428571428571432</v>
      </c>
      <c r="G100" s="30">
        <f>IFERROR(100*_xlfn.IFNA(VLOOKUP($B100,KviZDarije4!$A$1:$K$1000, 6, 0), 0)/'TOP SCORES'!E$5,0)</f>
        <v>35.714285714285715</v>
      </c>
      <c r="H100" s="30">
        <f>IFERROR(100*_xlfn.IFNA(VLOOKUP($B100,KviZDarije5!$A$1:$K$1000, 6, 0), 0)/'TOP SCORES'!F$5,0)</f>
        <v>0</v>
      </c>
      <c r="I100" s="30">
        <f>IFERROR(100*_xlfn.IFNA(VLOOKUP($B100,KviZDarije6!$A$1:$K$1000, 6, 0), 0)/'TOP SCORES'!G$5,0)</f>
        <v>26.666666666666668</v>
      </c>
      <c r="J100" s="30">
        <f>IFERROR(100*_xlfn.IFNA(VLOOKUP($B100,KviZDarije7!$A$1:$K$1000, 6, 0), 0)/'TOP SCORES'!H$5,0)</f>
        <v>46.153846153846153</v>
      </c>
      <c r="K100" s="30">
        <f>IFERROR(100*_xlfn.IFNA(VLOOKUP($B100,KviZDarije8!$A$1:$K$1000, 6, 0), 0)/'TOP SCORES'!I$5,0)</f>
        <v>0</v>
      </c>
      <c r="L100" s="30">
        <f>IFERROR(100*_xlfn.IFNA(VLOOKUP($B100,[1]KviZDarije9!$A$1:$K$1000, 6, 0), 0)/'TOP SCORES'!J$5,0)</f>
        <v>0</v>
      </c>
      <c r="M100" s="30">
        <f>IFERROR(100*_xlfn.IFNA(VLOOKUP($B100,[2]KviZDarije10!$A$1:$K$1000, 6, 0), 0)/'TOP SCORES'!K$5,0)</f>
        <v>0</v>
      </c>
    </row>
    <row r="101" spans="1:13">
      <c r="A101" s="33">
        <f t="shared" ca="1" si="1"/>
        <v>100</v>
      </c>
      <c r="B101" s="28" t="s">
        <v>174</v>
      </c>
      <c r="C101" s="31" cm="1">
        <f t="array" aca="1" ref="C101" ca="1">SUM(LARGE(D101:M101,ROW(INDIRECT("1:6"))))</f>
        <v>165</v>
      </c>
      <c r="D101" s="30">
        <f>IFERROR(100*_xlfn.IFNA(VLOOKUP($B101,KviZDarije1!$A$1:$K$1000, 6, 0), 0)/'TOP SCORES'!B$5,0)</f>
        <v>58.333333333333336</v>
      </c>
      <c r="E101" s="30">
        <f>IFERROR(100*_xlfn.IFNA(VLOOKUP($B101,KviZDarije2!$A$1:$K$1000, 6, 0), 0)/'TOP SCORES'!C$5,0)</f>
        <v>0</v>
      </c>
      <c r="F101" s="30">
        <f>IFERROR(100*_xlfn.IFNA(VLOOKUP($B101,KviZDarije3!$A$1:$K$1000, 6, 0), 0)/'TOP SCORES'!D$5,0)</f>
        <v>0</v>
      </c>
      <c r="G101" s="30">
        <f>IFERROR(100*_xlfn.IFNA(VLOOKUP($B101,KviZDarije4!$A$1:$K$1000, 6, 0), 0)/'TOP SCORES'!E$5,0)</f>
        <v>0</v>
      </c>
      <c r="H101" s="30">
        <f>IFERROR(100*_xlfn.IFNA(VLOOKUP($B101,KviZDarije5!$A$1:$K$1000, 6, 0), 0)/'TOP SCORES'!F$5,0)</f>
        <v>53.333333333333336</v>
      </c>
      <c r="I101" s="30">
        <f>IFERROR(100*_xlfn.IFNA(VLOOKUP($B101,KviZDarije6!$A$1:$K$1000, 6, 0), 0)/'TOP SCORES'!G$5,0)</f>
        <v>53.333333333333336</v>
      </c>
      <c r="J101" s="30">
        <f>IFERROR(100*_xlfn.IFNA(VLOOKUP($B101,KviZDarije7!$A$1:$K$1000, 6, 0), 0)/'TOP SCORES'!H$5,0)</f>
        <v>0</v>
      </c>
      <c r="K101" s="30">
        <f>IFERROR(100*_xlfn.IFNA(VLOOKUP($B101,KviZDarije8!$A$1:$K$1000, 6, 0), 0)/'TOP SCORES'!I$5,0)</f>
        <v>0</v>
      </c>
      <c r="L101" s="30">
        <f>IFERROR(100*_xlfn.IFNA(VLOOKUP($B101,[1]KviZDarije9!$A$1:$K$1000, 6, 0), 0)/'TOP SCORES'!J$5,0)</f>
        <v>0</v>
      </c>
      <c r="M101" s="30">
        <f>IFERROR(100*_xlfn.IFNA(VLOOKUP($B101,[2]KviZDarije10!$A$1:$K$1000, 6, 0), 0)/'TOP SCORES'!K$5,0)</f>
        <v>0</v>
      </c>
    </row>
    <row r="102" spans="1:13">
      <c r="A102" s="33">
        <f t="shared" ca="1" si="1"/>
        <v>101</v>
      </c>
      <c r="B102" s="24" t="s">
        <v>101</v>
      </c>
      <c r="C102" s="31" cm="1">
        <f t="array" aca="1" ref="C102" ca="1">SUM(LARGE(D102:M102,ROW(INDIRECT("1:6"))))</f>
        <v>153.84615384615384</v>
      </c>
      <c r="D102" s="30">
        <f>IFERROR(100*_xlfn.IFNA(VLOOKUP($B102,KviZDarije1!$A$1:$K$1000, 6, 0), 0)/'TOP SCORES'!B$5,0)</f>
        <v>33.333333333333336</v>
      </c>
      <c r="E102" s="30">
        <f>IFERROR(100*_xlfn.IFNA(VLOOKUP($B102,KviZDarije2!$A$1:$K$1000, 6, 0), 0)/'TOP SCORES'!C$5,0)</f>
        <v>0</v>
      </c>
      <c r="F102" s="30">
        <f>IFERROR(100*_xlfn.IFNA(VLOOKUP($B102,KviZDarije3!$A$1:$K$1000, 6, 0), 0)/'TOP SCORES'!D$5,0)</f>
        <v>0</v>
      </c>
      <c r="G102" s="30">
        <f>IFERROR(100*_xlfn.IFNA(VLOOKUP($B102,KviZDarije4!$A$1:$K$1000, 6, 0), 0)/'TOP SCORES'!E$5,0)</f>
        <v>0</v>
      </c>
      <c r="H102" s="30">
        <f>IFERROR(100*_xlfn.IFNA(VLOOKUP($B102,KviZDarije5!$A$1:$K$1000, 6, 0), 0)/'TOP SCORES'!F$5,0)</f>
        <v>46.666666666666664</v>
      </c>
      <c r="I102" s="30">
        <f>IFERROR(100*_xlfn.IFNA(VLOOKUP($B102,KviZDarije6!$A$1:$K$1000, 6, 0), 0)/'TOP SCORES'!G$5,0)</f>
        <v>20</v>
      </c>
      <c r="J102" s="30">
        <f>IFERROR(100*_xlfn.IFNA(VLOOKUP($B102,KviZDarije7!$A$1:$K$1000, 6, 0), 0)/'TOP SCORES'!H$5,0)</f>
        <v>53.846153846153847</v>
      </c>
      <c r="K102" s="30">
        <f>IFERROR(100*_xlfn.IFNA(VLOOKUP($B102,KviZDarije8!$A$1:$K$1000, 6, 0), 0)/'TOP SCORES'!I$5,0)</f>
        <v>0</v>
      </c>
      <c r="L102" s="30">
        <f>IFERROR(100*_xlfn.IFNA(VLOOKUP($B102,[1]KviZDarije9!$A$1:$K$1000, 6, 0), 0)/'TOP SCORES'!J$5,0)</f>
        <v>0</v>
      </c>
      <c r="M102" s="30">
        <f>IFERROR(100*_xlfn.IFNA(VLOOKUP($B102,[2]KviZDarije10!$A$1:$K$1000, 6, 0), 0)/'TOP SCORES'!K$5,0)</f>
        <v>0</v>
      </c>
    </row>
    <row r="103" spans="1:13">
      <c r="A103" s="33">
        <f t="shared" ca="1" si="1"/>
        <v>102</v>
      </c>
      <c r="B103" s="24" t="s">
        <v>50</v>
      </c>
      <c r="C103" s="31" cm="1">
        <f t="array" aca="1" ref="C103" ca="1">SUM(LARGE(D103:M103,ROW(INDIRECT("1:6"))))</f>
        <v>151.7948717948718</v>
      </c>
      <c r="D103" s="30">
        <f>IFERROR(100*_xlfn.IFNA(VLOOKUP($B103,KviZDarije1!$A$1:$K$1000, 6, 0), 0)/'TOP SCORES'!B$5,0)</f>
        <v>16.666666666666668</v>
      </c>
      <c r="E103" s="30">
        <f>IFERROR(100*_xlfn.IFNA(VLOOKUP($B103,KviZDarije2!$A$1:$K$1000, 6, 0), 0)/'TOP SCORES'!C$5,0)</f>
        <v>14.285714285714286</v>
      </c>
      <c r="F103" s="30">
        <f>IFERROR(100*_xlfn.IFNA(VLOOKUP($B103,KviZDarije3!$A$1:$K$1000, 6, 0), 0)/'TOP SCORES'!D$5,0)</f>
        <v>35.714285714285715</v>
      </c>
      <c r="G103" s="30">
        <f>IFERROR(100*_xlfn.IFNA(VLOOKUP($B103,KviZDarije4!$A$1:$K$1000, 6, 0), 0)/'TOP SCORES'!E$5,0)</f>
        <v>14.285714285714286</v>
      </c>
      <c r="H103" s="30">
        <f>IFERROR(100*_xlfn.IFNA(VLOOKUP($B103,KviZDarije5!$A$1:$K$1000, 6, 0), 0)/'TOP SCORES'!F$5,0)</f>
        <v>26.666666666666668</v>
      </c>
      <c r="I103" s="30">
        <f>IFERROR(100*_xlfn.IFNA(VLOOKUP($B103,KviZDarije6!$A$1:$K$1000, 6, 0), 0)/'TOP SCORES'!G$5,0)</f>
        <v>20</v>
      </c>
      <c r="J103" s="30">
        <f>IFERROR(100*_xlfn.IFNA(VLOOKUP($B103,KviZDarije7!$A$1:$K$1000, 6, 0), 0)/'TOP SCORES'!H$5,0)</f>
        <v>38.46153846153846</v>
      </c>
      <c r="K103" s="30">
        <f>IFERROR(100*_xlfn.IFNA(VLOOKUP($B103,KviZDarije8!$A$1:$K$1000, 6, 0), 0)/'TOP SCORES'!I$5,0)</f>
        <v>0</v>
      </c>
      <c r="L103" s="30">
        <f>IFERROR(100*_xlfn.IFNA(VLOOKUP($B103,[1]KviZDarije9!$A$1:$K$1000, 6, 0), 0)/'TOP SCORES'!J$5,0)</f>
        <v>0</v>
      </c>
      <c r="M103" s="30">
        <f>IFERROR(100*_xlfn.IFNA(VLOOKUP($B103,[2]KviZDarije10!$A$1:$K$1000, 6, 0), 0)/'TOP SCORES'!K$5,0)</f>
        <v>0</v>
      </c>
    </row>
    <row r="104" spans="1:13">
      <c r="A104" s="33">
        <f t="shared" ca="1" si="1"/>
        <v>103</v>
      </c>
      <c r="B104" s="24" t="s">
        <v>65</v>
      </c>
      <c r="C104" s="31" cm="1">
        <f t="array" aca="1" ref="C104" ca="1">SUM(LARGE(D104:M104,ROW(INDIRECT("1:6"))))</f>
        <v>144.04761904761904</v>
      </c>
      <c r="D104" s="30">
        <f>IFERROR(100*_xlfn.IFNA(VLOOKUP($B104,KviZDarije1!$A$1:$K$1000, 6, 0), 0)/'TOP SCORES'!B$5,0)</f>
        <v>58.333333333333336</v>
      </c>
      <c r="E104" s="30">
        <f>IFERROR(100*_xlfn.IFNA(VLOOKUP($B104,KviZDarije2!$A$1:$K$1000, 6, 0), 0)/'TOP SCORES'!C$5,0)</f>
        <v>42.857142857142854</v>
      </c>
      <c r="F104" s="30">
        <f>IFERROR(100*_xlfn.IFNA(VLOOKUP($B104,KviZDarije3!$A$1:$K$1000, 6, 0), 0)/'TOP SCORES'!D$5,0)</f>
        <v>42.857142857142854</v>
      </c>
      <c r="G104" s="30">
        <f>IFERROR(100*_xlfn.IFNA(VLOOKUP($B104,KviZDarije4!$A$1:$K$1000, 6, 0), 0)/'TOP SCORES'!E$5,0)</f>
        <v>0</v>
      </c>
      <c r="H104" s="30">
        <f>IFERROR(100*_xlfn.IFNA(VLOOKUP($B104,KviZDarije5!$A$1:$K$1000, 6, 0), 0)/'TOP SCORES'!F$5,0)</f>
        <v>0</v>
      </c>
      <c r="I104" s="30">
        <f>IFERROR(100*_xlfn.IFNA(VLOOKUP($B104,KviZDarije6!$A$1:$K$1000, 6, 0), 0)/'TOP SCORES'!G$5,0)</f>
        <v>0</v>
      </c>
      <c r="J104" s="30">
        <f>IFERROR(100*_xlfn.IFNA(VLOOKUP($B104,KviZDarije7!$A$1:$K$1000, 6, 0), 0)/'TOP SCORES'!H$5,0)</f>
        <v>0</v>
      </c>
      <c r="K104" s="30">
        <f>IFERROR(100*_xlfn.IFNA(VLOOKUP($B104,KviZDarije8!$A$1:$K$1000, 6, 0), 0)/'TOP SCORES'!I$5,0)</f>
        <v>0</v>
      </c>
      <c r="L104" s="30">
        <f>IFERROR(100*_xlfn.IFNA(VLOOKUP($B104,[1]KviZDarije9!$A$1:$K$1000, 6, 0), 0)/'TOP SCORES'!J$5,0)</f>
        <v>0</v>
      </c>
      <c r="M104" s="30">
        <f>IFERROR(100*_xlfn.IFNA(VLOOKUP($B104,[2]KviZDarije10!$A$1:$K$1000, 6, 0), 0)/'TOP SCORES'!K$5,0)</f>
        <v>0</v>
      </c>
    </row>
    <row r="105" spans="1:13">
      <c r="A105" s="33">
        <f t="shared" ca="1" si="1"/>
        <v>104</v>
      </c>
      <c r="B105" s="28" t="s">
        <v>194</v>
      </c>
      <c r="C105" s="31" cm="1">
        <f t="array" aca="1" ref="C105" ca="1">SUM(LARGE(D105:M105,ROW(INDIRECT("1:6"))))</f>
        <v>129.52380952380952</v>
      </c>
      <c r="D105" s="30">
        <f>IFERROR(100*_xlfn.IFNA(VLOOKUP($B105,KviZDarije1!$A$1:$K$1000, 6, 0), 0)/'TOP SCORES'!B$5,0)</f>
        <v>33.333333333333336</v>
      </c>
      <c r="E105" s="30">
        <f>IFERROR(100*_xlfn.IFNA(VLOOKUP($B105,KviZDarije2!$A$1:$K$1000, 6, 0), 0)/'TOP SCORES'!C$5,0)</f>
        <v>0</v>
      </c>
      <c r="F105" s="30">
        <f>IFERROR(100*_xlfn.IFNA(VLOOKUP($B105,KviZDarije3!$A$1:$K$1000, 6, 0), 0)/'TOP SCORES'!D$5,0)</f>
        <v>42.857142857142854</v>
      </c>
      <c r="G105" s="30">
        <f>IFERROR(100*_xlfn.IFNA(VLOOKUP($B105,KviZDarije4!$A$1:$K$1000, 6, 0), 0)/'TOP SCORES'!E$5,0)</f>
        <v>0</v>
      </c>
      <c r="H105" s="30">
        <f>IFERROR(100*_xlfn.IFNA(VLOOKUP($B105,KviZDarije5!$A$1:$K$1000, 6, 0), 0)/'TOP SCORES'!F$5,0)</f>
        <v>53.333333333333336</v>
      </c>
      <c r="I105" s="30">
        <f>IFERROR(100*_xlfn.IFNA(VLOOKUP($B105,KviZDarije6!$A$1:$K$1000, 6, 0), 0)/'TOP SCORES'!G$5,0)</f>
        <v>0</v>
      </c>
      <c r="J105" s="30">
        <f>IFERROR(100*_xlfn.IFNA(VLOOKUP($B105,KviZDarije7!$A$1:$K$1000, 6, 0), 0)/'TOP SCORES'!H$5,0)</f>
        <v>0</v>
      </c>
      <c r="K105" s="30">
        <f>IFERROR(100*_xlfn.IFNA(VLOOKUP($B105,KviZDarije8!$A$1:$K$1000, 6, 0), 0)/'TOP SCORES'!I$5,0)</f>
        <v>0</v>
      </c>
      <c r="L105" s="30">
        <f>IFERROR(100*_xlfn.IFNA(VLOOKUP($B105,[1]KviZDarije9!$A$1:$K$1000, 6, 0), 0)/'TOP SCORES'!J$5,0)</f>
        <v>0</v>
      </c>
      <c r="M105" s="30">
        <f>IFERROR(100*_xlfn.IFNA(VLOOKUP($B105,[2]KviZDarije10!$A$1:$K$1000, 6, 0), 0)/'TOP SCORES'!K$5,0)</f>
        <v>0</v>
      </c>
    </row>
    <row r="106" spans="1:13">
      <c r="A106" s="33">
        <f t="shared" ca="1" si="1"/>
        <v>105</v>
      </c>
      <c r="B106" s="28" t="s">
        <v>208</v>
      </c>
      <c r="C106" s="31" cm="1">
        <f t="array" aca="1" ref="C106" ca="1">SUM(LARGE(D106:M106,ROW(INDIRECT("1:6"))))</f>
        <v>127.43589743589745</v>
      </c>
      <c r="D106" s="30">
        <f>IFERROR(100*_xlfn.IFNA(VLOOKUP($B106,KviZDarije1!$A$1:$K$1000, 6, 0), 0)/'TOP SCORES'!B$5,0)</f>
        <v>0</v>
      </c>
      <c r="E106" s="30">
        <f>IFERROR(100*_xlfn.IFNA(VLOOKUP($B106,KviZDarije2!$A$1:$K$1000, 6, 0), 0)/'TOP SCORES'!C$5,0)</f>
        <v>0</v>
      </c>
      <c r="F106" s="30">
        <f>IFERROR(100*_xlfn.IFNA(VLOOKUP($B106,KviZDarije3!$A$1:$K$1000, 6, 0), 0)/'TOP SCORES'!D$5,0)</f>
        <v>28.571428571428573</v>
      </c>
      <c r="G106" s="30">
        <f>IFERROR(100*_xlfn.IFNA(VLOOKUP($B106,KviZDarije4!$A$1:$K$1000, 6, 0), 0)/'TOP SCORES'!E$5,0)</f>
        <v>21.428571428571427</v>
      </c>
      <c r="H106" s="30">
        <f>IFERROR(100*_xlfn.IFNA(VLOOKUP($B106,KviZDarije5!$A$1:$K$1000, 6, 0), 0)/'TOP SCORES'!F$5,0)</f>
        <v>6.666666666666667</v>
      </c>
      <c r="I106" s="30">
        <f>IFERROR(100*_xlfn.IFNA(VLOOKUP($B106,KviZDarije6!$A$1:$K$1000, 6, 0), 0)/'TOP SCORES'!G$5,0)</f>
        <v>40</v>
      </c>
      <c r="J106" s="30">
        <f>IFERROR(100*_xlfn.IFNA(VLOOKUP($B106,KviZDarije7!$A$1:$K$1000, 6, 0), 0)/'TOP SCORES'!H$5,0)</f>
        <v>30.76923076923077</v>
      </c>
      <c r="K106" s="30">
        <f>IFERROR(100*_xlfn.IFNA(VLOOKUP($B106,KviZDarije8!$A$1:$K$1000, 6, 0), 0)/'TOP SCORES'!I$5,0)</f>
        <v>0</v>
      </c>
      <c r="L106" s="30">
        <f>IFERROR(100*_xlfn.IFNA(VLOOKUP($B106,[1]KviZDarije9!$A$1:$K$1000, 6, 0), 0)/'TOP SCORES'!J$5,0)</f>
        <v>0</v>
      </c>
      <c r="M106" s="30">
        <f>IFERROR(100*_xlfn.IFNA(VLOOKUP($B106,[2]KviZDarije10!$A$1:$K$1000, 6, 0), 0)/'TOP SCORES'!K$5,0)</f>
        <v>0</v>
      </c>
    </row>
    <row r="107" spans="1:13">
      <c r="A107" s="33">
        <f t="shared" ca="1" si="1"/>
        <v>106</v>
      </c>
      <c r="B107" s="28" t="s">
        <v>130</v>
      </c>
      <c r="C107" s="31" cm="1">
        <f t="array" aca="1" ref="C107" ca="1">SUM(LARGE(D107:M107,ROW(INDIRECT("1:6"))))</f>
        <v>125.23809523809523</v>
      </c>
      <c r="D107" s="30">
        <f>IFERROR(100*_xlfn.IFNA(VLOOKUP($B107,KviZDarije1!$A$1:$K$1000, 6, 0), 0)/'TOP SCORES'!B$5,0)</f>
        <v>0</v>
      </c>
      <c r="E107" s="30">
        <f>IFERROR(100*_xlfn.IFNA(VLOOKUP($B107,KviZDarije2!$A$1:$K$1000, 6, 0), 0)/'TOP SCORES'!C$5,0)</f>
        <v>50</v>
      </c>
      <c r="F107" s="30">
        <f>IFERROR(100*_xlfn.IFNA(VLOOKUP($B107,KviZDarije3!$A$1:$K$1000, 6, 0), 0)/'TOP SCORES'!D$5,0)</f>
        <v>0</v>
      </c>
      <c r="G107" s="30">
        <f>IFERROR(100*_xlfn.IFNA(VLOOKUP($B107,KviZDarije4!$A$1:$K$1000, 6, 0), 0)/'TOP SCORES'!E$5,0)</f>
        <v>28.571428571428573</v>
      </c>
      <c r="H107" s="30">
        <f>IFERROR(100*_xlfn.IFNA(VLOOKUP($B107,KviZDarije5!$A$1:$K$1000, 6, 0), 0)/'TOP SCORES'!F$5,0)</f>
        <v>46.666666666666664</v>
      </c>
      <c r="I107" s="30">
        <f>IFERROR(100*_xlfn.IFNA(VLOOKUP($B107,KviZDarije6!$A$1:$K$1000, 6, 0), 0)/'TOP SCORES'!G$5,0)</f>
        <v>0</v>
      </c>
      <c r="J107" s="30">
        <f>IFERROR(100*_xlfn.IFNA(VLOOKUP($B107,KviZDarije7!$A$1:$K$1000, 6, 0), 0)/'TOP SCORES'!H$5,0)</f>
        <v>0</v>
      </c>
      <c r="K107" s="30">
        <f>IFERROR(100*_xlfn.IFNA(VLOOKUP($B107,KviZDarije8!$A$1:$K$1000, 6, 0), 0)/'TOP SCORES'!I$5,0)</f>
        <v>0</v>
      </c>
      <c r="L107" s="30">
        <f>IFERROR(100*_xlfn.IFNA(VLOOKUP($B107,[1]KviZDarije9!$A$1:$K$1000, 6, 0), 0)/'TOP SCORES'!J$5,0)</f>
        <v>0</v>
      </c>
      <c r="M107" s="30">
        <f>IFERROR(100*_xlfn.IFNA(VLOOKUP($B107,[2]KviZDarije10!$A$1:$K$1000, 6, 0), 0)/'TOP SCORES'!K$5,0)</f>
        <v>0</v>
      </c>
    </row>
    <row r="108" spans="1:13">
      <c r="A108" s="33">
        <f t="shared" ca="1" si="1"/>
        <v>107</v>
      </c>
      <c r="B108" s="28" t="s">
        <v>219</v>
      </c>
      <c r="C108" s="31" cm="1">
        <f t="array" aca="1" ref="C108" ca="1">SUM(LARGE(D108:M108,ROW(INDIRECT("1:6"))))</f>
        <v>124.76190476190476</v>
      </c>
      <c r="D108" s="30">
        <f>IFERROR(100*_xlfn.IFNA(VLOOKUP($B108,KviZDarije1!$A$1:$K$1000, 6, 0), 0)/'TOP SCORES'!B$5,0)</f>
        <v>0</v>
      </c>
      <c r="E108" s="30">
        <f>IFERROR(100*_xlfn.IFNA(VLOOKUP($B108,KviZDarije2!$A$1:$K$1000, 6, 0), 0)/'TOP SCORES'!C$5,0)</f>
        <v>0</v>
      </c>
      <c r="F108" s="30">
        <f>IFERROR(100*_xlfn.IFNA(VLOOKUP($B108,KviZDarije3!$A$1:$K$1000, 6, 0), 0)/'TOP SCORES'!D$5,0)</f>
        <v>0</v>
      </c>
      <c r="G108" s="30">
        <f>IFERROR(100*_xlfn.IFNA(VLOOKUP($B108,KviZDarije4!$A$1:$K$1000, 6, 0), 0)/'TOP SCORES'!E$5,0)</f>
        <v>71.428571428571431</v>
      </c>
      <c r="H108" s="30">
        <f>IFERROR(100*_xlfn.IFNA(VLOOKUP($B108,KviZDarije5!$A$1:$K$1000, 6, 0), 0)/'TOP SCORES'!F$5,0)</f>
        <v>53.333333333333336</v>
      </c>
      <c r="I108" s="30">
        <f>IFERROR(100*_xlfn.IFNA(VLOOKUP($B108,KviZDarije6!$A$1:$K$1000, 6, 0), 0)/'TOP SCORES'!G$5,0)</f>
        <v>0</v>
      </c>
      <c r="J108" s="30">
        <f>IFERROR(100*_xlfn.IFNA(VLOOKUP($B108,KviZDarije7!$A$1:$K$1000, 6, 0), 0)/'TOP SCORES'!H$5,0)</f>
        <v>0</v>
      </c>
      <c r="K108" s="30">
        <f>IFERROR(100*_xlfn.IFNA(VLOOKUP($B108,KviZDarije8!$A$1:$K$1000, 6, 0), 0)/'TOP SCORES'!I$5,0)</f>
        <v>0</v>
      </c>
      <c r="L108" s="30">
        <f>IFERROR(100*_xlfn.IFNA(VLOOKUP($B108,[1]KviZDarije9!$A$1:$K$1000, 6, 0), 0)/'TOP SCORES'!J$5,0)</f>
        <v>0</v>
      </c>
      <c r="M108" s="30">
        <f>IFERROR(100*_xlfn.IFNA(VLOOKUP($B108,[2]KviZDarije10!$A$1:$K$1000, 6, 0), 0)/'TOP SCORES'!K$5,0)</f>
        <v>0</v>
      </c>
    </row>
    <row r="109" spans="1:13">
      <c r="A109" s="33">
        <f t="shared" ca="1" si="1"/>
        <v>108</v>
      </c>
      <c r="B109" s="28" t="s">
        <v>134</v>
      </c>
      <c r="C109" s="31" cm="1">
        <f t="array" aca="1" ref="C109" ca="1">SUM(LARGE(D109:M109,ROW(INDIRECT("1:6"))))</f>
        <v>115.47619047619048</v>
      </c>
      <c r="D109" s="30">
        <f>IFERROR(100*_xlfn.IFNA(VLOOKUP($B109,KviZDarije1!$A$1:$K$1000, 6, 0), 0)/'TOP SCORES'!B$5,0)</f>
        <v>58.333333333333336</v>
      </c>
      <c r="E109" s="30">
        <f>IFERROR(100*_xlfn.IFNA(VLOOKUP($B109,KviZDarije2!$A$1:$K$1000, 6, 0), 0)/'TOP SCORES'!C$5,0)</f>
        <v>57.142857142857146</v>
      </c>
      <c r="F109" s="30">
        <f>IFERROR(100*_xlfn.IFNA(VLOOKUP($B109,KviZDarije3!$A$1:$K$1000, 6, 0), 0)/'TOP SCORES'!D$5,0)</f>
        <v>0</v>
      </c>
      <c r="G109" s="30">
        <f>IFERROR(100*_xlfn.IFNA(VLOOKUP($B109,KviZDarije4!$A$1:$K$1000, 6, 0), 0)/'TOP SCORES'!E$5,0)</f>
        <v>0</v>
      </c>
      <c r="H109" s="30">
        <f>IFERROR(100*_xlfn.IFNA(VLOOKUP($B109,KviZDarije5!$A$1:$K$1000, 6, 0), 0)/'TOP SCORES'!F$5,0)</f>
        <v>0</v>
      </c>
      <c r="I109" s="30">
        <f>IFERROR(100*_xlfn.IFNA(VLOOKUP($B109,KviZDarije6!$A$1:$K$1000, 6, 0), 0)/'TOP SCORES'!G$5,0)</f>
        <v>0</v>
      </c>
      <c r="J109" s="30">
        <f>IFERROR(100*_xlfn.IFNA(VLOOKUP($B109,KviZDarije7!$A$1:$K$1000, 6, 0), 0)/'TOP SCORES'!H$5,0)</f>
        <v>0</v>
      </c>
      <c r="K109" s="30">
        <f>IFERROR(100*_xlfn.IFNA(VLOOKUP($B109,KviZDarije8!$A$1:$K$1000, 6, 0), 0)/'TOP SCORES'!I$5,0)</f>
        <v>0</v>
      </c>
      <c r="L109" s="30">
        <f>IFERROR(100*_xlfn.IFNA(VLOOKUP($B109,[1]KviZDarije9!$A$1:$K$1000, 6, 0), 0)/'TOP SCORES'!J$5,0)</f>
        <v>0</v>
      </c>
      <c r="M109" s="30">
        <f>IFERROR(100*_xlfn.IFNA(VLOOKUP($B109,[2]KviZDarije10!$A$1:$K$1000, 6, 0), 0)/'TOP SCORES'!K$5,0)</f>
        <v>0</v>
      </c>
    </row>
    <row r="110" spans="1:13">
      <c r="A110" s="33">
        <f t="shared" ca="1" si="1"/>
        <v>109</v>
      </c>
      <c r="B110" s="28" t="s">
        <v>147</v>
      </c>
      <c r="C110" s="31" cm="1">
        <f t="array" aca="1" ref="C110" ca="1">SUM(LARGE(D110:M110,ROW(INDIRECT("1:6"))))</f>
        <v>114.28571428571429</v>
      </c>
      <c r="D110" s="30">
        <f>IFERROR(100*_xlfn.IFNA(VLOOKUP($B110,KviZDarije1!$A$1:$K$1000, 6, 0), 0)/'TOP SCORES'!B$5,0)</f>
        <v>0</v>
      </c>
      <c r="E110" s="30">
        <f>IFERROR(100*_xlfn.IFNA(VLOOKUP($B110,KviZDarije2!$A$1:$K$1000, 6, 0), 0)/'TOP SCORES'!C$5,0)</f>
        <v>64.285714285714292</v>
      </c>
      <c r="F110" s="30">
        <f>IFERROR(100*_xlfn.IFNA(VLOOKUP($B110,KviZDarije3!$A$1:$K$1000, 6, 0), 0)/'TOP SCORES'!D$5,0)</f>
        <v>0</v>
      </c>
      <c r="G110" s="30">
        <f>IFERROR(100*_xlfn.IFNA(VLOOKUP($B110,KviZDarije4!$A$1:$K$1000, 6, 0), 0)/'TOP SCORES'!E$5,0)</f>
        <v>50</v>
      </c>
      <c r="H110" s="30">
        <f>IFERROR(100*_xlfn.IFNA(VLOOKUP($B110,KviZDarije5!$A$1:$K$1000, 6, 0), 0)/'TOP SCORES'!F$5,0)</f>
        <v>0</v>
      </c>
      <c r="I110" s="30">
        <f>IFERROR(100*_xlfn.IFNA(VLOOKUP($B110,KviZDarije6!$A$1:$K$1000, 6, 0), 0)/'TOP SCORES'!G$5,0)</f>
        <v>0</v>
      </c>
      <c r="J110" s="30">
        <f>IFERROR(100*_xlfn.IFNA(VLOOKUP($B110,KviZDarije7!$A$1:$K$1000, 6, 0), 0)/'TOP SCORES'!H$5,0)</f>
        <v>0</v>
      </c>
      <c r="K110" s="30">
        <f>IFERROR(100*_xlfn.IFNA(VLOOKUP($B110,KviZDarije8!$A$1:$K$1000, 6, 0), 0)/'TOP SCORES'!I$5,0)</f>
        <v>0</v>
      </c>
      <c r="L110" s="30">
        <f>IFERROR(100*_xlfn.IFNA(VLOOKUP($B110,[1]KviZDarije9!$A$1:$K$1000, 6, 0), 0)/'TOP SCORES'!J$5,0)</f>
        <v>0</v>
      </c>
      <c r="M110" s="30">
        <f>IFERROR(100*_xlfn.IFNA(VLOOKUP($B110,[2]KviZDarije10!$A$1:$K$1000, 6, 0), 0)/'TOP SCORES'!K$5,0)</f>
        <v>0</v>
      </c>
    </row>
    <row r="111" spans="1:13">
      <c r="A111" s="33">
        <f t="shared" ca="1" si="1"/>
        <v>110</v>
      </c>
      <c r="B111" s="24" t="s">
        <v>55</v>
      </c>
      <c r="C111" s="31" cm="1">
        <f t="array" aca="1" ref="C111" ca="1">SUM(LARGE(D111:M111,ROW(INDIRECT("1:6"))))</f>
        <v>110.98901098901099</v>
      </c>
      <c r="D111" s="30">
        <f>IFERROR(100*_xlfn.IFNA(VLOOKUP($B111,KviZDarije1!$A$1:$K$1000, 6, 0), 0)/'TOP SCORES'!B$5,0)</f>
        <v>0</v>
      </c>
      <c r="E111" s="30">
        <f>IFERROR(100*_xlfn.IFNA(VLOOKUP($B111,KviZDarije2!$A$1:$K$1000, 6, 0), 0)/'TOP SCORES'!C$5,0)</f>
        <v>0</v>
      </c>
      <c r="F111" s="30">
        <f>IFERROR(100*_xlfn.IFNA(VLOOKUP($B111,KviZDarije3!$A$1:$K$1000, 6, 0), 0)/'TOP SCORES'!D$5,0)</f>
        <v>0</v>
      </c>
      <c r="G111" s="30">
        <f>IFERROR(100*_xlfn.IFNA(VLOOKUP($B111,KviZDarije4!$A$1:$K$1000, 6, 0), 0)/'TOP SCORES'!E$5,0)</f>
        <v>57.142857142857146</v>
      </c>
      <c r="H111" s="30">
        <f>IFERROR(100*_xlfn.IFNA(VLOOKUP($B111,KviZDarije5!$A$1:$K$1000, 6, 0), 0)/'TOP SCORES'!F$5,0)</f>
        <v>0</v>
      </c>
      <c r="I111" s="30">
        <f>IFERROR(100*_xlfn.IFNA(VLOOKUP($B111,KviZDarije6!$A$1:$K$1000, 6, 0), 0)/'TOP SCORES'!G$5,0)</f>
        <v>0</v>
      </c>
      <c r="J111" s="30">
        <f>IFERROR(100*_xlfn.IFNA(VLOOKUP($B111,KviZDarije7!$A$1:$K$1000, 6, 0), 0)/'TOP SCORES'!H$5,0)</f>
        <v>53.846153846153847</v>
      </c>
      <c r="K111" s="30">
        <f>IFERROR(100*_xlfn.IFNA(VLOOKUP($B111,KviZDarije8!$A$1:$K$1000, 6, 0), 0)/'TOP SCORES'!I$5,0)</f>
        <v>0</v>
      </c>
      <c r="L111" s="30">
        <f>IFERROR(100*_xlfn.IFNA(VLOOKUP($B111,[1]KviZDarije9!$A$1:$K$1000, 6, 0), 0)/'TOP SCORES'!J$5,0)</f>
        <v>0</v>
      </c>
      <c r="M111" s="30">
        <f>IFERROR(100*_xlfn.IFNA(VLOOKUP($B111,[2]KviZDarije10!$A$1:$K$1000, 6, 0), 0)/'TOP SCORES'!K$5,0)</f>
        <v>0</v>
      </c>
    </row>
    <row r="112" spans="1:13">
      <c r="A112" s="33">
        <f t="shared" ca="1" si="1"/>
        <v>111</v>
      </c>
      <c r="B112" s="24" t="s">
        <v>98</v>
      </c>
      <c r="C112" s="31" cm="1">
        <f t="array" aca="1" ref="C112" ca="1">SUM(LARGE(D112:M112,ROW(INDIRECT("1:6"))))</f>
        <v>110.95238095238096</v>
      </c>
      <c r="D112" s="30">
        <f>IFERROR(100*_xlfn.IFNA(VLOOKUP($B112,KviZDarije1!$A$1:$K$1000, 6, 0), 0)/'TOP SCORES'!B$5,0)</f>
        <v>0</v>
      </c>
      <c r="E112" s="30">
        <f>IFERROR(100*_xlfn.IFNA(VLOOKUP($B112,KviZDarije2!$A$1:$K$1000, 6, 0), 0)/'TOP SCORES'!C$5,0)</f>
        <v>64.285714285714292</v>
      </c>
      <c r="F112" s="30">
        <f>IFERROR(100*_xlfn.IFNA(VLOOKUP($B112,KviZDarije3!$A$1:$K$1000, 6, 0), 0)/'TOP SCORES'!D$5,0)</f>
        <v>0</v>
      </c>
      <c r="G112" s="30">
        <f>IFERROR(100*_xlfn.IFNA(VLOOKUP($B112,KviZDarije4!$A$1:$K$1000, 6, 0), 0)/'TOP SCORES'!E$5,0)</f>
        <v>0</v>
      </c>
      <c r="H112" s="30">
        <f>IFERROR(100*_xlfn.IFNA(VLOOKUP($B112,KviZDarije5!$A$1:$K$1000, 6, 0), 0)/'TOP SCORES'!F$5,0)</f>
        <v>0</v>
      </c>
      <c r="I112" s="30">
        <f>IFERROR(100*_xlfn.IFNA(VLOOKUP($B112,KviZDarije6!$A$1:$K$1000, 6, 0), 0)/'TOP SCORES'!G$5,0)</f>
        <v>46.666666666666664</v>
      </c>
      <c r="J112" s="30">
        <f>IFERROR(100*_xlfn.IFNA(VLOOKUP($B112,KviZDarije7!$A$1:$K$1000, 6, 0), 0)/'TOP SCORES'!H$5,0)</f>
        <v>0</v>
      </c>
      <c r="K112" s="30">
        <f>IFERROR(100*_xlfn.IFNA(VLOOKUP($B112,KviZDarije8!$A$1:$K$1000, 6, 0), 0)/'TOP SCORES'!I$5,0)</f>
        <v>0</v>
      </c>
      <c r="L112" s="30">
        <f>IFERROR(100*_xlfn.IFNA(VLOOKUP($B112,[1]KviZDarije9!$A$1:$K$1000, 6, 0), 0)/'TOP SCORES'!J$5,0)</f>
        <v>0</v>
      </c>
      <c r="M112" s="30">
        <f>IFERROR(100*_xlfn.IFNA(VLOOKUP($B112,[2]KviZDarije10!$A$1:$K$1000, 6, 0), 0)/'TOP SCORES'!K$5,0)</f>
        <v>0</v>
      </c>
    </row>
    <row r="113" spans="1:13">
      <c r="A113" s="33">
        <f t="shared" ca="1" si="1"/>
        <v>112</v>
      </c>
      <c r="B113" s="24" t="s">
        <v>14</v>
      </c>
      <c r="C113" s="31" cm="1">
        <f t="array" aca="1" ref="C113" ca="1">SUM(LARGE(D113:M113,ROW(INDIRECT("1:6"))))</f>
        <v>100</v>
      </c>
      <c r="D113" s="30">
        <f>IFERROR(100*_xlfn.IFNA(VLOOKUP($B113,KviZDarije1!$A$1:$K$1000, 6, 0), 0)/'TOP SCORES'!B$5,0)</f>
        <v>100</v>
      </c>
      <c r="E113" s="30">
        <f>IFERROR(100*_xlfn.IFNA(VLOOKUP($B113,KviZDarije2!$A$1:$K$1000, 6, 0), 0)/'TOP SCORES'!C$5,0)</f>
        <v>0</v>
      </c>
      <c r="F113" s="30">
        <f>IFERROR(100*_xlfn.IFNA(VLOOKUP($B113,KviZDarije3!$A$1:$K$1000, 6, 0), 0)/'TOP SCORES'!D$5,0)</f>
        <v>0</v>
      </c>
      <c r="G113" s="30">
        <f>IFERROR(100*_xlfn.IFNA(VLOOKUP($B113,KviZDarije4!$A$1:$K$1000, 6, 0), 0)/'TOP SCORES'!E$5,0)</f>
        <v>0</v>
      </c>
      <c r="H113" s="30">
        <f>IFERROR(100*_xlfn.IFNA(VLOOKUP($B113,KviZDarije5!$A$1:$K$1000, 6, 0), 0)/'TOP SCORES'!F$5,0)</f>
        <v>0</v>
      </c>
      <c r="I113" s="30">
        <f>IFERROR(100*_xlfn.IFNA(VLOOKUP($B113,KviZDarije6!$A$1:$K$1000, 6, 0), 0)/'TOP SCORES'!G$5,0)</f>
        <v>0</v>
      </c>
      <c r="J113" s="30">
        <f>IFERROR(100*_xlfn.IFNA(VLOOKUP($B113,KviZDarije7!$A$1:$K$1000, 6, 0), 0)/'TOP SCORES'!H$5,0)</f>
        <v>0</v>
      </c>
      <c r="K113" s="30">
        <f>IFERROR(100*_xlfn.IFNA(VLOOKUP($B113,KviZDarije8!$A$1:$K$1000, 6, 0), 0)/'TOP SCORES'!I$5,0)</f>
        <v>0</v>
      </c>
      <c r="L113" s="30">
        <f>IFERROR(100*_xlfn.IFNA(VLOOKUP($B113,[1]KviZDarije9!$A$1:$K$1000, 6, 0), 0)/'TOP SCORES'!J$5,0)</f>
        <v>0</v>
      </c>
      <c r="M113" s="30">
        <f>IFERROR(100*_xlfn.IFNA(VLOOKUP($B113,[2]KviZDarije10!$A$1:$K$1000, 6, 0), 0)/'TOP SCORES'!K$5,0)</f>
        <v>0</v>
      </c>
    </row>
    <row r="114" spans="1:13">
      <c r="A114" s="33">
        <f t="shared" ca="1" si="1"/>
        <v>113</v>
      </c>
      <c r="B114" s="28" t="s">
        <v>229</v>
      </c>
      <c r="C114" s="31" cm="1">
        <f t="array" aca="1" ref="C114" ca="1">SUM(LARGE(D114:M114,ROW(INDIRECT("1:6"))))</f>
        <v>97.435897435897445</v>
      </c>
      <c r="D114" s="30">
        <f>IFERROR(100*_xlfn.IFNA(VLOOKUP($B114,KviZDarije1!$A$1:$K$1000, 6, 0), 0)/'TOP SCORES'!B$5,0)</f>
        <v>0</v>
      </c>
      <c r="E114" s="30">
        <f>IFERROR(100*_xlfn.IFNA(VLOOKUP($B114,KviZDarije2!$A$1:$K$1000, 6, 0), 0)/'TOP SCORES'!C$5,0)</f>
        <v>0</v>
      </c>
      <c r="F114" s="30">
        <f>IFERROR(100*_xlfn.IFNA(VLOOKUP($B114,KviZDarije3!$A$1:$K$1000, 6, 0), 0)/'TOP SCORES'!D$5,0)</f>
        <v>0</v>
      </c>
      <c r="G114" s="30">
        <f>IFERROR(100*_xlfn.IFNA(VLOOKUP($B114,KviZDarije4!$A$1:$K$1000, 6, 0), 0)/'TOP SCORES'!E$5,0)</f>
        <v>0</v>
      </c>
      <c r="H114" s="30">
        <f>IFERROR(100*_xlfn.IFNA(VLOOKUP($B114,KviZDarije5!$A$1:$K$1000, 6, 0), 0)/'TOP SCORES'!F$5,0)</f>
        <v>33.333333333333336</v>
      </c>
      <c r="I114" s="30">
        <f>IFERROR(100*_xlfn.IFNA(VLOOKUP($B114,KviZDarije6!$A$1:$K$1000, 6, 0), 0)/'TOP SCORES'!G$5,0)</f>
        <v>33.333333333333336</v>
      </c>
      <c r="J114" s="30">
        <f>IFERROR(100*_xlfn.IFNA(VLOOKUP($B114,KviZDarije7!$A$1:$K$1000, 6, 0), 0)/'TOP SCORES'!H$5,0)</f>
        <v>30.76923076923077</v>
      </c>
      <c r="K114" s="30">
        <f>IFERROR(100*_xlfn.IFNA(VLOOKUP($B114,KviZDarije8!$A$1:$K$1000, 6, 0), 0)/'TOP SCORES'!I$5,0)</f>
        <v>0</v>
      </c>
      <c r="L114" s="30">
        <f>IFERROR(100*_xlfn.IFNA(VLOOKUP($B114,[1]KviZDarije9!$A$1:$K$1000, 6, 0), 0)/'TOP SCORES'!J$5,0)</f>
        <v>0</v>
      </c>
      <c r="M114" s="30">
        <f>IFERROR(100*_xlfn.IFNA(VLOOKUP($B114,[2]KviZDarije10!$A$1:$K$1000, 6, 0), 0)/'TOP SCORES'!K$5,0)</f>
        <v>0</v>
      </c>
    </row>
    <row r="115" spans="1:13">
      <c r="A115" s="33">
        <f t="shared" ca="1" si="1"/>
        <v>114</v>
      </c>
      <c r="B115" s="28" t="s">
        <v>160</v>
      </c>
      <c r="C115" s="31" cm="1">
        <f t="array" aca="1" ref="C115" ca="1">SUM(LARGE(D115:M115,ROW(INDIRECT("1:6"))))</f>
        <v>96.88644688644689</v>
      </c>
      <c r="D115" s="30">
        <f>IFERROR(100*_xlfn.IFNA(VLOOKUP($B115,KviZDarije1!$A$1:$K$1000, 6, 0), 0)/'TOP SCORES'!B$5,0)</f>
        <v>33.333333333333336</v>
      </c>
      <c r="E115" s="30">
        <f>IFERROR(100*_xlfn.IFNA(VLOOKUP($B115,KviZDarije2!$A$1:$K$1000, 6, 0), 0)/'TOP SCORES'!C$5,0)</f>
        <v>0</v>
      </c>
      <c r="F115" s="30">
        <f>IFERROR(100*_xlfn.IFNA(VLOOKUP($B115,KviZDarije3!$A$1:$K$1000, 6, 0), 0)/'TOP SCORES'!D$5,0)</f>
        <v>0</v>
      </c>
      <c r="G115" s="30">
        <f>IFERROR(100*_xlfn.IFNA(VLOOKUP($B115,KviZDarije4!$A$1:$K$1000, 6, 0), 0)/'TOP SCORES'!E$5,0)</f>
        <v>7.1428571428571432</v>
      </c>
      <c r="H115" s="30">
        <f>IFERROR(100*_xlfn.IFNA(VLOOKUP($B115,KviZDarije5!$A$1:$K$1000, 6, 0), 0)/'TOP SCORES'!F$5,0)</f>
        <v>26.666666666666668</v>
      </c>
      <c r="I115" s="30">
        <f>IFERROR(100*_xlfn.IFNA(VLOOKUP($B115,KviZDarije6!$A$1:$K$1000, 6, 0), 0)/'TOP SCORES'!G$5,0)</f>
        <v>6.666666666666667</v>
      </c>
      <c r="J115" s="30">
        <f>IFERROR(100*_xlfn.IFNA(VLOOKUP($B115,KviZDarije7!$A$1:$K$1000, 6, 0), 0)/'TOP SCORES'!H$5,0)</f>
        <v>23.076923076923077</v>
      </c>
      <c r="K115" s="30">
        <f>IFERROR(100*_xlfn.IFNA(VLOOKUP($B115,KviZDarije8!$A$1:$K$1000, 6, 0), 0)/'TOP SCORES'!I$5,0)</f>
        <v>0</v>
      </c>
      <c r="L115" s="30">
        <f>IFERROR(100*_xlfn.IFNA(VLOOKUP($B115,[1]KviZDarije9!$A$1:$K$1000, 6, 0), 0)/'TOP SCORES'!J$5,0)</f>
        <v>0</v>
      </c>
      <c r="M115" s="30">
        <f>IFERROR(100*_xlfn.IFNA(VLOOKUP($B115,[2]KviZDarije10!$A$1:$K$1000, 6, 0), 0)/'TOP SCORES'!K$5,0)</f>
        <v>0</v>
      </c>
    </row>
    <row r="116" spans="1:13">
      <c r="A116" s="33">
        <f t="shared" ca="1" si="1"/>
        <v>115</v>
      </c>
      <c r="B116" s="28" t="s">
        <v>224</v>
      </c>
      <c r="C116" s="31" cm="1">
        <f t="array" aca="1" ref="C116" ca="1">SUM(LARGE(D116:M116,ROW(INDIRECT("1:6"))))</f>
        <v>96.15384615384616</v>
      </c>
      <c r="D116" s="30">
        <f>IFERROR(100*_xlfn.IFNA(VLOOKUP($B116,KviZDarije1!$A$1:$K$1000, 6, 0), 0)/'TOP SCORES'!B$5,0)</f>
        <v>0</v>
      </c>
      <c r="E116" s="30">
        <f>IFERROR(100*_xlfn.IFNA(VLOOKUP($B116,KviZDarije2!$A$1:$K$1000, 6, 0), 0)/'TOP SCORES'!C$5,0)</f>
        <v>0</v>
      </c>
      <c r="F116" s="30">
        <f>IFERROR(100*_xlfn.IFNA(VLOOKUP($B116,KviZDarije3!$A$1:$K$1000, 6, 0), 0)/'TOP SCORES'!D$5,0)</f>
        <v>0</v>
      </c>
      <c r="G116" s="30">
        <f>IFERROR(100*_xlfn.IFNA(VLOOKUP($B116,KviZDarije4!$A$1:$K$1000, 6, 0), 0)/'TOP SCORES'!E$5,0)</f>
        <v>50</v>
      </c>
      <c r="H116" s="30">
        <f>IFERROR(100*_xlfn.IFNA(VLOOKUP($B116,KviZDarije5!$A$1:$K$1000, 6, 0), 0)/'TOP SCORES'!F$5,0)</f>
        <v>0</v>
      </c>
      <c r="I116" s="30">
        <f>IFERROR(100*_xlfn.IFNA(VLOOKUP($B116,KviZDarije6!$A$1:$K$1000, 6, 0), 0)/'TOP SCORES'!G$5,0)</f>
        <v>0</v>
      </c>
      <c r="J116" s="30">
        <f>IFERROR(100*_xlfn.IFNA(VLOOKUP($B116,KviZDarije7!$A$1:$K$1000, 6, 0), 0)/'TOP SCORES'!H$5,0)</f>
        <v>46.153846153846153</v>
      </c>
      <c r="K116" s="30">
        <f>IFERROR(100*_xlfn.IFNA(VLOOKUP($B116,KviZDarije8!$A$1:$K$1000, 6, 0), 0)/'TOP SCORES'!I$5,0)</f>
        <v>0</v>
      </c>
      <c r="L116" s="30">
        <f>IFERROR(100*_xlfn.IFNA(VLOOKUP($B116,[1]KviZDarije9!$A$1:$K$1000, 6, 0), 0)/'TOP SCORES'!J$5,0)</f>
        <v>0</v>
      </c>
      <c r="M116" s="30">
        <f>IFERROR(100*_xlfn.IFNA(VLOOKUP($B116,[2]KviZDarije10!$A$1:$K$1000, 6, 0), 0)/'TOP SCORES'!K$5,0)</f>
        <v>0</v>
      </c>
    </row>
    <row r="117" spans="1:13">
      <c r="A117" s="33">
        <f t="shared" ca="1" si="1"/>
        <v>116</v>
      </c>
      <c r="B117" s="24" t="s">
        <v>88</v>
      </c>
      <c r="C117" s="31" cm="1">
        <f t="array" aca="1" ref="C117" ca="1">SUM(LARGE(D117:M117,ROW(INDIRECT("1:6"))))</f>
        <v>95.238095238095241</v>
      </c>
      <c r="D117" s="30">
        <f>IFERROR(100*_xlfn.IFNA(VLOOKUP($B117,KviZDarije1!$A$1:$K$1000, 6, 0), 0)/'TOP SCORES'!B$5,0)</f>
        <v>16.666666666666668</v>
      </c>
      <c r="E117" s="30">
        <f>IFERROR(100*_xlfn.IFNA(VLOOKUP($B117,KviZDarije2!$A$1:$K$1000, 6, 0), 0)/'TOP SCORES'!C$5,0)</f>
        <v>35.714285714285715</v>
      </c>
      <c r="F117" s="30">
        <f>IFERROR(100*_xlfn.IFNA(VLOOKUP($B117,KviZDarije3!$A$1:$K$1000, 6, 0), 0)/'TOP SCORES'!D$5,0)</f>
        <v>42.857142857142854</v>
      </c>
      <c r="G117" s="30">
        <f>IFERROR(100*_xlfn.IFNA(VLOOKUP($B117,KviZDarije4!$A$1:$K$1000, 6, 0), 0)/'TOP SCORES'!E$5,0)</f>
        <v>0</v>
      </c>
      <c r="H117" s="30">
        <f>IFERROR(100*_xlfn.IFNA(VLOOKUP($B117,KviZDarije5!$A$1:$K$1000, 6, 0), 0)/'TOP SCORES'!F$5,0)</f>
        <v>0</v>
      </c>
      <c r="I117" s="30">
        <f>IFERROR(100*_xlfn.IFNA(VLOOKUP($B117,KviZDarije6!$A$1:$K$1000, 6, 0), 0)/'TOP SCORES'!G$5,0)</f>
        <v>0</v>
      </c>
      <c r="J117" s="30">
        <f>IFERROR(100*_xlfn.IFNA(VLOOKUP($B117,KviZDarije7!$A$1:$K$1000, 6, 0), 0)/'TOP SCORES'!H$5,0)</f>
        <v>0</v>
      </c>
      <c r="K117" s="30">
        <f>IFERROR(100*_xlfn.IFNA(VLOOKUP($B117,KviZDarije8!$A$1:$K$1000, 6, 0), 0)/'TOP SCORES'!I$5,0)</f>
        <v>0</v>
      </c>
      <c r="L117" s="30">
        <f>IFERROR(100*_xlfn.IFNA(VLOOKUP($B117,[1]KviZDarije9!$A$1:$K$1000, 6, 0), 0)/'TOP SCORES'!J$5,0)</f>
        <v>0</v>
      </c>
      <c r="M117" s="30">
        <f>IFERROR(100*_xlfn.IFNA(VLOOKUP($B117,[2]KviZDarije10!$A$1:$K$1000, 6, 0), 0)/'TOP SCORES'!K$5,0)</f>
        <v>0</v>
      </c>
    </row>
    <row r="118" spans="1:13">
      <c r="A118" s="33">
        <f t="shared" ca="1" si="1"/>
        <v>117</v>
      </c>
      <c r="B118" s="28" t="s">
        <v>121</v>
      </c>
      <c r="C118" s="31" cm="1">
        <f t="array" aca="1" ref="C118" ca="1">SUM(LARGE(D118:M118,ROW(INDIRECT("1:6"))))</f>
        <v>93.333333333333343</v>
      </c>
      <c r="D118" s="30">
        <f>IFERROR(100*_xlfn.IFNA(VLOOKUP($B118,KviZDarije1!$A$1:$K$1000, 6, 0), 0)/'TOP SCORES'!B$5,0)</f>
        <v>16.666666666666668</v>
      </c>
      <c r="E118" s="30">
        <f>IFERROR(100*_xlfn.IFNA(VLOOKUP($B118,KviZDarije2!$A$1:$K$1000, 6, 0), 0)/'TOP SCORES'!C$5,0)</f>
        <v>0</v>
      </c>
      <c r="F118" s="30">
        <f>IFERROR(100*_xlfn.IFNA(VLOOKUP($B118,KviZDarije3!$A$1:$K$1000, 6, 0), 0)/'TOP SCORES'!D$5,0)</f>
        <v>50</v>
      </c>
      <c r="G118" s="30">
        <f>IFERROR(100*_xlfn.IFNA(VLOOKUP($B118,KviZDarije4!$A$1:$K$1000, 6, 0), 0)/'TOP SCORES'!E$5,0)</f>
        <v>0</v>
      </c>
      <c r="H118" s="30">
        <f>IFERROR(100*_xlfn.IFNA(VLOOKUP($B118,KviZDarije5!$A$1:$K$1000, 6, 0), 0)/'TOP SCORES'!F$5,0)</f>
        <v>26.666666666666668</v>
      </c>
      <c r="I118" s="30">
        <f>IFERROR(100*_xlfn.IFNA(VLOOKUP($B118,KviZDarije6!$A$1:$K$1000, 6, 0), 0)/'TOP SCORES'!G$5,0)</f>
        <v>0</v>
      </c>
      <c r="J118" s="30">
        <f>IFERROR(100*_xlfn.IFNA(VLOOKUP($B118,KviZDarije7!$A$1:$K$1000, 6, 0), 0)/'TOP SCORES'!H$5,0)</f>
        <v>0</v>
      </c>
      <c r="K118" s="30">
        <f>IFERROR(100*_xlfn.IFNA(VLOOKUP($B118,KviZDarije8!$A$1:$K$1000, 6, 0), 0)/'TOP SCORES'!I$5,0)</f>
        <v>0</v>
      </c>
      <c r="L118" s="30">
        <f>IFERROR(100*_xlfn.IFNA(VLOOKUP($B118,[1]KviZDarije9!$A$1:$K$1000, 6, 0), 0)/'TOP SCORES'!J$5,0)</f>
        <v>0</v>
      </c>
      <c r="M118" s="30">
        <f>IFERROR(100*_xlfn.IFNA(VLOOKUP($B118,[2]KviZDarije10!$A$1:$K$1000, 6, 0), 0)/'TOP SCORES'!K$5,0)</f>
        <v>0</v>
      </c>
    </row>
    <row r="119" spans="1:13">
      <c r="A119" s="33">
        <f t="shared" ca="1" si="1"/>
        <v>119</v>
      </c>
      <c r="B119" s="28" t="s">
        <v>210</v>
      </c>
      <c r="C119" s="31" cm="1">
        <f t="array" aca="1" ref="C119" ca="1">SUM(LARGE(D119:M119,ROW(INDIRECT("1:6"))))</f>
        <v>90.476190476190482</v>
      </c>
      <c r="D119" s="30">
        <f>IFERROR(100*_xlfn.IFNA(VLOOKUP($B119,KviZDarije1!$A$1:$K$1000, 6, 0), 0)/'TOP SCORES'!B$5,0)</f>
        <v>0</v>
      </c>
      <c r="E119" s="30">
        <f>IFERROR(100*_xlfn.IFNA(VLOOKUP($B119,KviZDarije2!$A$1:$K$1000, 6, 0), 0)/'TOP SCORES'!C$5,0)</f>
        <v>0</v>
      </c>
      <c r="F119" s="30">
        <f>IFERROR(100*_xlfn.IFNA(VLOOKUP($B119,KviZDarije3!$A$1:$K$1000, 6, 0), 0)/'TOP SCORES'!D$5,0)</f>
        <v>57.142857142857146</v>
      </c>
      <c r="G119" s="30">
        <f>IFERROR(100*_xlfn.IFNA(VLOOKUP($B119,KviZDarije4!$A$1:$K$1000, 6, 0), 0)/'TOP SCORES'!E$5,0)</f>
        <v>0</v>
      </c>
      <c r="H119" s="30">
        <f>IFERROR(100*_xlfn.IFNA(VLOOKUP($B119,KviZDarije5!$A$1:$K$1000, 6, 0), 0)/'TOP SCORES'!F$5,0)</f>
        <v>33.333333333333336</v>
      </c>
      <c r="I119" s="30">
        <f>IFERROR(100*_xlfn.IFNA(VLOOKUP($B119,KviZDarije6!$A$1:$K$1000, 6, 0), 0)/'TOP SCORES'!G$5,0)</f>
        <v>0</v>
      </c>
      <c r="J119" s="30">
        <f>IFERROR(100*_xlfn.IFNA(VLOOKUP($B119,KviZDarije7!$A$1:$K$1000, 6, 0), 0)/'TOP SCORES'!H$5,0)</f>
        <v>0</v>
      </c>
      <c r="K119" s="30">
        <f>IFERROR(100*_xlfn.IFNA(VLOOKUP($B119,KviZDarije8!$A$1:$K$1000, 6, 0), 0)/'TOP SCORES'!I$5,0)</f>
        <v>0</v>
      </c>
      <c r="L119" s="30">
        <f>IFERROR(100*_xlfn.IFNA(VLOOKUP($B119,[1]KviZDarije9!$A$1:$K$1000, 6, 0), 0)/'TOP SCORES'!J$5,0)</f>
        <v>0</v>
      </c>
      <c r="M119" s="30">
        <f>IFERROR(100*_xlfn.IFNA(VLOOKUP($B119,[2]KviZDarije10!$A$1:$K$1000, 6, 0), 0)/'TOP SCORES'!K$5,0)</f>
        <v>0</v>
      </c>
    </row>
    <row r="120" spans="1:13">
      <c r="A120" s="33">
        <f t="shared" ca="1" si="1"/>
        <v>120</v>
      </c>
      <c r="B120" s="28" t="s">
        <v>189</v>
      </c>
      <c r="C120" s="31" cm="1">
        <f t="array" aca="1" ref="C120" ca="1">SUM(LARGE(D120:M120,ROW(INDIRECT("1:6"))))</f>
        <v>90</v>
      </c>
      <c r="D120" s="30">
        <f>IFERROR(100*_xlfn.IFNA(VLOOKUP($B120,KviZDarije1!$A$1:$K$1000, 6, 0), 0)/'TOP SCORES'!B$5,0)</f>
        <v>50</v>
      </c>
      <c r="E120" s="30">
        <f>IFERROR(100*_xlfn.IFNA(VLOOKUP($B120,KviZDarije2!$A$1:$K$1000, 6, 0), 0)/'TOP SCORES'!C$5,0)</f>
        <v>0</v>
      </c>
      <c r="F120" s="30">
        <f>IFERROR(100*_xlfn.IFNA(VLOOKUP($B120,KviZDarije3!$A$1:$K$1000, 6, 0), 0)/'TOP SCORES'!D$5,0)</f>
        <v>0</v>
      </c>
      <c r="G120" s="30">
        <f>IFERROR(100*_xlfn.IFNA(VLOOKUP($B120,KviZDarije4!$A$1:$K$1000, 6, 0), 0)/'TOP SCORES'!E$5,0)</f>
        <v>0</v>
      </c>
      <c r="H120" s="30">
        <f>IFERROR(100*_xlfn.IFNA(VLOOKUP($B120,KviZDarije5!$A$1:$K$1000, 6, 0), 0)/'TOP SCORES'!F$5,0)</f>
        <v>40</v>
      </c>
      <c r="I120" s="30">
        <f>IFERROR(100*_xlfn.IFNA(VLOOKUP($B120,KviZDarije6!$A$1:$K$1000, 6, 0), 0)/'TOP SCORES'!G$5,0)</f>
        <v>0</v>
      </c>
      <c r="J120" s="30">
        <f>IFERROR(100*_xlfn.IFNA(VLOOKUP($B120,KviZDarije7!$A$1:$K$1000, 6, 0), 0)/'TOP SCORES'!H$5,0)</f>
        <v>0</v>
      </c>
      <c r="K120" s="30">
        <f>IFERROR(100*_xlfn.IFNA(VLOOKUP($B120,KviZDarije8!$A$1:$K$1000, 6, 0), 0)/'TOP SCORES'!I$5,0)</f>
        <v>0</v>
      </c>
      <c r="L120" s="30">
        <f>IFERROR(100*_xlfn.IFNA(VLOOKUP($B120,[1]KviZDarije9!$A$1:$K$1000, 6, 0), 0)/'TOP SCORES'!J$5,0)</f>
        <v>0</v>
      </c>
      <c r="M120" s="30">
        <f>IFERROR(100*_xlfn.IFNA(VLOOKUP($B120,[2]KviZDarije10!$A$1:$K$1000, 6, 0), 0)/'TOP SCORES'!K$5,0)</f>
        <v>0</v>
      </c>
    </row>
    <row r="121" spans="1:13">
      <c r="A121" s="33">
        <f t="shared" ca="1" si="1"/>
        <v>121</v>
      </c>
      <c r="B121" s="28" t="s">
        <v>220</v>
      </c>
      <c r="C121" s="31" cm="1">
        <f t="array" aca="1" ref="C121" ca="1">SUM(LARGE(D121:M121,ROW(INDIRECT("1:6"))))</f>
        <v>88.095238095238102</v>
      </c>
      <c r="D121" s="30">
        <f>IFERROR(100*_xlfn.IFNA(VLOOKUP($B121,KviZDarije1!$A$1:$K$1000, 6, 0), 0)/'TOP SCORES'!B$5,0)</f>
        <v>0</v>
      </c>
      <c r="E121" s="30">
        <f>IFERROR(100*_xlfn.IFNA(VLOOKUP($B121,KviZDarije2!$A$1:$K$1000, 6, 0), 0)/'TOP SCORES'!C$5,0)</f>
        <v>0</v>
      </c>
      <c r="F121" s="30">
        <f>IFERROR(100*_xlfn.IFNA(VLOOKUP($B121,KviZDarije3!$A$1:$K$1000, 6, 0), 0)/'TOP SCORES'!D$5,0)</f>
        <v>0</v>
      </c>
      <c r="G121" s="30">
        <f>IFERROR(100*_xlfn.IFNA(VLOOKUP($B121,KviZDarije4!$A$1:$K$1000, 6, 0), 0)/'TOP SCORES'!E$5,0)</f>
        <v>21.428571428571427</v>
      </c>
      <c r="H121" s="30">
        <f>IFERROR(100*_xlfn.IFNA(VLOOKUP($B121,KviZDarije5!$A$1:$K$1000, 6, 0), 0)/'TOP SCORES'!F$5,0)</f>
        <v>33.333333333333336</v>
      </c>
      <c r="I121" s="30">
        <f>IFERROR(100*_xlfn.IFNA(VLOOKUP($B121,KviZDarije6!$A$1:$K$1000, 6, 0), 0)/'TOP SCORES'!G$5,0)</f>
        <v>33.333333333333336</v>
      </c>
      <c r="J121" s="30">
        <f>IFERROR(100*_xlfn.IFNA(VLOOKUP($B121,KviZDarije7!$A$1:$K$1000, 6, 0), 0)/'TOP SCORES'!H$5,0)</f>
        <v>0</v>
      </c>
      <c r="K121" s="30">
        <f>IFERROR(100*_xlfn.IFNA(VLOOKUP($B121,KviZDarije8!$A$1:$K$1000, 6, 0), 0)/'TOP SCORES'!I$5,0)</f>
        <v>0</v>
      </c>
      <c r="L121" s="30">
        <f>IFERROR(100*_xlfn.IFNA(VLOOKUP($B121,[1]KviZDarije9!$A$1:$K$1000, 6, 0), 0)/'TOP SCORES'!J$5,0)</f>
        <v>0</v>
      </c>
      <c r="M121" s="30">
        <f>IFERROR(100*_xlfn.IFNA(VLOOKUP($B121,[2]KviZDarije10!$A$1:$K$1000, 6, 0), 0)/'TOP SCORES'!K$5,0)</f>
        <v>0</v>
      </c>
    </row>
    <row r="122" spans="1:13">
      <c r="A122" s="33">
        <f t="shared" ca="1" si="1"/>
        <v>122</v>
      </c>
      <c r="B122" s="28" t="s">
        <v>175</v>
      </c>
      <c r="C122" s="31" cm="1">
        <f t="array" aca="1" ref="C122" ca="1">SUM(LARGE(D122:M122,ROW(INDIRECT("1:6"))))</f>
        <v>85</v>
      </c>
      <c r="D122" s="30">
        <f>IFERROR(100*_xlfn.IFNA(VLOOKUP($B122,KviZDarije1!$A$1:$K$1000, 6, 0), 0)/'TOP SCORES'!B$5,0)</f>
        <v>58.333333333333336</v>
      </c>
      <c r="E122" s="30">
        <f>IFERROR(100*_xlfn.IFNA(VLOOKUP($B122,KviZDarije2!$A$1:$K$1000, 6, 0), 0)/'TOP SCORES'!C$5,0)</f>
        <v>0</v>
      </c>
      <c r="F122" s="30">
        <f>IFERROR(100*_xlfn.IFNA(VLOOKUP($B122,KviZDarije3!$A$1:$K$1000, 6, 0), 0)/'TOP SCORES'!D$5,0)</f>
        <v>0</v>
      </c>
      <c r="G122" s="30">
        <f>IFERROR(100*_xlfn.IFNA(VLOOKUP($B122,KviZDarije4!$A$1:$K$1000, 6, 0), 0)/'TOP SCORES'!E$5,0)</f>
        <v>0</v>
      </c>
      <c r="H122" s="30">
        <f>IFERROR(100*_xlfn.IFNA(VLOOKUP($B122,KviZDarije5!$A$1:$K$1000, 6, 0), 0)/'TOP SCORES'!F$5,0)</f>
        <v>26.666666666666668</v>
      </c>
      <c r="I122" s="30">
        <f>IFERROR(100*_xlfn.IFNA(VLOOKUP($B122,KviZDarije6!$A$1:$K$1000, 6, 0), 0)/'TOP SCORES'!G$5,0)</f>
        <v>0</v>
      </c>
      <c r="J122" s="30">
        <f>IFERROR(100*_xlfn.IFNA(VLOOKUP($B122,KviZDarije7!$A$1:$K$1000, 6, 0), 0)/'TOP SCORES'!H$5,0)</f>
        <v>0</v>
      </c>
      <c r="K122" s="30">
        <f>IFERROR(100*_xlfn.IFNA(VLOOKUP($B122,KviZDarije8!$A$1:$K$1000, 6, 0), 0)/'TOP SCORES'!I$5,0)</f>
        <v>0</v>
      </c>
      <c r="L122" s="30">
        <f>IFERROR(100*_xlfn.IFNA(VLOOKUP($B122,[1]KviZDarije9!$A$1:$K$1000, 6, 0), 0)/'TOP SCORES'!J$5,0)</f>
        <v>0</v>
      </c>
      <c r="M122" s="30">
        <f>IFERROR(100*_xlfn.IFNA(VLOOKUP($B122,[2]KviZDarije10!$A$1:$K$1000, 6, 0), 0)/'TOP SCORES'!K$5,0)</f>
        <v>0</v>
      </c>
    </row>
    <row r="123" spans="1:13">
      <c r="A123" s="33">
        <f t="shared" ca="1" si="1"/>
        <v>123</v>
      </c>
      <c r="B123" s="24" t="s">
        <v>103</v>
      </c>
      <c r="C123" s="31" cm="1">
        <f t="array" aca="1" ref="C123" ca="1">SUM(LARGE(D123:M123,ROW(INDIRECT("1:6"))))</f>
        <v>82.857142857142861</v>
      </c>
      <c r="D123" s="30">
        <f>IFERROR(100*_xlfn.IFNA(VLOOKUP($B123,KviZDarije1!$A$1:$K$1000, 6, 0), 0)/'TOP SCORES'!B$5,0)</f>
        <v>0</v>
      </c>
      <c r="E123" s="30">
        <f>IFERROR(100*_xlfn.IFNA(VLOOKUP($B123,KviZDarije2!$A$1:$K$1000, 6, 0), 0)/'TOP SCORES'!C$5,0)</f>
        <v>0</v>
      </c>
      <c r="F123" s="30">
        <f>IFERROR(100*_xlfn.IFNA(VLOOKUP($B123,KviZDarije3!$A$1:$K$1000, 6, 0), 0)/'TOP SCORES'!D$5,0)</f>
        <v>42.857142857142854</v>
      </c>
      <c r="G123" s="30">
        <f>IFERROR(100*_xlfn.IFNA(VLOOKUP($B123,KviZDarije4!$A$1:$K$1000, 6, 0), 0)/'TOP SCORES'!E$5,0)</f>
        <v>0</v>
      </c>
      <c r="H123" s="30">
        <f>IFERROR(100*_xlfn.IFNA(VLOOKUP($B123,KviZDarije5!$A$1:$K$1000, 6, 0), 0)/'TOP SCORES'!F$5,0)</f>
        <v>40</v>
      </c>
      <c r="I123" s="30">
        <f>IFERROR(100*_xlfn.IFNA(VLOOKUP($B123,KviZDarije6!$A$1:$K$1000, 6, 0), 0)/'TOP SCORES'!G$5,0)</f>
        <v>0</v>
      </c>
      <c r="J123" s="30">
        <f>IFERROR(100*_xlfn.IFNA(VLOOKUP($B123,KviZDarije7!$A$1:$K$1000, 6, 0), 0)/'TOP SCORES'!H$5,0)</f>
        <v>0</v>
      </c>
      <c r="K123" s="30">
        <f>IFERROR(100*_xlfn.IFNA(VLOOKUP($B123,KviZDarije8!$A$1:$K$1000, 6, 0), 0)/'TOP SCORES'!I$5,0)</f>
        <v>0</v>
      </c>
      <c r="L123" s="30">
        <f>IFERROR(100*_xlfn.IFNA(VLOOKUP($B123,[1]KviZDarije9!$A$1:$K$1000, 6, 0), 0)/'TOP SCORES'!J$5,0)</f>
        <v>0</v>
      </c>
      <c r="M123" s="30">
        <f>IFERROR(100*_xlfn.IFNA(VLOOKUP($B123,[2]KviZDarije10!$A$1:$K$1000, 6, 0), 0)/'TOP SCORES'!K$5,0)</f>
        <v>0</v>
      </c>
    </row>
    <row r="124" spans="1:13">
      <c r="A124" s="33">
        <f t="shared" ca="1" si="1"/>
        <v>124</v>
      </c>
      <c r="B124" s="24" t="s">
        <v>86</v>
      </c>
      <c r="C124" s="31" cm="1">
        <f t="array" aca="1" ref="C124" ca="1">SUM(LARGE(D124:M124,ROW(INDIRECT("1:6"))))</f>
        <v>82.142857142857139</v>
      </c>
      <c r="D124" s="30">
        <f>IFERROR(100*_xlfn.IFNA(VLOOKUP($B124,KviZDarije1!$A$1:$K$1000, 6, 0), 0)/'TOP SCORES'!B$5,0)</f>
        <v>25</v>
      </c>
      <c r="E124" s="30">
        <f>IFERROR(100*_xlfn.IFNA(VLOOKUP($B124,KviZDarije2!$A$1:$K$1000, 6, 0), 0)/'TOP SCORES'!C$5,0)</f>
        <v>57.142857142857146</v>
      </c>
      <c r="F124" s="30">
        <f>IFERROR(100*_xlfn.IFNA(VLOOKUP($B124,KviZDarije3!$A$1:$K$1000, 6, 0), 0)/'TOP SCORES'!D$5,0)</f>
        <v>0</v>
      </c>
      <c r="G124" s="30">
        <f>IFERROR(100*_xlfn.IFNA(VLOOKUP($B124,KviZDarije4!$A$1:$K$1000, 6, 0), 0)/'TOP SCORES'!E$5,0)</f>
        <v>0</v>
      </c>
      <c r="H124" s="30">
        <f>IFERROR(100*_xlfn.IFNA(VLOOKUP($B124,KviZDarije5!$A$1:$K$1000, 6, 0), 0)/'TOP SCORES'!F$5,0)</f>
        <v>0</v>
      </c>
      <c r="I124" s="30">
        <f>IFERROR(100*_xlfn.IFNA(VLOOKUP($B124,KviZDarije6!$A$1:$K$1000, 6, 0), 0)/'TOP SCORES'!G$5,0)</f>
        <v>0</v>
      </c>
      <c r="J124" s="30">
        <f>IFERROR(100*_xlfn.IFNA(VLOOKUP($B124,KviZDarije7!$A$1:$K$1000, 6, 0), 0)/'TOP SCORES'!H$5,0)</f>
        <v>0</v>
      </c>
      <c r="K124" s="30">
        <f>IFERROR(100*_xlfn.IFNA(VLOOKUP($B124,KviZDarije8!$A$1:$K$1000, 6, 0), 0)/'TOP SCORES'!I$5,0)</f>
        <v>0</v>
      </c>
      <c r="L124" s="30">
        <f>IFERROR(100*_xlfn.IFNA(VLOOKUP($B124,[1]KviZDarije9!$A$1:$K$1000, 6, 0), 0)/'TOP SCORES'!J$5,0)</f>
        <v>0</v>
      </c>
      <c r="M124" s="30">
        <f>IFERROR(100*_xlfn.IFNA(VLOOKUP($B124,[2]KviZDarije10!$A$1:$K$1000, 6, 0), 0)/'TOP SCORES'!K$5,0)</f>
        <v>0</v>
      </c>
    </row>
    <row r="125" spans="1:13">
      <c r="A125" s="33">
        <f t="shared" ca="1" si="1"/>
        <v>125</v>
      </c>
      <c r="B125" s="28" t="s">
        <v>198</v>
      </c>
      <c r="C125" s="31" cm="1">
        <f t="array" aca="1" ref="C125" ca="1">SUM(LARGE(D125:M125,ROW(INDIRECT("1:6"))))</f>
        <v>79.523809523809518</v>
      </c>
      <c r="D125" s="30">
        <f>IFERROR(100*_xlfn.IFNA(VLOOKUP($B125,KviZDarije1!$A$1:$K$1000, 6, 0), 0)/'TOP SCORES'!B$5,0)</f>
        <v>16.666666666666668</v>
      </c>
      <c r="E125" s="30">
        <f>IFERROR(100*_xlfn.IFNA(VLOOKUP($B125,KviZDarije2!$A$1:$K$1000, 6, 0), 0)/'TOP SCORES'!C$5,0)</f>
        <v>21.428571428571427</v>
      </c>
      <c r="F125" s="30">
        <f>IFERROR(100*_xlfn.IFNA(VLOOKUP($B125,KviZDarije3!$A$1:$K$1000, 6, 0), 0)/'TOP SCORES'!D$5,0)</f>
        <v>0</v>
      </c>
      <c r="G125" s="30">
        <f>IFERROR(100*_xlfn.IFNA(VLOOKUP($B125,KviZDarije4!$A$1:$K$1000, 6, 0), 0)/'TOP SCORES'!E$5,0)</f>
        <v>21.428571428571427</v>
      </c>
      <c r="H125" s="30">
        <f>IFERROR(100*_xlfn.IFNA(VLOOKUP($B125,KviZDarije5!$A$1:$K$1000, 6, 0), 0)/'TOP SCORES'!F$5,0)</f>
        <v>20</v>
      </c>
      <c r="I125" s="30">
        <f>IFERROR(100*_xlfn.IFNA(VLOOKUP($B125,KviZDarije6!$A$1:$K$1000, 6, 0), 0)/'TOP SCORES'!G$5,0)</f>
        <v>0</v>
      </c>
      <c r="J125" s="30">
        <f>IFERROR(100*_xlfn.IFNA(VLOOKUP($B125,KviZDarije7!$A$1:$K$1000, 6, 0), 0)/'TOP SCORES'!H$5,0)</f>
        <v>0</v>
      </c>
      <c r="K125" s="30">
        <f>IFERROR(100*_xlfn.IFNA(VLOOKUP($B125,KviZDarije8!$A$1:$K$1000, 6, 0), 0)/'TOP SCORES'!I$5,0)</f>
        <v>0</v>
      </c>
      <c r="L125" s="30">
        <f>IFERROR(100*_xlfn.IFNA(VLOOKUP($B125,[1]KviZDarije9!$A$1:$K$1000, 6, 0), 0)/'TOP SCORES'!J$5,0)</f>
        <v>0</v>
      </c>
      <c r="M125" s="30">
        <f>IFERROR(100*_xlfn.IFNA(VLOOKUP($B125,[2]KviZDarije10!$A$1:$K$1000, 6, 0), 0)/'TOP SCORES'!K$5,0)</f>
        <v>0</v>
      </c>
    </row>
    <row r="126" spans="1:13">
      <c r="A126" s="33">
        <f t="shared" ca="1" si="1"/>
        <v>126</v>
      </c>
      <c r="B126" s="28" t="s">
        <v>126</v>
      </c>
      <c r="C126" s="31" cm="1">
        <f t="array" aca="1" ref="C126" ca="1">SUM(LARGE(D126:M126,ROW(INDIRECT("1:6"))))</f>
        <v>75</v>
      </c>
      <c r="D126" s="30">
        <f>IFERROR(100*_xlfn.IFNA(VLOOKUP($B126,KviZDarije1!$A$1:$K$1000, 6, 0), 0)/'TOP SCORES'!B$5,0)</f>
        <v>75</v>
      </c>
      <c r="E126" s="30">
        <f>IFERROR(100*_xlfn.IFNA(VLOOKUP($B126,KviZDarije2!$A$1:$K$1000, 6, 0), 0)/'TOP SCORES'!C$5,0)</f>
        <v>0</v>
      </c>
      <c r="F126" s="30">
        <f>IFERROR(100*_xlfn.IFNA(VLOOKUP($B126,KviZDarije3!$A$1:$K$1000, 6, 0), 0)/'TOP SCORES'!D$5,0)</f>
        <v>0</v>
      </c>
      <c r="G126" s="30">
        <f>IFERROR(100*_xlfn.IFNA(VLOOKUP($B126,KviZDarije4!$A$1:$K$1000, 6, 0), 0)/'TOP SCORES'!E$5,0)</f>
        <v>0</v>
      </c>
      <c r="H126" s="30">
        <f>IFERROR(100*_xlfn.IFNA(VLOOKUP($B126,KviZDarije5!$A$1:$K$1000, 6, 0), 0)/'TOP SCORES'!F$5,0)</f>
        <v>0</v>
      </c>
      <c r="I126" s="30">
        <f>IFERROR(100*_xlfn.IFNA(VLOOKUP($B126,KviZDarije6!$A$1:$K$1000, 6, 0), 0)/'TOP SCORES'!G$5,0)</f>
        <v>0</v>
      </c>
      <c r="J126" s="30">
        <f>IFERROR(100*_xlfn.IFNA(VLOOKUP($B126,KviZDarije7!$A$1:$K$1000, 6, 0), 0)/'TOP SCORES'!H$5,0)</f>
        <v>0</v>
      </c>
      <c r="K126" s="30">
        <f>IFERROR(100*_xlfn.IFNA(VLOOKUP($B126,KviZDarije8!$A$1:$K$1000, 6, 0), 0)/'TOP SCORES'!I$5,0)</f>
        <v>0</v>
      </c>
      <c r="L126" s="30">
        <f>IFERROR(100*_xlfn.IFNA(VLOOKUP($B126,[1]KviZDarije9!$A$1:$K$1000, 6, 0), 0)/'TOP SCORES'!J$5,0)</f>
        <v>0</v>
      </c>
      <c r="M126" s="30">
        <f>IFERROR(100*_xlfn.IFNA(VLOOKUP($B126,[2]KviZDarije10!$A$1:$K$1000, 6, 0), 0)/'TOP SCORES'!K$5,0)</f>
        <v>0</v>
      </c>
    </row>
    <row r="127" spans="1:13">
      <c r="A127" s="33">
        <f t="shared" ca="1" si="1"/>
        <v>126</v>
      </c>
      <c r="B127" s="28" t="s">
        <v>178</v>
      </c>
      <c r="C127" s="31" cm="1">
        <f t="array" aca="1" ref="C127" ca="1">SUM(LARGE(D127:M127,ROW(INDIRECT("1:6"))))</f>
        <v>75</v>
      </c>
      <c r="D127" s="30">
        <f>IFERROR(100*_xlfn.IFNA(VLOOKUP($B127,KviZDarije1!$A$1:$K$1000, 6, 0), 0)/'TOP SCORES'!B$5,0)</f>
        <v>75</v>
      </c>
      <c r="E127" s="30">
        <f>IFERROR(100*_xlfn.IFNA(VLOOKUP($B127,KviZDarije2!$A$1:$K$1000, 6, 0), 0)/'TOP SCORES'!C$5,0)</f>
        <v>0</v>
      </c>
      <c r="F127" s="30">
        <f>IFERROR(100*_xlfn.IFNA(VLOOKUP($B127,KviZDarije3!$A$1:$K$1000, 6, 0), 0)/'TOP SCORES'!D$5,0)</f>
        <v>0</v>
      </c>
      <c r="G127" s="30">
        <f>IFERROR(100*_xlfn.IFNA(VLOOKUP($B127,KviZDarije4!$A$1:$K$1000, 6, 0), 0)/'TOP SCORES'!E$5,0)</f>
        <v>0</v>
      </c>
      <c r="H127" s="30">
        <f>IFERROR(100*_xlfn.IFNA(VLOOKUP($B127,KviZDarije5!$A$1:$K$1000, 6, 0), 0)/'TOP SCORES'!F$5,0)</f>
        <v>0</v>
      </c>
      <c r="I127" s="30">
        <f>IFERROR(100*_xlfn.IFNA(VLOOKUP($B127,KviZDarije6!$A$1:$K$1000, 6, 0), 0)/'TOP SCORES'!G$5,0)</f>
        <v>0</v>
      </c>
      <c r="J127" s="30">
        <f>IFERROR(100*_xlfn.IFNA(VLOOKUP($B127,KviZDarije7!$A$1:$K$1000, 6, 0), 0)/'TOP SCORES'!H$5,0)</f>
        <v>0</v>
      </c>
      <c r="K127" s="30">
        <f>IFERROR(100*_xlfn.IFNA(VLOOKUP($B127,KviZDarije8!$A$1:$K$1000, 6, 0), 0)/'TOP SCORES'!I$5,0)</f>
        <v>0</v>
      </c>
      <c r="L127" s="30">
        <f>IFERROR(100*_xlfn.IFNA(VLOOKUP($B127,[1]KviZDarije9!$A$1:$K$1000, 6, 0), 0)/'TOP SCORES'!J$5,0)</f>
        <v>0</v>
      </c>
      <c r="M127" s="30">
        <f>IFERROR(100*_xlfn.IFNA(VLOOKUP($B127,[2]KviZDarije10!$A$1:$K$1000, 6, 0), 0)/'TOP SCORES'!K$5,0)</f>
        <v>0</v>
      </c>
    </row>
    <row r="128" spans="1:13">
      <c r="A128" s="33">
        <f t="shared" ca="1" si="1"/>
        <v>128</v>
      </c>
      <c r="B128" s="24" t="s">
        <v>111</v>
      </c>
      <c r="C128" s="31" cm="1">
        <f t="array" aca="1" ref="C128" ca="1">SUM(LARGE(D128:M128,ROW(INDIRECT("1:6"))))</f>
        <v>73.333333333333329</v>
      </c>
      <c r="D128" s="30">
        <f>IFERROR(100*_xlfn.IFNA(VLOOKUP($B128,KviZDarije1!$A$1:$K$1000, 6, 0), 0)/'TOP SCORES'!B$5,0)</f>
        <v>0</v>
      </c>
      <c r="E128" s="30">
        <f>IFERROR(100*_xlfn.IFNA(VLOOKUP($B128,KviZDarije2!$A$1:$K$1000, 6, 0), 0)/'TOP SCORES'!C$5,0)</f>
        <v>0</v>
      </c>
      <c r="F128" s="30">
        <f>IFERROR(100*_xlfn.IFNA(VLOOKUP($B128,KviZDarije3!$A$1:$K$1000, 6, 0), 0)/'TOP SCORES'!D$5,0)</f>
        <v>0</v>
      </c>
      <c r="G128" s="30">
        <f>IFERROR(100*_xlfn.IFNA(VLOOKUP($B128,KviZDarije4!$A$1:$K$1000, 6, 0), 0)/'TOP SCORES'!E$5,0)</f>
        <v>0</v>
      </c>
      <c r="H128" s="30">
        <f>IFERROR(100*_xlfn.IFNA(VLOOKUP($B128,KviZDarije5!$A$1:$K$1000, 6, 0), 0)/'TOP SCORES'!F$5,0)</f>
        <v>73.333333333333329</v>
      </c>
      <c r="I128" s="30">
        <f>IFERROR(100*_xlfn.IFNA(VLOOKUP($B128,KviZDarije6!$A$1:$K$1000, 6, 0), 0)/'TOP SCORES'!G$5,0)</f>
        <v>0</v>
      </c>
      <c r="J128" s="30">
        <f>IFERROR(100*_xlfn.IFNA(VLOOKUP($B128,KviZDarije7!$A$1:$K$1000, 6, 0), 0)/'TOP SCORES'!H$5,0)</f>
        <v>0</v>
      </c>
      <c r="K128" s="30">
        <f>IFERROR(100*_xlfn.IFNA(VLOOKUP($B128,KviZDarije8!$A$1:$K$1000, 6, 0), 0)/'TOP SCORES'!I$5,0)</f>
        <v>0</v>
      </c>
      <c r="L128" s="30">
        <f>IFERROR(100*_xlfn.IFNA(VLOOKUP($B128,[1]KviZDarije9!$A$1:$K$1000, 6, 0), 0)/'TOP SCORES'!J$5,0)</f>
        <v>0</v>
      </c>
      <c r="M128" s="30">
        <f>IFERROR(100*_xlfn.IFNA(VLOOKUP($B128,[2]KviZDarije10!$A$1:$K$1000, 6, 0), 0)/'TOP SCORES'!K$5,0)</f>
        <v>0</v>
      </c>
    </row>
    <row r="129" spans="1:13">
      <c r="A129" s="33">
        <f t="shared" ca="1" si="1"/>
        <v>128</v>
      </c>
      <c r="B129" s="24" t="s">
        <v>104</v>
      </c>
      <c r="C129" s="31" cm="1">
        <f t="array" aca="1" ref="C129" ca="1">SUM(LARGE(D129:M129,ROW(INDIRECT("1:6"))))</f>
        <v>73.333333333333329</v>
      </c>
      <c r="D129" s="30">
        <f>IFERROR(100*_xlfn.IFNA(VLOOKUP($B129,KviZDarije1!$A$1:$K$1000, 6, 0), 0)/'TOP SCORES'!B$5,0)</f>
        <v>0</v>
      </c>
      <c r="E129" s="30">
        <f>IFERROR(100*_xlfn.IFNA(VLOOKUP($B129,KviZDarije2!$A$1:$K$1000, 6, 0), 0)/'TOP SCORES'!C$5,0)</f>
        <v>0</v>
      </c>
      <c r="F129" s="30">
        <f>IFERROR(100*_xlfn.IFNA(VLOOKUP($B129,KviZDarije3!$A$1:$K$1000, 6, 0), 0)/'TOP SCORES'!D$5,0)</f>
        <v>0</v>
      </c>
      <c r="G129" s="30">
        <f>IFERROR(100*_xlfn.IFNA(VLOOKUP($B129,KviZDarije4!$A$1:$K$1000, 6, 0), 0)/'TOP SCORES'!E$5,0)</f>
        <v>0</v>
      </c>
      <c r="H129" s="30">
        <f>IFERROR(100*_xlfn.IFNA(VLOOKUP($B129,KviZDarije5!$A$1:$K$1000, 6, 0), 0)/'TOP SCORES'!F$5,0)</f>
        <v>73.333333333333329</v>
      </c>
      <c r="I129" s="30">
        <f>IFERROR(100*_xlfn.IFNA(VLOOKUP($B129,KviZDarije6!$A$1:$K$1000, 6, 0), 0)/'TOP SCORES'!G$5,0)</f>
        <v>0</v>
      </c>
      <c r="J129" s="30">
        <f>IFERROR(100*_xlfn.IFNA(VLOOKUP($B129,KviZDarije7!$A$1:$K$1000, 6, 0), 0)/'TOP SCORES'!H$5,0)</f>
        <v>0</v>
      </c>
      <c r="K129" s="30">
        <f>IFERROR(100*_xlfn.IFNA(VLOOKUP($B129,KviZDarije8!$A$1:$K$1000, 6, 0), 0)/'TOP SCORES'!I$5,0)</f>
        <v>0</v>
      </c>
      <c r="L129" s="30">
        <f>IFERROR(100*_xlfn.IFNA(VLOOKUP($B129,[1]KviZDarije9!$A$1:$K$1000, 6, 0), 0)/'TOP SCORES'!J$5,0)</f>
        <v>0</v>
      </c>
      <c r="M129" s="30">
        <f>IFERROR(100*_xlfn.IFNA(VLOOKUP($B129,[2]KviZDarije10!$A$1:$K$1000, 6, 0), 0)/'TOP SCORES'!K$5,0)</f>
        <v>0</v>
      </c>
    </row>
    <row r="130" spans="1:13">
      <c r="A130" s="33">
        <f t="shared" ref="A130:A193" ca="1" si="2">RANK(C130,C$2:C$998)</f>
        <v>128</v>
      </c>
      <c r="B130" s="24" t="s">
        <v>112</v>
      </c>
      <c r="C130" s="31" cm="1">
        <f t="array" aca="1" ref="C130" ca="1">SUM(LARGE(D130:M130,ROW(INDIRECT("1:6"))))</f>
        <v>73.333333333333329</v>
      </c>
      <c r="D130" s="30">
        <f>IFERROR(100*_xlfn.IFNA(VLOOKUP($B130,KviZDarije1!$A$1:$K$1000, 6, 0), 0)/'TOP SCORES'!B$5,0)</f>
        <v>0</v>
      </c>
      <c r="E130" s="30">
        <f>IFERROR(100*_xlfn.IFNA(VLOOKUP($B130,KviZDarije2!$A$1:$K$1000, 6, 0), 0)/'TOP SCORES'!C$5,0)</f>
        <v>0</v>
      </c>
      <c r="F130" s="30">
        <f>IFERROR(100*_xlfn.IFNA(VLOOKUP($B130,KviZDarije3!$A$1:$K$1000, 6, 0), 0)/'TOP SCORES'!D$5,0)</f>
        <v>0</v>
      </c>
      <c r="G130" s="30">
        <f>IFERROR(100*_xlfn.IFNA(VLOOKUP($B130,KviZDarije4!$A$1:$K$1000, 6, 0), 0)/'TOP SCORES'!E$5,0)</f>
        <v>0</v>
      </c>
      <c r="H130" s="30">
        <f>IFERROR(100*_xlfn.IFNA(VLOOKUP($B130,KviZDarije5!$A$1:$K$1000, 6, 0), 0)/'TOP SCORES'!F$5,0)</f>
        <v>73.333333333333329</v>
      </c>
      <c r="I130" s="30">
        <f>IFERROR(100*_xlfn.IFNA(VLOOKUP($B130,KviZDarije6!$A$1:$K$1000, 6, 0), 0)/'TOP SCORES'!G$5,0)</f>
        <v>0</v>
      </c>
      <c r="J130" s="30">
        <f>IFERROR(100*_xlfn.IFNA(VLOOKUP($B130,KviZDarije7!$A$1:$K$1000, 6, 0), 0)/'TOP SCORES'!H$5,0)</f>
        <v>0</v>
      </c>
      <c r="K130" s="30">
        <f>IFERROR(100*_xlfn.IFNA(VLOOKUP($B130,KviZDarije8!$A$1:$K$1000, 6, 0), 0)/'TOP SCORES'!I$5,0)</f>
        <v>0</v>
      </c>
      <c r="L130" s="30">
        <f>IFERROR(100*_xlfn.IFNA(VLOOKUP($B130,[1]KviZDarije9!$A$1:$K$1000, 6, 0), 0)/'TOP SCORES'!J$5,0)</f>
        <v>0</v>
      </c>
      <c r="M130" s="30">
        <f>IFERROR(100*_xlfn.IFNA(VLOOKUP($B130,[2]KviZDarije10!$A$1:$K$1000, 6, 0), 0)/'TOP SCORES'!K$5,0)</f>
        <v>0</v>
      </c>
    </row>
    <row r="131" spans="1:13">
      <c r="A131" s="33">
        <f t="shared" ca="1" si="2"/>
        <v>131</v>
      </c>
      <c r="B131" s="28" t="s">
        <v>206</v>
      </c>
      <c r="C131" s="31" cm="1">
        <f t="array" aca="1" ref="C131" ca="1">SUM(LARGE(D131:M131,ROW(INDIRECT("1:6"))))</f>
        <v>71.428571428571431</v>
      </c>
      <c r="D131" s="30">
        <f>IFERROR(100*_xlfn.IFNA(VLOOKUP($B131,KviZDarije1!$A$1:$K$1000, 6, 0), 0)/'TOP SCORES'!B$5,0)</f>
        <v>0</v>
      </c>
      <c r="E131" s="30">
        <f>IFERROR(100*_xlfn.IFNA(VLOOKUP($B131,KviZDarije2!$A$1:$K$1000, 6, 0), 0)/'TOP SCORES'!C$5,0)</f>
        <v>71.428571428571431</v>
      </c>
      <c r="F131" s="30">
        <f>IFERROR(100*_xlfn.IFNA(VLOOKUP($B131,KviZDarije3!$A$1:$K$1000, 6, 0), 0)/'TOP SCORES'!D$5,0)</f>
        <v>0</v>
      </c>
      <c r="G131" s="30">
        <f>IFERROR(100*_xlfn.IFNA(VLOOKUP($B131,KviZDarije4!$A$1:$K$1000, 6, 0), 0)/'TOP SCORES'!E$5,0)</f>
        <v>0</v>
      </c>
      <c r="H131" s="30">
        <f>IFERROR(100*_xlfn.IFNA(VLOOKUP($B131,KviZDarije5!$A$1:$K$1000, 6, 0), 0)/'TOP SCORES'!F$5,0)</f>
        <v>0</v>
      </c>
      <c r="I131" s="30">
        <f>IFERROR(100*_xlfn.IFNA(VLOOKUP($B131,KviZDarije6!$A$1:$K$1000, 6, 0), 0)/'TOP SCORES'!G$5,0)</f>
        <v>0</v>
      </c>
      <c r="J131" s="30">
        <f>IFERROR(100*_xlfn.IFNA(VLOOKUP($B131,KviZDarije7!$A$1:$K$1000, 6, 0), 0)/'TOP SCORES'!H$5,0)</f>
        <v>0</v>
      </c>
      <c r="K131" s="30">
        <f>IFERROR(100*_xlfn.IFNA(VLOOKUP($B131,KviZDarije8!$A$1:$K$1000, 6, 0), 0)/'TOP SCORES'!I$5,0)</f>
        <v>0</v>
      </c>
      <c r="L131" s="30">
        <f>IFERROR(100*_xlfn.IFNA(VLOOKUP($B131,[1]KviZDarije9!$A$1:$K$1000, 6, 0), 0)/'TOP SCORES'!J$5,0)</f>
        <v>0</v>
      </c>
      <c r="M131" s="30">
        <f>IFERROR(100*_xlfn.IFNA(VLOOKUP($B131,[2]KviZDarije10!$A$1:$K$1000, 6, 0), 0)/'TOP SCORES'!K$5,0)</f>
        <v>0</v>
      </c>
    </row>
    <row r="132" spans="1:13">
      <c r="A132" s="33">
        <f t="shared" ca="1" si="2"/>
        <v>132</v>
      </c>
      <c r="B132" s="24" t="s">
        <v>13</v>
      </c>
      <c r="C132" s="31" cm="1">
        <f t="array" aca="1" ref="C132" ca="1">SUM(LARGE(D132:M132,ROW(INDIRECT("1:6"))))</f>
        <v>66.666666666666671</v>
      </c>
      <c r="D132" s="30">
        <f>IFERROR(100*_xlfn.IFNA(VLOOKUP($B132,KviZDarije1!$A$1:$K$1000, 6, 0), 0)/'TOP SCORES'!B$5,0)</f>
        <v>66.666666666666671</v>
      </c>
      <c r="E132" s="30">
        <f>IFERROR(100*_xlfn.IFNA(VLOOKUP($B132,KviZDarije2!$A$1:$K$1000, 6, 0), 0)/'TOP SCORES'!C$5,0)</f>
        <v>0</v>
      </c>
      <c r="F132" s="30">
        <f>IFERROR(100*_xlfn.IFNA(VLOOKUP($B132,KviZDarije3!$A$1:$K$1000, 6, 0), 0)/'TOP SCORES'!D$5,0)</f>
        <v>0</v>
      </c>
      <c r="G132" s="30">
        <f>IFERROR(100*_xlfn.IFNA(VLOOKUP($B132,KviZDarije4!$A$1:$K$1000, 6, 0), 0)/'TOP SCORES'!E$5,0)</f>
        <v>0</v>
      </c>
      <c r="H132" s="30">
        <f>IFERROR(100*_xlfn.IFNA(VLOOKUP($B132,KviZDarije5!$A$1:$K$1000, 6, 0), 0)/'TOP SCORES'!F$5,0)</f>
        <v>0</v>
      </c>
      <c r="I132" s="30">
        <f>IFERROR(100*_xlfn.IFNA(VLOOKUP($B132,KviZDarije6!$A$1:$K$1000, 6, 0), 0)/'TOP SCORES'!G$5,0)</f>
        <v>0</v>
      </c>
      <c r="J132" s="30">
        <f>IFERROR(100*_xlfn.IFNA(VLOOKUP($B132,KviZDarije7!$A$1:$K$1000, 6, 0), 0)/'TOP SCORES'!H$5,0)</f>
        <v>0</v>
      </c>
      <c r="K132" s="30">
        <f>IFERROR(100*_xlfn.IFNA(VLOOKUP($B132,KviZDarije8!$A$1:$K$1000, 6, 0), 0)/'TOP SCORES'!I$5,0)</f>
        <v>0</v>
      </c>
      <c r="L132" s="30">
        <f>IFERROR(100*_xlfn.IFNA(VLOOKUP($B132,[1]KviZDarije9!$A$1:$K$1000, 6, 0), 0)/'TOP SCORES'!J$5,0)</f>
        <v>0</v>
      </c>
      <c r="M132" s="30">
        <f>IFERROR(100*_xlfn.IFNA(VLOOKUP($B132,[2]KviZDarije10!$A$1:$K$1000, 6, 0), 0)/'TOP SCORES'!K$5,0)</f>
        <v>0</v>
      </c>
    </row>
    <row r="133" spans="1:13">
      <c r="A133" s="33">
        <f t="shared" ca="1" si="2"/>
        <v>132</v>
      </c>
      <c r="B133" s="24" t="s">
        <v>15</v>
      </c>
      <c r="C133" s="31" cm="1">
        <f t="array" aca="1" ref="C133" ca="1">SUM(LARGE(D133:M133,ROW(INDIRECT("1:6"))))</f>
        <v>66.666666666666671</v>
      </c>
      <c r="D133" s="30">
        <f>IFERROR(100*_xlfn.IFNA(VLOOKUP($B133,KviZDarije1!$A$1:$K$1000, 6, 0), 0)/'TOP SCORES'!B$5,0)</f>
        <v>66.666666666666671</v>
      </c>
      <c r="E133" s="30">
        <f>IFERROR(100*_xlfn.IFNA(VLOOKUP($B133,KviZDarije2!$A$1:$K$1000, 6, 0), 0)/'TOP SCORES'!C$5,0)</f>
        <v>0</v>
      </c>
      <c r="F133" s="30">
        <f>IFERROR(100*_xlfn.IFNA(VLOOKUP($B133,KviZDarije3!$A$1:$K$1000, 6, 0), 0)/'TOP SCORES'!D$5,0)</f>
        <v>0</v>
      </c>
      <c r="G133" s="30">
        <f>IFERROR(100*_xlfn.IFNA(VLOOKUP($B133,KviZDarije4!$A$1:$K$1000, 6, 0), 0)/'TOP SCORES'!E$5,0)</f>
        <v>0</v>
      </c>
      <c r="H133" s="30">
        <f>IFERROR(100*_xlfn.IFNA(VLOOKUP($B133,KviZDarije5!$A$1:$K$1000, 6, 0), 0)/'TOP SCORES'!F$5,0)</f>
        <v>0</v>
      </c>
      <c r="I133" s="30">
        <f>IFERROR(100*_xlfn.IFNA(VLOOKUP($B133,KviZDarije6!$A$1:$K$1000, 6, 0), 0)/'TOP SCORES'!G$5,0)</f>
        <v>0</v>
      </c>
      <c r="J133" s="30">
        <f>IFERROR(100*_xlfn.IFNA(VLOOKUP($B133,KviZDarije7!$A$1:$K$1000, 6, 0), 0)/'TOP SCORES'!H$5,0)</f>
        <v>0</v>
      </c>
      <c r="K133" s="30">
        <f>IFERROR(100*_xlfn.IFNA(VLOOKUP($B133,KviZDarije8!$A$1:$K$1000, 6, 0), 0)/'TOP SCORES'!I$5,0)</f>
        <v>0</v>
      </c>
      <c r="L133" s="30">
        <f>IFERROR(100*_xlfn.IFNA(VLOOKUP($B133,[1]KviZDarije9!$A$1:$K$1000, 6, 0), 0)/'TOP SCORES'!J$5,0)</f>
        <v>0</v>
      </c>
      <c r="M133" s="30">
        <f>IFERROR(100*_xlfn.IFNA(VLOOKUP($B133,[2]KviZDarije10!$A$1:$K$1000, 6, 0), 0)/'TOP SCORES'!K$5,0)</f>
        <v>0</v>
      </c>
    </row>
    <row r="134" spans="1:13">
      <c r="A134" s="33">
        <f t="shared" ca="1" si="2"/>
        <v>132</v>
      </c>
      <c r="B134" s="24" t="s">
        <v>89</v>
      </c>
      <c r="C134" s="31" cm="1">
        <f t="array" aca="1" ref="C134" ca="1">SUM(LARGE(D134:M134,ROW(INDIRECT("1:6"))))</f>
        <v>66.666666666666671</v>
      </c>
      <c r="D134" s="30">
        <f>IFERROR(100*_xlfn.IFNA(VLOOKUP($B134,KviZDarije1!$A$1:$K$1000, 6, 0), 0)/'TOP SCORES'!B$5,0)</f>
        <v>66.666666666666671</v>
      </c>
      <c r="E134" s="30">
        <f>IFERROR(100*_xlfn.IFNA(VLOOKUP($B134,KviZDarije2!$A$1:$K$1000, 6, 0), 0)/'TOP SCORES'!C$5,0)</f>
        <v>0</v>
      </c>
      <c r="F134" s="30">
        <f>IFERROR(100*_xlfn.IFNA(VLOOKUP($B134,KviZDarije3!$A$1:$K$1000, 6, 0), 0)/'TOP SCORES'!D$5,0)</f>
        <v>0</v>
      </c>
      <c r="G134" s="30">
        <f>IFERROR(100*_xlfn.IFNA(VLOOKUP($B134,KviZDarije4!$A$1:$K$1000, 6, 0), 0)/'TOP SCORES'!E$5,0)</f>
        <v>0</v>
      </c>
      <c r="H134" s="30">
        <f>IFERROR(100*_xlfn.IFNA(VLOOKUP($B134,KviZDarije5!$A$1:$K$1000, 6, 0), 0)/'TOP SCORES'!F$5,0)</f>
        <v>0</v>
      </c>
      <c r="I134" s="30">
        <f>IFERROR(100*_xlfn.IFNA(VLOOKUP($B134,KviZDarije6!$A$1:$K$1000, 6, 0), 0)/'TOP SCORES'!G$5,0)</f>
        <v>0</v>
      </c>
      <c r="J134" s="30">
        <f>IFERROR(100*_xlfn.IFNA(VLOOKUP($B134,KviZDarije7!$A$1:$K$1000, 6, 0), 0)/'TOP SCORES'!H$5,0)</f>
        <v>0</v>
      </c>
      <c r="K134" s="30">
        <f>IFERROR(100*_xlfn.IFNA(VLOOKUP($B134,KviZDarije8!$A$1:$K$1000, 6, 0), 0)/'TOP SCORES'!I$5,0)</f>
        <v>0</v>
      </c>
      <c r="L134" s="30">
        <f>IFERROR(100*_xlfn.IFNA(VLOOKUP($B134,[1]KviZDarije9!$A$1:$K$1000, 6, 0), 0)/'TOP SCORES'!J$5,0)</f>
        <v>0</v>
      </c>
      <c r="M134" s="30">
        <f>IFERROR(100*_xlfn.IFNA(VLOOKUP($B134,[2]KviZDarije10!$A$1:$K$1000, 6, 0), 0)/'TOP SCORES'!K$5,0)</f>
        <v>0</v>
      </c>
    </row>
    <row r="135" spans="1:13">
      <c r="A135" s="33">
        <f t="shared" ca="1" si="2"/>
        <v>132</v>
      </c>
      <c r="B135" s="28" t="s">
        <v>165</v>
      </c>
      <c r="C135" s="31" cm="1">
        <f t="array" aca="1" ref="C135" ca="1">SUM(LARGE(D135:M135,ROW(INDIRECT("1:6"))))</f>
        <v>66.666666666666671</v>
      </c>
      <c r="D135" s="30">
        <f>IFERROR(100*_xlfn.IFNA(VLOOKUP($B135,KviZDarije1!$A$1:$K$1000, 6, 0), 0)/'TOP SCORES'!B$5,0)</f>
        <v>66.666666666666671</v>
      </c>
      <c r="E135" s="30">
        <f>IFERROR(100*_xlfn.IFNA(VLOOKUP($B135,KviZDarije2!$A$1:$K$1000, 6, 0), 0)/'TOP SCORES'!C$5,0)</f>
        <v>0</v>
      </c>
      <c r="F135" s="30">
        <f>IFERROR(100*_xlfn.IFNA(VLOOKUP($B135,KviZDarije3!$A$1:$K$1000, 6, 0), 0)/'TOP SCORES'!D$5,0)</f>
        <v>0</v>
      </c>
      <c r="G135" s="30">
        <f>IFERROR(100*_xlfn.IFNA(VLOOKUP($B135,KviZDarije4!$A$1:$K$1000, 6, 0), 0)/'TOP SCORES'!E$5,0)</f>
        <v>0</v>
      </c>
      <c r="H135" s="30">
        <f>IFERROR(100*_xlfn.IFNA(VLOOKUP($B135,KviZDarije5!$A$1:$K$1000, 6, 0), 0)/'TOP SCORES'!F$5,0)</f>
        <v>0</v>
      </c>
      <c r="I135" s="30">
        <f>IFERROR(100*_xlfn.IFNA(VLOOKUP($B135,KviZDarije6!$A$1:$K$1000, 6, 0), 0)/'TOP SCORES'!G$5,0)</f>
        <v>0</v>
      </c>
      <c r="J135" s="30">
        <f>IFERROR(100*_xlfn.IFNA(VLOOKUP($B135,KviZDarije7!$A$1:$K$1000, 6, 0), 0)/'TOP SCORES'!H$5,0)</f>
        <v>0</v>
      </c>
      <c r="K135" s="30">
        <f>IFERROR(100*_xlfn.IFNA(VLOOKUP($B135,KviZDarije8!$A$1:$K$1000, 6, 0), 0)/'TOP SCORES'!I$5,0)</f>
        <v>0</v>
      </c>
      <c r="L135" s="30">
        <f>IFERROR(100*_xlfn.IFNA(VLOOKUP($B135,[1]KviZDarije9!$A$1:$K$1000, 6, 0), 0)/'TOP SCORES'!J$5,0)</f>
        <v>0</v>
      </c>
      <c r="M135" s="30">
        <f>IFERROR(100*_xlfn.IFNA(VLOOKUP($B135,[2]KviZDarije10!$A$1:$K$1000, 6, 0), 0)/'TOP SCORES'!K$5,0)</f>
        <v>0</v>
      </c>
    </row>
    <row r="136" spans="1:13">
      <c r="A136" s="33">
        <f t="shared" ca="1" si="2"/>
        <v>132</v>
      </c>
      <c r="B136" s="28" t="s">
        <v>172</v>
      </c>
      <c r="C136" s="31" cm="1">
        <f t="array" aca="1" ref="C136" ca="1">SUM(LARGE(D136:M136,ROW(INDIRECT("1:6"))))</f>
        <v>66.666666666666671</v>
      </c>
      <c r="D136" s="30">
        <f>IFERROR(100*_xlfn.IFNA(VLOOKUP($B136,KviZDarije1!$A$1:$K$1000, 6, 0), 0)/'TOP SCORES'!B$5,0)</f>
        <v>66.666666666666671</v>
      </c>
      <c r="E136" s="30">
        <f>IFERROR(100*_xlfn.IFNA(VLOOKUP($B136,KviZDarije2!$A$1:$K$1000, 6, 0), 0)/'TOP SCORES'!C$5,0)</f>
        <v>0</v>
      </c>
      <c r="F136" s="30">
        <f>IFERROR(100*_xlfn.IFNA(VLOOKUP($B136,KviZDarije3!$A$1:$K$1000, 6, 0), 0)/'TOP SCORES'!D$5,0)</f>
        <v>0</v>
      </c>
      <c r="G136" s="30">
        <f>IFERROR(100*_xlfn.IFNA(VLOOKUP($B136,KviZDarije4!$A$1:$K$1000, 6, 0), 0)/'TOP SCORES'!E$5,0)</f>
        <v>0</v>
      </c>
      <c r="H136" s="30">
        <f>IFERROR(100*_xlfn.IFNA(VLOOKUP($B136,KviZDarije5!$A$1:$K$1000, 6, 0), 0)/'TOP SCORES'!F$5,0)</f>
        <v>0</v>
      </c>
      <c r="I136" s="30">
        <f>IFERROR(100*_xlfn.IFNA(VLOOKUP($B136,KviZDarije6!$A$1:$K$1000, 6, 0), 0)/'TOP SCORES'!G$5,0)</f>
        <v>0</v>
      </c>
      <c r="J136" s="30">
        <f>IFERROR(100*_xlfn.IFNA(VLOOKUP($B136,KviZDarije7!$A$1:$K$1000, 6, 0), 0)/'TOP SCORES'!H$5,0)</f>
        <v>0</v>
      </c>
      <c r="K136" s="30">
        <f>IFERROR(100*_xlfn.IFNA(VLOOKUP($B136,KviZDarije8!$A$1:$K$1000, 6, 0), 0)/'TOP SCORES'!I$5,0)</f>
        <v>0</v>
      </c>
      <c r="L136" s="30">
        <f>IFERROR(100*_xlfn.IFNA(VLOOKUP($B136,[1]KviZDarije9!$A$1:$K$1000, 6, 0), 0)/'TOP SCORES'!J$5,0)</f>
        <v>0</v>
      </c>
      <c r="M136" s="30">
        <f>IFERROR(100*_xlfn.IFNA(VLOOKUP($B136,[2]KviZDarije10!$A$1:$K$1000, 6, 0), 0)/'TOP SCORES'!K$5,0)</f>
        <v>0</v>
      </c>
    </row>
    <row r="137" spans="1:13">
      <c r="A137" s="33">
        <f t="shared" ca="1" si="2"/>
        <v>132</v>
      </c>
      <c r="B137" s="28" t="s">
        <v>173</v>
      </c>
      <c r="C137" s="31" cm="1">
        <f t="array" aca="1" ref="C137" ca="1">SUM(LARGE(D137:M137,ROW(INDIRECT("1:6"))))</f>
        <v>66.666666666666671</v>
      </c>
      <c r="D137" s="30">
        <f>IFERROR(100*_xlfn.IFNA(VLOOKUP($B137,KviZDarije1!$A$1:$K$1000, 6, 0), 0)/'TOP SCORES'!B$5,0)</f>
        <v>66.666666666666671</v>
      </c>
      <c r="E137" s="30">
        <f>IFERROR(100*_xlfn.IFNA(VLOOKUP($B137,KviZDarije2!$A$1:$K$1000, 6, 0), 0)/'TOP SCORES'!C$5,0)</f>
        <v>0</v>
      </c>
      <c r="F137" s="30">
        <f>IFERROR(100*_xlfn.IFNA(VLOOKUP($B137,KviZDarije3!$A$1:$K$1000, 6, 0), 0)/'TOP SCORES'!D$5,0)</f>
        <v>0</v>
      </c>
      <c r="G137" s="30">
        <f>IFERROR(100*_xlfn.IFNA(VLOOKUP($B137,KviZDarije4!$A$1:$K$1000, 6, 0), 0)/'TOP SCORES'!E$5,0)</f>
        <v>0</v>
      </c>
      <c r="H137" s="30">
        <f>IFERROR(100*_xlfn.IFNA(VLOOKUP($B137,KviZDarije5!$A$1:$K$1000, 6, 0), 0)/'TOP SCORES'!F$5,0)</f>
        <v>0</v>
      </c>
      <c r="I137" s="30">
        <f>IFERROR(100*_xlfn.IFNA(VLOOKUP($B137,KviZDarije6!$A$1:$K$1000, 6, 0), 0)/'TOP SCORES'!G$5,0)</f>
        <v>0</v>
      </c>
      <c r="J137" s="30">
        <f>IFERROR(100*_xlfn.IFNA(VLOOKUP($B137,KviZDarije7!$A$1:$K$1000, 6, 0), 0)/'TOP SCORES'!H$5,0)</f>
        <v>0</v>
      </c>
      <c r="K137" s="30">
        <f>IFERROR(100*_xlfn.IFNA(VLOOKUP($B137,KviZDarije8!$A$1:$K$1000, 6, 0), 0)/'TOP SCORES'!I$5,0)</f>
        <v>0</v>
      </c>
      <c r="L137" s="30">
        <f>IFERROR(100*_xlfn.IFNA(VLOOKUP($B137,[1]KviZDarije9!$A$1:$K$1000, 6, 0), 0)/'TOP SCORES'!J$5,0)</f>
        <v>0</v>
      </c>
      <c r="M137" s="30">
        <f>IFERROR(100*_xlfn.IFNA(VLOOKUP($B137,[2]KviZDarije10!$A$1:$K$1000, 6, 0), 0)/'TOP SCORES'!K$5,0)</f>
        <v>0</v>
      </c>
    </row>
    <row r="138" spans="1:13">
      <c r="A138" s="33">
        <f t="shared" ca="1" si="2"/>
        <v>132</v>
      </c>
      <c r="B138" s="28" t="s">
        <v>187</v>
      </c>
      <c r="C138" s="31" cm="1">
        <f t="array" aca="1" ref="C138" ca="1">SUM(LARGE(D138:M138,ROW(INDIRECT("1:6"))))</f>
        <v>66.666666666666671</v>
      </c>
      <c r="D138" s="30">
        <f>IFERROR(100*_xlfn.IFNA(VLOOKUP($B138,KviZDarije1!$A$1:$K$1000, 6, 0), 0)/'TOP SCORES'!B$5,0)</f>
        <v>66.666666666666671</v>
      </c>
      <c r="E138" s="30">
        <f>IFERROR(100*_xlfn.IFNA(VLOOKUP($B138,KviZDarije2!$A$1:$K$1000, 6, 0), 0)/'TOP SCORES'!C$5,0)</f>
        <v>0</v>
      </c>
      <c r="F138" s="30">
        <f>IFERROR(100*_xlfn.IFNA(VLOOKUP($B138,KviZDarije3!$A$1:$K$1000, 6, 0), 0)/'TOP SCORES'!D$5,0)</f>
        <v>0</v>
      </c>
      <c r="G138" s="30">
        <f>IFERROR(100*_xlfn.IFNA(VLOOKUP($B138,KviZDarije4!$A$1:$K$1000, 6, 0), 0)/'TOP SCORES'!E$5,0)</f>
        <v>0</v>
      </c>
      <c r="H138" s="30">
        <f>IFERROR(100*_xlfn.IFNA(VLOOKUP($B138,KviZDarije5!$A$1:$K$1000, 6, 0), 0)/'TOP SCORES'!F$5,0)</f>
        <v>0</v>
      </c>
      <c r="I138" s="30">
        <f>IFERROR(100*_xlfn.IFNA(VLOOKUP($B138,KviZDarije6!$A$1:$K$1000, 6, 0), 0)/'TOP SCORES'!G$5,0)</f>
        <v>0</v>
      </c>
      <c r="J138" s="30">
        <f>IFERROR(100*_xlfn.IFNA(VLOOKUP($B138,KviZDarije7!$A$1:$K$1000, 6, 0), 0)/'TOP SCORES'!H$5,0)</f>
        <v>0</v>
      </c>
      <c r="K138" s="30">
        <f>IFERROR(100*_xlfn.IFNA(VLOOKUP($B138,KviZDarije8!$A$1:$K$1000, 6, 0), 0)/'TOP SCORES'!I$5,0)</f>
        <v>0</v>
      </c>
      <c r="L138" s="30">
        <f>IFERROR(100*_xlfn.IFNA(VLOOKUP($B138,[1]KviZDarije9!$A$1:$K$1000, 6, 0), 0)/'TOP SCORES'!J$5,0)</f>
        <v>0</v>
      </c>
      <c r="M138" s="30">
        <f>IFERROR(100*_xlfn.IFNA(VLOOKUP($B138,[2]KviZDarije10!$A$1:$K$1000, 6, 0), 0)/'TOP SCORES'!K$5,0)</f>
        <v>0</v>
      </c>
    </row>
    <row r="139" spans="1:13">
      <c r="A139" s="33">
        <f t="shared" ca="1" si="2"/>
        <v>139</v>
      </c>
      <c r="B139" s="28" t="s">
        <v>230</v>
      </c>
      <c r="C139" s="31" cm="1">
        <f t="array" aca="1" ref="C139" ca="1">SUM(LARGE(D139:M139,ROW(INDIRECT("1:6"))))</f>
        <v>60</v>
      </c>
      <c r="D139" s="30">
        <f>IFERROR(100*_xlfn.IFNA(VLOOKUP($B139,KviZDarije1!$A$1:$K$1000, 6, 0), 0)/'TOP SCORES'!B$5,0)</f>
        <v>0</v>
      </c>
      <c r="E139" s="30">
        <f>IFERROR(100*_xlfn.IFNA(VLOOKUP($B139,KviZDarije2!$A$1:$K$1000, 6, 0), 0)/'TOP SCORES'!C$5,0)</f>
        <v>0</v>
      </c>
      <c r="F139" s="30">
        <f>IFERROR(100*_xlfn.IFNA(VLOOKUP($B139,KviZDarije3!$A$1:$K$1000, 6, 0), 0)/'TOP SCORES'!D$5,0)</f>
        <v>0</v>
      </c>
      <c r="G139" s="30">
        <f>IFERROR(100*_xlfn.IFNA(VLOOKUP($B139,KviZDarije4!$A$1:$K$1000, 6, 0), 0)/'TOP SCORES'!E$5,0)</f>
        <v>0</v>
      </c>
      <c r="H139" s="30">
        <f>IFERROR(100*_xlfn.IFNA(VLOOKUP($B139,KviZDarije5!$A$1:$K$1000, 6, 0), 0)/'TOP SCORES'!F$5,0)</f>
        <v>60</v>
      </c>
      <c r="I139" s="30">
        <f>IFERROR(100*_xlfn.IFNA(VLOOKUP($B139,KviZDarije6!$A$1:$K$1000, 6, 0), 0)/'TOP SCORES'!G$5,0)</f>
        <v>0</v>
      </c>
      <c r="J139" s="30">
        <f>IFERROR(100*_xlfn.IFNA(VLOOKUP($B139,KviZDarije7!$A$1:$K$1000, 6, 0), 0)/'TOP SCORES'!H$5,0)</f>
        <v>0</v>
      </c>
      <c r="K139" s="30">
        <f>IFERROR(100*_xlfn.IFNA(VLOOKUP($B139,KviZDarije8!$A$1:$K$1000, 6, 0), 0)/'TOP SCORES'!I$5,0)</f>
        <v>0</v>
      </c>
      <c r="L139" s="30">
        <f>IFERROR(100*_xlfn.IFNA(VLOOKUP($B139,[1]KviZDarije9!$A$1:$K$1000, 6, 0), 0)/'TOP SCORES'!J$5,0)</f>
        <v>0</v>
      </c>
      <c r="M139" s="30">
        <f>IFERROR(100*_xlfn.IFNA(VLOOKUP($B139,[2]KviZDarije10!$A$1:$K$1000, 6, 0), 0)/'TOP SCORES'!K$5,0)</f>
        <v>0</v>
      </c>
    </row>
    <row r="140" spans="1:13">
      <c r="A140" s="33">
        <f t="shared" ca="1" si="2"/>
        <v>139</v>
      </c>
      <c r="B140" s="28" t="s">
        <v>234</v>
      </c>
      <c r="C140" s="31" cm="1">
        <f t="array" aca="1" ref="C140" ca="1">SUM(LARGE(D140:M140,ROW(INDIRECT("1:6"))))</f>
        <v>60</v>
      </c>
      <c r="D140" s="30">
        <f>IFERROR(100*_xlfn.IFNA(VLOOKUP($B140,KviZDarije1!$A$1:$K$1000, 6, 0), 0)/'TOP SCORES'!B$5,0)</f>
        <v>0</v>
      </c>
      <c r="E140" s="30">
        <f>IFERROR(100*_xlfn.IFNA(VLOOKUP($B140,KviZDarije2!$A$1:$K$1000, 6, 0), 0)/'TOP SCORES'!C$5,0)</f>
        <v>0</v>
      </c>
      <c r="F140" s="30">
        <f>IFERROR(100*_xlfn.IFNA(VLOOKUP($B140,KviZDarije3!$A$1:$K$1000, 6, 0), 0)/'TOP SCORES'!D$5,0)</f>
        <v>0</v>
      </c>
      <c r="G140" s="30">
        <f>IFERROR(100*_xlfn.IFNA(VLOOKUP($B140,KviZDarije4!$A$1:$K$1000, 6, 0), 0)/'TOP SCORES'!E$5,0)</f>
        <v>0</v>
      </c>
      <c r="H140" s="30">
        <f>IFERROR(100*_xlfn.IFNA(VLOOKUP($B140,KviZDarije5!$A$1:$K$1000, 6, 0), 0)/'TOP SCORES'!F$5,0)</f>
        <v>60</v>
      </c>
      <c r="I140" s="30">
        <f>IFERROR(100*_xlfn.IFNA(VLOOKUP($B140,KviZDarije6!$A$1:$K$1000, 6, 0), 0)/'TOP SCORES'!G$5,0)</f>
        <v>0</v>
      </c>
      <c r="J140" s="30">
        <f>IFERROR(100*_xlfn.IFNA(VLOOKUP($B140,KviZDarije7!$A$1:$K$1000, 6, 0), 0)/'TOP SCORES'!H$5,0)</f>
        <v>0</v>
      </c>
      <c r="K140" s="30">
        <f>IFERROR(100*_xlfn.IFNA(VLOOKUP($B140,KviZDarije8!$A$1:$K$1000, 6, 0), 0)/'TOP SCORES'!I$5,0)</f>
        <v>0</v>
      </c>
      <c r="L140" s="30">
        <f>IFERROR(100*_xlfn.IFNA(VLOOKUP($B140,[1]KviZDarije9!$A$1:$K$1000, 6, 0), 0)/'TOP SCORES'!J$5,0)</f>
        <v>0</v>
      </c>
      <c r="M140" s="30">
        <f>IFERROR(100*_xlfn.IFNA(VLOOKUP($B140,[2]KviZDarije10!$A$1:$K$1000, 6, 0), 0)/'TOP SCORES'!K$5,0)</f>
        <v>0</v>
      </c>
    </row>
    <row r="141" spans="1:13">
      <c r="A141" s="33">
        <f t="shared" ca="1" si="2"/>
        <v>141</v>
      </c>
      <c r="B141" s="28" t="s">
        <v>155</v>
      </c>
      <c r="C141" s="31" cm="1">
        <f t="array" aca="1" ref="C141" ca="1">SUM(LARGE(D141:M141,ROW(INDIRECT("1:6"))))</f>
        <v>58.333333333333336</v>
      </c>
      <c r="D141" s="30">
        <f>IFERROR(100*_xlfn.IFNA(VLOOKUP($B141,KviZDarije1!$A$1:$K$1000, 6, 0), 0)/'TOP SCORES'!B$5,0)</f>
        <v>58.333333333333336</v>
      </c>
      <c r="E141" s="30">
        <f>IFERROR(100*_xlfn.IFNA(VLOOKUP($B141,KviZDarije2!$A$1:$K$1000, 6, 0), 0)/'TOP SCORES'!C$5,0)</f>
        <v>0</v>
      </c>
      <c r="F141" s="30">
        <f>IFERROR(100*_xlfn.IFNA(VLOOKUP($B141,KviZDarije3!$A$1:$K$1000, 6, 0), 0)/'TOP SCORES'!D$5,0)</f>
        <v>0</v>
      </c>
      <c r="G141" s="30">
        <f>IFERROR(100*_xlfn.IFNA(VLOOKUP($B141,KviZDarije4!$A$1:$K$1000, 6, 0), 0)/'TOP SCORES'!E$5,0)</f>
        <v>0</v>
      </c>
      <c r="H141" s="30">
        <f>IFERROR(100*_xlfn.IFNA(VLOOKUP($B141,KviZDarije5!$A$1:$K$1000, 6, 0), 0)/'TOP SCORES'!F$5,0)</f>
        <v>0</v>
      </c>
      <c r="I141" s="30">
        <f>IFERROR(100*_xlfn.IFNA(VLOOKUP($B141,KviZDarije6!$A$1:$K$1000, 6, 0), 0)/'TOP SCORES'!G$5,0)</f>
        <v>0</v>
      </c>
      <c r="J141" s="30">
        <f>IFERROR(100*_xlfn.IFNA(VLOOKUP($B141,KviZDarije7!$A$1:$K$1000, 6, 0), 0)/'TOP SCORES'!H$5,0)</f>
        <v>0</v>
      </c>
      <c r="K141" s="30">
        <f>IFERROR(100*_xlfn.IFNA(VLOOKUP($B141,KviZDarije8!$A$1:$K$1000, 6, 0), 0)/'TOP SCORES'!I$5,0)</f>
        <v>0</v>
      </c>
      <c r="L141" s="30">
        <f>IFERROR(100*_xlfn.IFNA(VLOOKUP($B141,[1]KviZDarije9!$A$1:$K$1000, 6, 0), 0)/'TOP SCORES'!J$5,0)</f>
        <v>0</v>
      </c>
      <c r="M141" s="30">
        <f>IFERROR(100*_xlfn.IFNA(VLOOKUP($B141,[2]KviZDarije10!$A$1:$K$1000, 6, 0), 0)/'TOP SCORES'!K$5,0)</f>
        <v>0</v>
      </c>
    </row>
    <row r="142" spans="1:13">
      <c r="A142" s="33">
        <f t="shared" ca="1" si="2"/>
        <v>141</v>
      </c>
      <c r="B142" s="28" t="s">
        <v>166</v>
      </c>
      <c r="C142" s="31" cm="1">
        <f t="array" aca="1" ref="C142" ca="1">SUM(LARGE(D142:M142,ROW(INDIRECT("1:6"))))</f>
        <v>58.333333333333336</v>
      </c>
      <c r="D142" s="30">
        <f>IFERROR(100*_xlfn.IFNA(VLOOKUP($B142,KviZDarije1!$A$1:$K$1000, 6, 0), 0)/'TOP SCORES'!B$5,0)</f>
        <v>58.333333333333336</v>
      </c>
      <c r="E142" s="30">
        <f>IFERROR(100*_xlfn.IFNA(VLOOKUP($B142,KviZDarije2!$A$1:$K$1000, 6, 0), 0)/'TOP SCORES'!C$5,0)</f>
        <v>0</v>
      </c>
      <c r="F142" s="30">
        <f>IFERROR(100*_xlfn.IFNA(VLOOKUP($B142,KviZDarije3!$A$1:$K$1000, 6, 0), 0)/'TOP SCORES'!D$5,0)</f>
        <v>0</v>
      </c>
      <c r="G142" s="30">
        <f>IFERROR(100*_xlfn.IFNA(VLOOKUP($B142,KviZDarije4!$A$1:$K$1000, 6, 0), 0)/'TOP SCORES'!E$5,0)</f>
        <v>0</v>
      </c>
      <c r="H142" s="30">
        <f>IFERROR(100*_xlfn.IFNA(VLOOKUP($B142,KviZDarije5!$A$1:$K$1000, 6, 0), 0)/'TOP SCORES'!F$5,0)</f>
        <v>0</v>
      </c>
      <c r="I142" s="30">
        <f>IFERROR(100*_xlfn.IFNA(VLOOKUP($B142,KviZDarije6!$A$1:$K$1000, 6, 0), 0)/'TOP SCORES'!G$5,0)</f>
        <v>0</v>
      </c>
      <c r="J142" s="30">
        <f>IFERROR(100*_xlfn.IFNA(VLOOKUP($B142,KviZDarije7!$A$1:$K$1000, 6, 0), 0)/'TOP SCORES'!H$5,0)</f>
        <v>0</v>
      </c>
      <c r="K142" s="30">
        <f>IFERROR(100*_xlfn.IFNA(VLOOKUP($B142,KviZDarije8!$A$1:$K$1000, 6, 0), 0)/'TOP SCORES'!I$5,0)</f>
        <v>0</v>
      </c>
      <c r="L142" s="30">
        <f>IFERROR(100*_xlfn.IFNA(VLOOKUP($B142,[1]KviZDarije9!$A$1:$K$1000, 6, 0), 0)/'TOP SCORES'!J$5,0)</f>
        <v>0</v>
      </c>
      <c r="M142" s="30">
        <f>IFERROR(100*_xlfn.IFNA(VLOOKUP($B142,[2]KviZDarije10!$A$1:$K$1000, 6, 0), 0)/'TOP SCORES'!K$5,0)</f>
        <v>0</v>
      </c>
    </row>
    <row r="143" spans="1:13">
      <c r="A143" s="33">
        <f t="shared" ca="1" si="2"/>
        <v>141</v>
      </c>
      <c r="B143" s="28" t="s">
        <v>196</v>
      </c>
      <c r="C143" s="31" cm="1">
        <f t="array" aca="1" ref="C143" ca="1">SUM(LARGE(D143:M143,ROW(INDIRECT("1:6"))))</f>
        <v>58.333333333333336</v>
      </c>
      <c r="D143" s="30">
        <f>IFERROR(100*_xlfn.IFNA(VLOOKUP($B143,KviZDarije1!$A$1:$K$1000, 6, 0), 0)/'TOP SCORES'!B$5,0)</f>
        <v>58.333333333333336</v>
      </c>
      <c r="E143" s="30">
        <f>IFERROR(100*_xlfn.IFNA(VLOOKUP($B143,KviZDarije2!$A$1:$K$1000, 6, 0), 0)/'TOP SCORES'!C$5,0)</f>
        <v>0</v>
      </c>
      <c r="F143" s="30">
        <f>IFERROR(100*_xlfn.IFNA(VLOOKUP($B143,KviZDarije3!$A$1:$K$1000, 6, 0), 0)/'TOP SCORES'!D$5,0)</f>
        <v>0</v>
      </c>
      <c r="G143" s="30">
        <f>IFERROR(100*_xlfn.IFNA(VLOOKUP($B143,KviZDarije4!$A$1:$K$1000, 6, 0), 0)/'TOP SCORES'!E$5,0)</f>
        <v>0</v>
      </c>
      <c r="H143" s="30">
        <f>IFERROR(100*_xlfn.IFNA(VLOOKUP($B143,KviZDarije5!$A$1:$K$1000, 6, 0), 0)/'TOP SCORES'!F$5,0)</f>
        <v>0</v>
      </c>
      <c r="I143" s="30">
        <f>IFERROR(100*_xlfn.IFNA(VLOOKUP($B143,KviZDarije6!$A$1:$K$1000, 6, 0), 0)/'TOP SCORES'!G$5,0)</f>
        <v>0</v>
      </c>
      <c r="J143" s="30">
        <f>IFERROR(100*_xlfn.IFNA(VLOOKUP($B143,KviZDarije7!$A$1:$K$1000, 6, 0), 0)/'TOP SCORES'!H$5,0)</f>
        <v>0</v>
      </c>
      <c r="K143" s="30">
        <f>IFERROR(100*_xlfn.IFNA(VLOOKUP($B143,KviZDarije8!$A$1:$K$1000, 6, 0), 0)/'TOP SCORES'!I$5,0)</f>
        <v>0</v>
      </c>
      <c r="L143" s="30">
        <f>IFERROR(100*_xlfn.IFNA(VLOOKUP($B143,[1]KviZDarije9!$A$1:$K$1000, 6, 0), 0)/'TOP SCORES'!J$5,0)</f>
        <v>0</v>
      </c>
      <c r="M143" s="30">
        <f>IFERROR(100*_xlfn.IFNA(VLOOKUP($B143,[2]KviZDarije10!$A$1:$K$1000, 6, 0), 0)/'TOP SCORES'!K$5,0)</f>
        <v>0</v>
      </c>
    </row>
    <row r="144" spans="1:13">
      <c r="A144" s="33">
        <f t="shared" ca="1" si="2"/>
        <v>144</v>
      </c>
      <c r="B144" s="28" t="s">
        <v>209</v>
      </c>
      <c r="C144" s="31" cm="1">
        <f t="array" aca="1" ref="C144" ca="1">SUM(LARGE(D144:M144,ROW(INDIRECT("1:6"))))</f>
        <v>57.142857142857146</v>
      </c>
      <c r="D144" s="30">
        <f>IFERROR(100*_xlfn.IFNA(VLOOKUP($B144,KviZDarije1!$A$1:$K$1000, 6, 0), 0)/'TOP SCORES'!B$5,0)</f>
        <v>0</v>
      </c>
      <c r="E144" s="30">
        <f>IFERROR(100*_xlfn.IFNA(VLOOKUP($B144,KviZDarije2!$A$1:$K$1000, 6, 0), 0)/'TOP SCORES'!C$5,0)</f>
        <v>0</v>
      </c>
      <c r="F144" s="30">
        <f>IFERROR(100*_xlfn.IFNA(VLOOKUP($B144,KviZDarije3!$A$1:$K$1000, 6, 0), 0)/'TOP SCORES'!D$5,0)</f>
        <v>57.142857142857146</v>
      </c>
      <c r="G144" s="30">
        <f>IFERROR(100*_xlfn.IFNA(VLOOKUP($B144,KviZDarije4!$A$1:$K$1000, 6, 0), 0)/'TOP SCORES'!E$5,0)</f>
        <v>0</v>
      </c>
      <c r="H144" s="30">
        <f>IFERROR(100*_xlfn.IFNA(VLOOKUP($B144,KviZDarije5!$A$1:$K$1000, 6, 0), 0)/'TOP SCORES'!F$5,0)</f>
        <v>0</v>
      </c>
      <c r="I144" s="30">
        <f>IFERROR(100*_xlfn.IFNA(VLOOKUP($B144,KviZDarije6!$A$1:$K$1000, 6, 0), 0)/'TOP SCORES'!G$5,0)</f>
        <v>0</v>
      </c>
      <c r="J144" s="30">
        <f>IFERROR(100*_xlfn.IFNA(VLOOKUP($B144,KviZDarije7!$A$1:$K$1000, 6, 0), 0)/'TOP SCORES'!H$5,0)</f>
        <v>0</v>
      </c>
      <c r="K144" s="30">
        <f>IFERROR(100*_xlfn.IFNA(VLOOKUP($B144,KviZDarije8!$A$1:$K$1000, 6, 0), 0)/'TOP SCORES'!I$5,0)</f>
        <v>0</v>
      </c>
      <c r="L144" s="30">
        <f>IFERROR(100*_xlfn.IFNA(VLOOKUP($B144,[1]KviZDarije9!$A$1:$K$1000, 6, 0), 0)/'TOP SCORES'!J$5,0)</f>
        <v>0</v>
      </c>
      <c r="M144" s="30">
        <f>IFERROR(100*_xlfn.IFNA(VLOOKUP($B144,[2]KviZDarije10!$A$1:$K$1000, 6, 0), 0)/'TOP SCORES'!K$5,0)</f>
        <v>0</v>
      </c>
    </row>
    <row r="145" spans="1:13">
      <c r="A145" s="33">
        <f t="shared" ca="1" si="2"/>
        <v>144</v>
      </c>
      <c r="B145" s="28" t="s">
        <v>222</v>
      </c>
      <c r="C145" s="31" cm="1">
        <f t="array" aca="1" ref="C145" ca="1">SUM(LARGE(D145:M145,ROW(INDIRECT("1:6"))))</f>
        <v>57.142857142857146</v>
      </c>
      <c r="D145" s="30">
        <f>IFERROR(100*_xlfn.IFNA(VLOOKUP($B145,KviZDarije1!$A$1:$K$1000, 6, 0), 0)/'TOP SCORES'!B$5,0)</f>
        <v>0</v>
      </c>
      <c r="E145" s="30">
        <f>IFERROR(100*_xlfn.IFNA(VLOOKUP($B145,KviZDarije2!$A$1:$K$1000, 6, 0), 0)/'TOP SCORES'!C$5,0)</f>
        <v>0</v>
      </c>
      <c r="F145" s="30">
        <f>IFERROR(100*_xlfn.IFNA(VLOOKUP($B145,KviZDarije3!$A$1:$K$1000, 6, 0), 0)/'TOP SCORES'!D$5,0)</f>
        <v>0</v>
      </c>
      <c r="G145" s="30">
        <f>IFERROR(100*_xlfn.IFNA(VLOOKUP($B145,KviZDarije4!$A$1:$K$1000, 6, 0), 0)/'TOP SCORES'!E$5,0)</f>
        <v>57.142857142857146</v>
      </c>
      <c r="H145" s="30">
        <f>IFERROR(100*_xlfn.IFNA(VLOOKUP($B145,KviZDarije5!$A$1:$K$1000, 6, 0), 0)/'TOP SCORES'!F$5,0)</f>
        <v>0</v>
      </c>
      <c r="I145" s="30">
        <f>IFERROR(100*_xlfn.IFNA(VLOOKUP($B145,KviZDarije6!$A$1:$K$1000, 6, 0), 0)/'TOP SCORES'!G$5,0)</f>
        <v>0</v>
      </c>
      <c r="J145" s="30">
        <f>IFERROR(100*_xlfn.IFNA(VLOOKUP($B145,KviZDarije7!$A$1:$K$1000, 6, 0), 0)/'TOP SCORES'!H$5,0)</f>
        <v>0</v>
      </c>
      <c r="K145" s="30">
        <f>IFERROR(100*_xlfn.IFNA(VLOOKUP($B145,KviZDarije8!$A$1:$K$1000, 6, 0), 0)/'TOP SCORES'!I$5,0)</f>
        <v>0</v>
      </c>
      <c r="L145" s="30">
        <f>IFERROR(100*_xlfn.IFNA(VLOOKUP($B145,[1]KviZDarije9!$A$1:$K$1000, 6, 0), 0)/'TOP SCORES'!J$5,0)</f>
        <v>0</v>
      </c>
      <c r="M145" s="30">
        <f>IFERROR(100*_xlfn.IFNA(VLOOKUP($B145,[2]KviZDarije10!$A$1:$K$1000, 6, 0), 0)/'TOP SCORES'!K$5,0)</f>
        <v>0</v>
      </c>
    </row>
    <row r="146" spans="1:13">
      <c r="A146" s="33">
        <f t="shared" ca="1" si="2"/>
        <v>144</v>
      </c>
      <c r="B146" s="28" t="s">
        <v>223</v>
      </c>
      <c r="C146" s="31" cm="1">
        <f t="array" aca="1" ref="C146" ca="1">SUM(LARGE(D146:M146,ROW(INDIRECT("1:6"))))</f>
        <v>57.142857142857146</v>
      </c>
      <c r="D146" s="30">
        <f>IFERROR(100*_xlfn.IFNA(VLOOKUP($B146,KviZDarije1!$A$1:$K$1000, 6, 0), 0)/'TOP SCORES'!B$5,0)</f>
        <v>0</v>
      </c>
      <c r="E146" s="30">
        <f>IFERROR(100*_xlfn.IFNA(VLOOKUP($B146,KviZDarije2!$A$1:$K$1000, 6, 0), 0)/'TOP SCORES'!C$5,0)</f>
        <v>0</v>
      </c>
      <c r="F146" s="30">
        <f>IFERROR(100*_xlfn.IFNA(VLOOKUP($B146,KviZDarije3!$A$1:$K$1000, 6, 0), 0)/'TOP SCORES'!D$5,0)</f>
        <v>0</v>
      </c>
      <c r="G146" s="30">
        <f>IFERROR(100*_xlfn.IFNA(VLOOKUP($B146,KviZDarije4!$A$1:$K$1000, 6, 0), 0)/'TOP SCORES'!E$5,0)</f>
        <v>57.142857142857146</v>
      </c>
      <c r="H146" s="30">
        <f>IFERROR(100*_xlfn.IFNA(VLOOKUP($B146,KviZDarije5!$A$1:$K$1000, 6, 0), 0)/'TOP SCORES'!F$5,0)</f>
        <v>0</v>
      </c>
      <c r="I146" s="30">
        <f>IFERROR(100*_xlfn.IFNA(VLOOKUP($B146,KviZDarije6!$A$1:$K$1000, 6, 0), 0)/'TOP SCORES'!G$5,0)</f>
        <v>0</v>
      </c>
      <c r="J146" s="30">
        <f>IFERROR(100*_xlfn.IFNA(VLOOKUP($B146,KviZDarije7!$A$1:$K$1000, 6, 0), 0)/'TOP SCORES'!H$5,0)</f>
        <v>0</v>
      </c>
      <c r="K146" s="30">
        <f>IFERROR(100*_xlfn.IFNA(VLOOKUP($B146,KviZDarije8!$A$1:$K$1000, 6, 0), 0)/'TOP SCORES'!I$5,0)</f>
        <v>0</v>
      </c>
      <c r="L146" s="30">
        <f>IFERROR(100*_xlfn.IFNA(VLOOKUP($B146,[1]KviZDarije9!$A$1:$K$1000, 6, 0), 0)/'TOP SCORES'!J$5,0)</f>
        <v>0</v>
      </c>
      <c r="M146" s="30">
        <f>IFERROR(100*_xlfn.IFNA(VLOOKUP($B146,[2]KviZDarije10!$A$1:$K$1000, 6, 0), 0)/'TOP SCORES'!K$5,0)</f>
        <v>0</v>
      </c>
    </row>
    <row r="147" spans="1:13">
      <c r="A147" s="33">
        <f t="shared" ca="1" si="2"/>
        <v>147</v>
      </c>
      <c r="B147" s="24" t="s">
        <v>87</v>
      </c>
      <c r="C147" s="31" cm="1">
        <f t="array" aca="1" ref="C147" ca="1">SUM(LARGE(D147:M147,ROW(INDIRECT("1:6"))))</f>
        <v>53.333333333333336</v>
      </c>
      <c r="D147" s="30">
        <f>IFERROR(100*_xlfn.IFNA(VLOOKUP($B147,KviZDarije1!$A$1:$K$1000, 6, 0), 0)/'TOP SCORES'!B$5,0)</f>
        <v>0</v>
      </c>
      <c r="E147" s="30">
        <f>IFERROR(100*_xlfn.IFNA(VLOOKUP($B147,KviZDarije2!$A$1:$K$1000, 6, 0), 0)/'TOP SCORES'!C$5,0)</f>
        <v>0</v>
      </c>
      <c r="F147" s="30">
        <f>IFERROR(100*_xlfn.IFNA(VLOOKUP($B147,KviZDarije3!$A$1:$K$1000, 6, 0), 0)/'TOP SCORES'!D$5,0)</f>
        <v>0</v>
      </c>
      <c r="G147" s="30">
        <f>IFERROR(100*_xlfn.IFNA(VLOOKUP($B147,KviZDarije4!$A$1:$K$1000, 6, 0), 0)/'TOP SCORES'!E$5,0)</f>
        <v>0</v>
      </c>
      <c r="H147" s="30">
        <f>IFERROR(100*_xlfn.IFNA(VLOOKUP($B147,KviZDarije5!$A$1:$K$1000, 6, 0), 0)/'TOP SCORES'!F$5,0)</f>
        <v>53.333333333333336</v>
      </c>
      <c r="I147" s="30">
        <f>IFERROR(100*_xlfn.IFNA(VLOOKUP($B147,KviZDarije6!$A$1:$K$1000, 6, 0), 0)/'TOP SCORES'!G$5,0)</f>
        <v>0</v>
      </c>
      <c r="J147" s="30">
        <f>IFERROR(100*_xlfn.IFNA(VLOOKUP($B147,KviZDarije7!$A$1:$K$1000, 6, 0), 0)/'TOP SCORES'!H$5,0)</f>
        <v>0</v>
      </c>
      <c r="K147" s="30">
        <f>IFERROR(100*_xlfn.IFNA(VLOOKUP($B147,KviZDarije8!$A$1:$K$1000, 6, 0), 0)/'TOP SCORES'!I$5,0)</f>
        <v>0</v>
      </c>
      <c r="L147" s="30">
        <f>IFERROR(100*_xlfn.IFNA(VLOOKUP($B147,[1]KviZDarije9!$A$1:$K$1000, 6, 0), 0)/'TOP SCORES'!J$5,0)</f>
        <v>0</v>
      </c>
      <c r="M147" s="30">
        <f>IFERROR(100*_xlfn.IFNA(VLOOKUP($B147,[2]KviZDarije10!$A$1:$K$1000, 6, 0), 0)/'TOP SCORES'!K$5,0)</f>
        <v>0</v>
      </c>
    </row>
    <row r="148" spans="1:13">
      <c r="A148" s="33">
        <f t="shared" ca="1" si="2"/>
        <v>148</v>
      </c>
      <c r="B148" s="24" t="s">
        <v>108</v>
      </c>
      <c r="C148" s="31" cm="1">
        <f t="array" aca="1" ref="C148" ca="1">SUM(LARGE(D148:M148,ROW(INDIRECT("1:6"))))</f>
        <v>50</v>
      </c>
      <c r="D148" s="30">
        <f>IFERROR(100*_xlfn.IFNA(VLOOKUP($B148,KviZDarije1!$A$1:$K$1000, 6, 0), 0)/'TOP SCORES'!B$5,0)</f>
        <v>50</v>
      </c>
      <c r="E148" s="30">
        <f>IFERROR(100*_xlfn.IFNA(VLOOKUP($B148,KviZDarije2!$A$1:$K$1000, 6, 0), 0)/'TOP SCORES'!C$5,0)</f>
        <v>0</v>
      </c>
      <c r="F148" s="30">
        <f>IFERROR(100*_xlfn.IFNA(VLOOKUP($B148,KviZDarije3!$A$1:$K$1000, 6, 0), 0)/'TOP SCORES'!D$5,0)</f>
        <v>0</v>
      </c>
      <c r="G148" s="30">
        <f>IFERROR(100*_xlfn.IFNA(VLOOKUP($B148,KviZDarije4!$A$1:$K$1000, 6, 0), 0)/'TOP SCORES'!E$5,0)</f>
        <v>0</v>
      </c>
      <c r="H148" s="30">
        <f>IFERROR(100*_xlfn.IFNA(VLOOKUP($B148,KviZDarije5!$A$1:$K$1000, 6, 0), 0)/'TOP SCORES'!F$5,0)</f>
        <v>0</v>
      </c>
      <c r="I148" s="30">
        <f>IFERROR(100*_xlfn.IFNA(VLOOKUP($B148,KviZDarije6!$A$1:$K$1000, 6, 0), 0)/'TOP SCORES'!G$5,0)</f>
        <v>0</v>
      </c>
      <c r="J148" s="30">
        <f>IFERROR(100*_xlfn.IFNA(VLOOKUP($B148,KviZDarije7!$A$1:$K$1000, 6, 0), 0)/'TOP SCORES'!H$5,0)</f>
        <v>0</v>
      </c>
      <c r="K148" s="30">
        <f>IFERROR(100*_xlfn.IFNA(VLOOKUP($B148,KviZDarije8!$A$1:$K$1000, 6, 0), 0)/'TOP SCORES'!I$5,0)</f>
        <v>0</v>
      </c>
      <c r="L148" s="30">
        <f>IFERROR(100*_xlfn.IFNA(VLOOKUP($B148,[1]KviZDarije9!$A$1:$K$1000, 6, 0), 0)/'TOP SCORES'!J$5,0)</f>
        <v>0</v>
      </c>
      <c r="M148" s="30">
        <f>IFERROR(100*_xlfn.IFNA(VLOOKUP($B148,[2]KviZDarije10!$A$1:$K$1000, 6, 0), 0)/'TOP SCORES'!K$5,0)</f>
        <v>0</v>
      </c>
    </row>
    <row r="149" spans="1:13">
      <c r="A149" s="33">
        <f t="shared" ca="1" si="2"/>
        <v>148</v>
      </c>
      <c r="B149" s="24" t="s">
        <v>74</v>
      </c>
      <c r="C149" s="31" cm="1">
        <f t="array" aca="1" ref="C149" ca="1">SUM(LARGE(D149:M149,ROW(INDIRECT("1:6"))))</f>
        <v>50</v>
      </c>
      <c r="D149" s="30">
        <f>IFERROR(100*_xlfn.IFNA(VLOOKUP($B149,KviZDarije1!$A$1:$K$1000, 6, 0), 0)/'TOP SCORES'!B$5,0)</f>
        <v>50</v>
      </c>
      <c r="E149" s="30">
        <f>IFERROR(100*_xlfn.IFNA(VLOOKUP($B149,KviZDarije2!$A$1:$K$1000, 6, 0), 0)/'TOP SCORES'!C$5,0)</f>
        <v>0</v>
      </c>
      <c r="F149" s="30">
        <f>IFERROR(100*_xlfn.IFNA(VLOOKUP($B149,KviZDarije3!$A$1:$K$1000, 6, 0), 0)/'TOP SCORES'!D$5,0)</f>
        <v>0</v>
      </c>
      <c r="G149" s="30">
        <f>IFERROR(100*_xlfn.IFNA(VLOOKUP($B149,KviZDarije4!$A$1:$K$1000, 6, 0), 0)/'TOP SCORES'!E$5,0)</f>
        <v>0</v>
      </c>
      <c r="H149" s="30">
        <f>IFERROR(100*_xlfn.IFNA(VLOOKUP($B149,KviZDarije5!$A$1:$K$1000, 6, 0), 0)/'TOP SCORES'!F$5,0)</f>
        <v>0</v>
      </c>
      <c r="I149" s="30">
        <f>IFERROR(100*_xlfn.IFNA(VLOOKUP($B149,KviZDarije6!$A$1:$K$1000, 6, 0), 0)/'TOP SCORES'!G$5,0)</f>
        <v>0</v>
      </c>
      <c r="J149" s="30">
        <f>IFERROR(100*_xlfn.IFNA(VLOOKUP($B149,KviZDarije7!$A$1:$K$1000, 6, 0), 0)/'TOP SCORES'!H$5,0)</f>
        <v>0</v>
      </c>
      <c r="K149" s="30">
        <f>IFERROR(100*_xlfn.IFNA(VLOOKUP($B149,KviZDarije8!$A$1:$K$1000, 6, 0), 0)/'TOP SCORES'!I$5,0)</f>
        <v>0</v>
      </c>
      <c r="L149" s="30">
        <f>IFERROR(100*_xlfn.IFNA(VLOOKUP($B149,[1]KviZDarije9!$A$1:$K$1000, 6, 0), 0)/'TOP SCORES'!J$5,0)</f>
        <v>0</v>
      </c>
      <c r="M149" s="30">
        <f>IFERROR(100*_xlfn.IFNA(VLOOKUP($B149,[2]KviZDarije10!$A$1:$K$1000, 6, 0), 0)/'TOP SCORES'!K$5,0)</f>
        <v>0</v>
      </c>
    </row>
    <row r="150" spans="1:13">
      <c r="A150" s="33">
        <f t="shared" ca="1" si="2"/>
        <v>148</v>
      </c>
      <c r="B150" s="28" t="s">
        <v>133</v>
      </c>
      <c r="C150" s="31" cm="1">
        <f t="array" aca="1" ref="C150" ca="1">SUM(LARGE(D150:M150,ROW(INDIRECT("1:6"))))</f>
        <v>50</v>
      </c>
      <c r="D150" s="30">
        <f>IFERROR(100*_xlfn.IFNA(VLOOKUP($B150,KviZDarije1!$A$1:$K$1000, 6, 0), 0)/'TOP SCORES'!B$5,0)</f>
        <v>0</v>
      </c>
      <c r="E150" s="30">
        <f>IFERROR(100*_xlfn.IFNA(VLOOKUP($B150,KviZDarije2!$A$1:$K$1000, 6, 0), 0)/'TOP SCORES'!C$5,0)</f>
        <v>0</v>
      </c>
      <c r="F150" s="30">
        <f>IFERROR(100*_xlfn.IFNA(VLOOKUP($B150,KviZDarije3!$A$1:$K$1000, 6, 0), 0)/'TOP SCORES'!D$5,0)</f>
        <v>50</v>
      </c>
      <c r="G150" s="30">
        <f>IFERROR(100*_xlfn.IFNA(VLOOKUP($B150,KviZDarije4!$A$1:$K$1000, 6, 0), 0)/'TOP SCORES'!E$5,0)</f>
        <v>0</v>
      </c>
      <c r="H150" s="30">
        <f>IFERROR(100*_xlfn.IFNA(VLOOKUP($B150,KviZDarije5!$A$1:$K$1000, 6, 0), 0)/'TOP SCORES'!F$5,0)</f>
        <v>0</v>
      </c>
      <c r="I150" s="30">
        <f>IFERROR(100*_xlfn.IFNA(VLOOKUP($B150,KviZDarije6!$A$1:$K$1000, 6, 0), 0)/'TOP SCORES'!G$5,0)</f>
        <v>0</v>
      </c>
      <c r="J150" s="30">
        <f>IFERROR(100*_xlfn.IFNA(VLOOKUP($B150,KviZDarije7!$A$1:$K$1000, 6, 0), 0)/'TOP SCORES'!H$5,0)</f>
        <v>0</v>
      </c>
      <c r="K150" s="30">
        <f>IFERROR(100*_xlfn.IFNA(VLOOKUP($B150,KviZDarije8!$A$1:$K$1000, 6, 0), 0)/'TOP SCORES'!I$5,0)</f>
        <v>0</v>
      </c>
      <c r="L150" s="30">
        <f>IFERROR(100*_xlfn.IFNA(VLOOKUP($B150,[1]KviZDarije9!$A$1:$K$1000, 6, 0), 0)/'TOP SCORES'!J$5,0)</f>
        <v>0</v>
      </c>
      <c r="M150" s="30">
        <f>IFERROR(100*_xlfn.IFNA(VLOOKUP($B150,[2]KviZDarije10!$A$1:$K$1000, 6, 0), 0)/'TOP SCORES'!K$5,0)</f>
        <v>0</v>
      </c>
    </row>
    <row r="151" spans="1:13">
      <c r="A151" s="33">
        <f t="shared" ca="1" si="2"/>
        <v>148</v>
      </c>
      <c r="B151" s="28" t="s">
        <v>207</v>
      </c>
      <c r="C151" s="31" cm="1">
        <f t="array" aca="1" ref="C151" ca="1">SUM(LARGE(D151:M151,ROW(INDIRECT("1:6"))))</f>
        <v>50</v>
      </c>
      <c r="D151" s="30">
        <f>IFERROR(100*_xlfn.IFNA(VLOOKUP($B151,KviZDarije1!$A$1:$K$1000, 6, 0), 0)/'TOP SCORES'!B$5,0)</f>
        <v>0</v>
      </c>
      <c r="E151" s="30">
        <f>IFERROR(100*_xlfn.IFNA(VLOOKUP($B151,KviZDarije2!$A$1:$K$1000, 6, 0), 0)/'TOP SCORES'!C$5,0)</f>
        <v>50</v>
      </c>
      <c r="F151" s="30">
        <f>IFERROR(100*_xlfn.IFNA(VLOOKUP($B151,KviZDarije3!$A$1:$K$1000, 6, 0), 0)/'TOP SCORES'!D$5,0)</f>
        <v>0</v>
      </c>
      <c r="G151" s="30">
        <f>IFERROR(100*_xlfn.IFNA(VLOOKUP($B151,KviZDarije4!$A$1:$K$1000, 6, 0), 0)/'TOP SCORES'!E$5,0)</f>
        <v>0</v>
      </c>
      <c r="H151" s="30">
        <f>IFERROR(100*_xlfn.IFNA(VLOOKUP($B151,KviZDarije5!$A$1:$K$1000, 6, 0), 0)/'TOP SCORES'!F$5,0)</f>
        <v>0</v>
      </c>
      <c r="I151" s="30">
        <f>IFERROR(100*_xlfn.IFNA(VLOOKUP($B151,KviZDarije6!$A$1:$K$1000, 6, 0), 0)/'TOP SCORES'!G$5,0)</f>
        <v>0</v>
      </c>
      <c r="J151" s="30">
        <f>IFERROR(100*_xlfn.IFNA(VLOOKUP($B151,KviZDarije7!$A$1:$K$1000, 6, 0), 0)/'TOP SCORES'!H$5,0)</f>
        <v>0</v>
      </c>
      <c r="K151" s="30">
        <f>IFERROR(100*_xlfn.IFNA(VLOOKUP($B151,KviZDarije8!$A$1:$K$1000, 6, 0), 0)/'TOP SCORES'!I$5,0)</f>
        <v>0</v>
      </c>
      <c r="L151" s="30">
        <f>IFERROR(100*_xlfn.IFNA(VLOOKUP($B151,[1]KviZDarije9!$A$1:$K$1000, 6, 0), 0)/'TOP SCORES'!J$5,0)</f>
        <v>0</v>
      </c>
      <c r="M151" s="30">
        <f>IFERROR(100*_xlfn.IFNA(VLOOKUP($B151,[2]KviZDarije10!$A$1:$K$1000, 6, 0), 0)/'TOP SCORES'!K$5,0)</f>
        <v>0</v>
      </c>
    </row>
    <row r="152" spans="1:13">
      <c r="A152" s="33">
        <f t="shared" ca="1" si="2"/>
        <v>148</v>
      </c>
      <c r="B152" s="28" t="s">
        <v>212</v>
      </c>
      <c r="C152" s="31" cm="1">
        <f t="array" aca="1" ref="C152" ca="1">SUM(LARGE(D152:M152,ROW(INDIRECT("1:6"))))</f>
        <v>50</v>
      </c>
      <c r="D152" s="30">
        <f>IFERROR(100*_xlfn.IFNA(VLOOKUP($B152,KviZDarije1!$A$1:$K$1000, 6, 0), 0)/'TOP SCORES'!B$5,0)</f>
        <v>0</v>
      </c>
      <c r="E152" s="30">
        <f>IFERROR(100*_xlfn.IFNA(VLOOKUP($B152,KviZDarije2!$A$1:$K$1000, 6, 0), 0)/'TOP SCORES'!C$5,0)</f>
        <v>0</v>
      </c>
      <c r="F152" s="30">
        <f>IFERROR(100*_xlfn.IFNA(VLOOKUP($B152,KviZDarije3!$A$1:$K$1000, 6, 0), 0)/'TOP SCORES'!D$5,0)</f>
        <v>35.714285714285715</v>
      </c>
      <c r="G152" s="30">
        <f>IFERROR(100*_xlfn.IFNA(VLOOKUP($B152,KviZDarije4!$A$1:$K$1000, 6, 0), 0)/'TOP SCORES'!E$5,0)</f>
        <v>14.285714285714286</v>
      </c>
      <c r="H152" s="30">
        <f>IFERROR(100*_xlfn.IFNA(VLOOKUP($B152,KviZDarije5!$A$1:$K$1000, 6, 0), 0)/'TOP SCORES'!F$5,0)</f>
        <v>0</v>
      </c>
      <c r="I152" s="30">
        <f>IFERROR(100*_xlfn.IFNA(VLOOKUP($B152,KviZDarije6!$A$1:$K$1000, 6, 0), 0)/'TOP SCORES'!G$5,0)</f>
        <v>0</v>
      </c>
      <c r="J152" s="30">
        <f>IFERROR(100*_xlfn.IFNA(VLOOKUP($B152,KviZDarije7!$A$1:$K$1000, 6, 0), 0)/'TOP SCORES'!H$5,0)</f>
        <v>0</v>
      </c>
      <c r="K152" s="30">
        <f>IFERROR(100*_xlfn.IFNA(VLOOKUP($B152,KviZDarije8!$A$1:$K$1000, 6, 0), 0)/'TOP SCORES'!I$5,0)</f>
        <v>0</v>
      </c>
      <c r="L152" s="30">
        <f>IFERROR(100*_xlfn.IFNA(VLOOKUP($B152,[1]KviZDarije9!$A$1:$K$1000, 6, 0), 0)/'TOP SCORES'!J$5,0)</f>
        <v>0</v>
      </c>
      <c r="M152" s="30">
        <f>IFERROR(100*_xlfn.IFNA(VLOOKUP($B152,[2]KviZDarije10!$A$1:$K$1000, 6, 0), 0)/'TOP SCORES'!K$5,0)</f>
        <v>0</v>
      </c>
    </row>
    <row r="153" spans="1:13">
      <c r="A153" s="33">
        <f t="shared" ca="1" si="2"/>
        <v>153</v>
      </c>
      <c r="B153" s="28" t="s">
        <v>214</v>
      </c>
      <c r="C153" s="31" cm="1">
        <f t="array" aca="1" ref="C153" ca="1">SUM(LARGE(D153:M153,ROW(INDIRECT("1:6"))))</f>
        <v>48.571428571428569</v>
      </c>
      <c r="D153" s="30">
        <f>IFERROR(100*_xlfn.IFNA(VLOOKUP($B153,KviZDarije1!$A$1:$K$1000, 6, 0), 0)/'TOP SCORES'!B$5,0)</f>
        <v>0</v>
      </c>
      <c r="E153" s="30">
        <f>IFERROR(100*_xlfn.IFNA(VLOOKUP($B153,KviZDarije2!$A$1:$K$1000, 6, 0), 0)/'TOP SCORES'!C$5,0)</f>
        <v>0</v>
      </c>
      <c r="F153" s="30">
        <f>IFERROR(100*_xlfn.IFNA(VLOOKUP($B153,KviZDarije3!$A$1:$K$1000, 6, 0), 0)/'TOP SCORES'!D$5,0)</f>
        <v>28.571428571428573</v>
      </c>
      <c r="G153" s="30">
        <f>IFERROR(100*_xlfn.IFNA(VLOOKUP($B153,KviZDarije4!$A$1:$K$1000, 6, 0), 0)/'TOP SCORES'!E$5,0)</f>
        <v>0</v>
      </c>
      <c r="H153" s="30">
        <f>IFERROR(100*_xlfn.IFNA(VLOOKUP($B153,KviZDarije5!$A$1:$K$1000, 6, 0), 0)/'TOP SCORES'!F$5,0)</f>
        <v>20</v>
      </c>
      <c r="I153" s="30">
        <f>IFERROR(100*_xlfn.IFNA(VLOOKUP($B153,KviZDarije6!$A$1:$K$1000, 6, 0), 0)/'TOP SCORES'!G$5,0)</f>
        <v>0</v>
      </c>
      <c r="J153" s="30">
        <f>IFERROR(100*_xlfn.IFNA(VLOOKUP($B153,KviZDarije7!$A$1:$K$1000, 6, 0), 0)/'TOP SCORES'!H$5,0)</f>
        <v>0</v>
      </c>
      <c r="K153" s="30">
        <f>IFERROR(100*_xlfn.IFNA(VLOOKUP($B153,KviZDarije8!$A$1:$K$1000, 6, 0), 0)/'TOP SCORES'!I$5,0)</f>
        <v>0</v>
      </c>
      <c r="L153" s="30">
        <f>IFERROR(100*_xlfn.IFNA(VLOOKUP($B153,[1]KviZDarije9!$A$1:$K$1000, 6, 0), 0)/'TOP SCORES'!J$5,0)</f>
        <v>0</v>
      </c>
      <c r="M153" s="30">
        <f>IFERROR(100*_xlfn.IFNA(VLOOKUP($B153,[2]KviZDarije10!$A$1:$K$1000, 6, 0), 0)/'TOP SCORES'!K$5,0)</f>
        <v>0</v>
      </c>
    </row>
    <row r="154" spans="1:13">
      <c r="A154" s="33">
        <f t="shared" ca="1" si="2"/>
        <v>154</v>
      </c>
      <c r="B154" s="28" t="s">
        <v>125</v>
      </c>
      <c r="C154" s="31" cm="1">
        <f t="array" aca="1" ref="C154" ca="1">SUM(LARGE(D154:M154,ROW(INDIRECT("1:6"))))</f>
        <v>42.857142857142854</v>
      </c>
      <c r="D154" s="30">
        <f>IFERROR(100*_xlfn.IFNA(VLOOKUP($B154,KviZDarije1!$A$1:$K$1000, 6, 0), 0)/'TOP SCORES'!B$5,0)</f>
        <v>0</v>
      </c>
      <c r="E154" s="30">
        <f>IFERROR(100*_xlfn.IFNA(VLOOKUP($B154,KviZDarije2!$A$1:$K$1000, 6, 0), 0)/'TOP SCORES'!C$5,0)</f>
        <v>42.857142857142854</v>
      </c>
      <c r="F154" s="30">
        <f>IFERROR(100*_xlfn.IFNA(VLOOKUP($B154,KviZDarije3!$A$1:$K$1000, 6, 0), 0)/'TOP SCORES'!D$5,0)</f>
        <v>0</v>
      </c>
      <c r="G154" s="30">
        <f>IFERROR(100*_xlfn.IFNA(VLOOKUP($B154,KviZDarije4!$A$1:$K$1000, 6, 0), 0)/'TOP SCORES'!E$5,0)</f>
        <v>0</v>
      </c>
      <c r="H154" s="30">
        <f>IFERROR(100*_xlfn.IFNA(VLOOKUP($B154,KviZDarije5!$A$1:$K$1000, 6, 0), 0)/'TOP SCORES'!F$5,0)</f>
        <v>0</v>
      </c>
      <c r="I154" s="30">
        <f>IFERROR(100*_xlfn.IFNA(VLOOKUP($B154,KviZDarije6!$A$1:$K$1000, 6, 0), 0)/'TOP SCORES'!G$5,0)</f>
        <v>0</v>
      </c>
      <c r="J154" s="30">
        <f>IFERROR(100*_xlfn.IFNA(VLOOKUP($B154,KviZDarije7!$A$1:$K$1000, 6, 0), 0)/'TOP SCORES'!H$5,0)</f>
        <v>0</v>
      </c>
      <c r="K154" s="30">
        <f>IFERROR(100*_xlfn.IFNA(VLOOKUP($B154,KviZDarije8!$A$1:$K$1000, 6, 0), 0)/'TOP SCORES'!I$5,0)</f>
        <v>0</v>
      </c>
      <c r="L154" s="30">
        <f>IFERROR(100*_xlfn.IFNA(VLOOKUP($B154,[1]KviZDarije9!$A$1:$K$1000, 6, 0), 0)/'TOP SCORES'!J$5,0)</f>
        <v>0</v>
      </c>
      <c r="M154" s="30">
        <f>IFERROR(100*_xlfn.IFNA(VLOOKUP($B154,[2]KviZDarije10!$A$1:$K$1000, 6, 0), 0)/'TOP SCORES'!K$5,0)</f>
        <v>0</v>
      </c>
    </row>
    <row r="155" spans="1:13">
      <c r="A155" s="33">
        <f t="shared" ca="1" si="2"/>
        <v>154</v>
      </c>
      <c r="B155" s="24" t="s">
        <v>97</v>
      </c>
      <c r="C155" s="31" cm="1">
        <f t="array" aca="1" ref="C155" ca="1">SUM(LARGE(D155:M155,ROW(INDIRECT("1:6"))))</f>
        <v>42.857142857142854</v>
      </c>
      <c r="D155" s="30">
        <f>IFERROR(100*_xlfn.IFNA(VLOOKUP($B155,KviZDarije1!$A$1:$K$1000, 6, 0), 0)/'TOP SCORES'!B$5,0)</f>
        <v>0</v>
      </c>
      <c r="E155" s="30">
        <f>IFERROR(100*_xlfn.IFNA(VLOOKUP($B155,KviZDarije2!$A$1:$K$1000, 6, 0), 0)/'TOP SCORES'!C$5,0)</f>
        <v>0</v>
      </c>
      <c r="F155" s="30">
        <f>IFERROR(100*_xlfn.IFNA(VLOOKUP($B155,KviZDarije3!$A$1:$K$1000, 6, 0), 0)/'TOP SCORES'!D$5,0)</f>
        <v>42.857142857142854</v>
      </c>
      <c r="G155" s="30">
        <f>IFERROR(100*_xlfn.IFNA(VLOOKUP($B155,KviZDarije4!$A$1:$K$1000, 6, 0), 0)/'TOP SCORES'!E$5,0)</f>
        <v>0</v>
      </c>
      <c r="H155" s="30">
        <f>IFERROR(100*_xlfn.IFNA(VLOOKUP($B155,KviZDarije5!$A$1:$K$1000, 6, 0), 0)/'TOP SCORES'!F$5,0)</f>
        <v>0</v>
      </c>
      <c r="I155" s="30">
        <f>IFERROR(100*_xlfn.IFNA(VLOOKUP($B155,KviZDarije6!$A$1:$K$1000, 6, 0), 0)/'TOP SCORES'!G$5,0)</f>
        <v>0</v>
      </c>
      <c r="J155" s="30">
        <f>IFERROR(100*_xlfn.IFNA(VLOOKUP($B155,KviZDarije7!$A$1:$K$1000, 6, 0), 0)/'TOP SCORES'!H$5,0)</f>
        <v>0</v>
      </c>
      <c r="K155" s="30">
        <f>IFERROR(100*_xlfn.IFNA(VLOOKUP($B155,KviZDarije8!$A$1:$K$1000, 6, 0), 0)/'TOP SCORES'!I$5,0)</f>
        <v>0</v>
      </c>
      <c r="L155" s="30">
        <f>IFERROR(100*_xlfn.IFNA(VLOOKUP($B155,[1]KviZDarije9!$A$1:$K$1000, 6, 0), 0)/'TOP SCORES'!J$5,0)</f>
        <v>0</v>
      </c>
      <c r="M155" s="30">
        <f>IFERROR(100*_xlfn.IFNA(VLOOKUP($B155,[2]KviZDarije10!$A$1:$K$1000, 6, 0), 0)/'TOP SCORES'!K$5,0)</f>
        <v>0</v>
      </c>
    </row>
    <row r="156" spans="1:13">
      <c r="A156" s="33">
        <f t="shared" ca="1" si="2"/>
        <v>154</v>
      </c>
      <c r="B156" s="28" t="s">
        <v>131</v>
      </c>
      <c r="C156" s="31" cm="1">
        <f t="array" aca="1" ref="C156" ca="1">SUM(LARGE(D156:M156,ROW(INDIRECT("1:6"))))</f>
        <v>42.857142857142854</v>
      </c>
      <c r="D156" s="30">
        <f>IFERROR(100*_xlfn.IFNA(VLOOKUP($B156,KviZDarije1!$A$1:$K$1000, 6, 0), 0)/'TOP SCORES'!B$5,0)</f>
        <v>0</v>
      </c>
      <c r="E156" s="30">
        <f>IFERROR(100*_xlfn.IFNA(VLOOKUP($B156,KviZDarije2!$A$1:$K$1000, 6, 0), 0)/'TOP SCORES'!C$5,0)</f>
        <v>0</v>
      </c>
      <c r="F156" s="30">
        <f>IFERROR(100*_xlfn.IFNA(VLOOKUP($B156,KviZDarije3!$A$1:$K$1000, 6, 0), 0)/'TOP SCORES'!D$5,0)</f>
        <v>0</v>
      </c>
      <c r="G156" s="30">
        <f>IFERROR(100*_xlfn.IFNA(VLOOKUP($B156,KviZDarije4!$A$1:$K$1000, 6, 0), 0)/'TOP SCORES'!E$5,0)</f>
        <v>42.857142857142854</v>
      </c>
      <c r="H156" s="30">
        <f>IFERROR(100*_xlfn.IFNA(VLOOKUP($B156,KviZDarije5!$A$1:$K$1000, 6, 0), 0)/'TOP SCORES'!F$5,0)</f>
        <v>0</v>
      </c>
      <c r="I156" s="30">
        <f>IFERROR(100*_xlfn.IFNA(VLOOKUP($B156,KviZDarije6!$A$1:$K$1000, 6, 0), 0)/'TOP SCORES'!G$5,0)</f>
        <v>0</v>
      </c>
      <c r="J156" s="30">
        <f>IFERROR(100*_xlfn.IFNA(VLOOKUP($B156,KviZDarije7!$A$1:$K$1000, 6, 0), 0)/'TOP SCORES'!H$5,0)</f>
        <v>0</v>
      </c>
      <c r="K156" s="30">
        <f>IFERROR(100*_xlfn.IFNA(VLOOKUP($B156,KviZDarije8!$A$1:$K$1000, 6, 0), 0)/'TOP SCORES'!I$5,0)</f>
        <v>0</v>
      </c>
      <c r="L156" s="30">
        <f>IFERROR(100*_xlfn.IFNA(VLOOKUP($B156,[1]KviZDarije9!$A$1:$K$1000, 6, 0), 0)/'TOP SCORES'!J$5,0)</f>
        <v>0</v>
      </c>
      <c r="M156" s="30">
        <f>IFERROR(100*_xlfn.IFNA(VLOOKUP($B156,[2]KviZDarije10!$A$1:$K$1000, 6, 0), 0)/'TOP SCORES'!K$5,0)</f>
        <v>0</v>
      </c>
    </row>
    <row r="157" spans="1:13">
      <c r="A157" s="33">
        <f t="shared" ca="1" si="2"/>
        <v>157</v>
      </c>
      <c r="B157" s="28" t="s">
        <v>159</v>
      </c>
      <c r="C157" s="31" cm="1">
        <f t="array" aca="1" ref="C157" ca="1">SUM(LARGE(D157:M157,ROW(INDIRECT("1:6"))))</f>
        <v>41.666666666666664</v>
      </c>
      <c r="D157" s="30">
        <f>IFERROR(100*_xlfn.IFNA(VLOOKUP($B157,KviZDarije1!$A$1:$K$1000, 6, 0), 0)/'TOP SCORES'!B$5,0)</f>
        <v>41.666666666666664</v>
      </c>
      <c r="E157" s="30">
        <f>IFERROR(100*_xlfn.IFNA(VLOOKUP($B157,KviZDarije2!$A$1:$K$1000, 6, 0), 0)/'TOP SCORES'!C$5,0)</f>
        <v>0</v>
      </c>
      <c r="F157" s="30">
        <f>IFERROR(100*_xlfn.IFNA(VLOOKUP($B157,KviZDarije3!$A$1:$K$1000, 6, 0), 0)/'TOP SCORES'!D$5,0)</f>
        <v>0</v>
      </c>
      <c r="G157" s="30">
        <f>IFERROR(100*_xlfn.IFNA(VLOOKUP($B157,KviZDarije4!$A$1:$K$1000, 6, 0), 0)/'TOP SCORES'!E$5,0)</f>
        <v>0</v>
      </c>
      <c r="H157" s="30">
        <f>IFERROR(100*_xlfn.IFNA(VLOOKUP($B157,KviZDarije5!$A$1:$K$1000, 6, 0), 0)/'TOP SCORES'!F$5,0)</f>
        <v>0</v>
      </c>
      <c r="I157" s="30">
        <f>IFERROR(100*_xlfn.IFNA(VLOOKUP($B157,KviZDarije6!$A$1:$K$1000, 6, 0), 0)/'TOP SCORES'!G$5,0)</f>
        <v>0</v>
      </c>
      <c r="J157" s="30">
        <f>IFERROR(100*_xlfn.IFNA(VLOOKUP($B157,KviZDarije7!$A$1:$K$1000, 6, 0), 0)/'TOP SCORES'!H$5,0)</f>
        <v>0</v>
      </c>
      <c r="K157" s="30">
        <f>IFERROR(100*_xlfn.IFNA(VLOOKUP($B157,KviZDarije8!$A$1:$K$1000, 6, 0), 0)/'TOP SCORES'!I$5,0)</f>
        <v>0</v>
      </c>
      <c r="L157" s="30">
        <f>IFERROR(100*_xlfn.IFNA(VLOOKUP($B157,[1]KviZDarije9!$A$1:$K$1000, 6, 0), 0)/'TOP SCORES'!J$5,0)</f>
        <v>0</v>
      </c>
      <c r="M157" s="30">
        <f>IFERROR(100*_xlfn.IFNA(VLOOKUP($B157,[2]KviZDarije10!$A$1:$K$1000, 6, 0), 0)/'TOP SCORES'!K$5,0)</f>
        <v>0</v>
      </c>
    </row>
    <row r="158" spans="1:13">
      <c r="A158" s="33">
        <f t="shared" ca="1" si="2"/>
        <v>158</v>
      </c>
      <c r="B158" s="24" t="s">
        <v>102</v>
      </c>
      <c r="C158" s="31" cm="1">
        <f t="array" aca="1" ref="C158" ca="1">SUM(LARGE(D158:M158,ROW(INDIRECT("1:6"))))</f>
        <v>33.333333333333336</v>
      </c>
      <c r="D158" s="30">
        <f>IFERROR(100*_xlfn.IFNA(VLOOKUP($B158,KviZDarije1!$A$1:$K$1000, 6, 0), 0)/'TOP SCORES'!B$5,0)</f>
        <v>33.333333333333336</v>
      </c>
      <c r="E158" s="30">
        <f>IFERROR(100*_xlfn.IFNA(VLOOKUP($B158,KviZDarije2!$A$1:$K$1000, 6, 0), 0)/'TOP SCORES'!C$5,0)</f>
        <v>0</v>
      </c>
      <c r="F158" s="30">
        <f>IFERROR(100*_xlfn.IFNA(VLOOKUP($B158,KviZDarije3!$A$1:$K$1000, 6, 0), 0)/'TOP SCORES'!D$5,0)</f>
        <v>0</v>
      </c>
      <c r="G158" s="30">
        <f>IFERROR(100*_xlfn.IFNA(VLOOKUP($B158,KviZDarije4!$A$1:$K$1000, 6, 0), 0)/'TOP SCORES'!E$5,0)</f>
        <v>0</v>
      </c>
      <c r="H158" s="30">
        <f>IFERROR(100*_xlfn.IFNA(VLOOKUP($B158,KviZDarije5!$A$1:$K$1000, 6, 0), 0)/'TOP SCORES'!F$5,0)</f>
        <v>0</v>
      </c>
      <c r="I158" s="30">
        <f>IFERROR(100*_xlfn.IFNA(VLOOKUP($B158,KviZDarije6!$A$1:$K$1000, 6, 0), 0)/'TOP SCORES'!G$5,0)</f>
        <v>0</v>
      </c>
      <c r="J158" s="30">
        <f>IFERROR(100*_xlfn.IFNA(VLOOKUP($B158,KviZDarije7!$A$1:$K$1000, 6, 0), 0)/'TOP SCORES'!H$5,0)</f>
        <v>0</v>
      </c>
      <c r="K158" s="30">
        <f>IFERROR(100*_xlfn.IFNA(VLOOKUP($B158,KviZDarije8!$A$1:$K$1000, 6, 0), 0)/'TOP SCORES'!I$5,0)</f>
        <v>0</v>
      </c>
      <c r="L158" s="30">
        <f>IFERROR(100*_xlfn.IFNA(VLOOKUP($B158,[1]KviZDarije9!$A$1:$K$1000, 6, 0), 0)/'TOP SCORES'!J$5,0)</f>
        <v>0</v>
      </c>
      <c r="M158" s="30">
        <f>IFERROR(100*_xlfn.IFNA(VLOOKUP($B158,[2]KviZDarije10!$A$1:$K$1000, 6, 0), 0)/'TOP SCORES'!K$5,0)</f>
        <v>0</v>
      </c>
    </row>
    <row r="159" spans="1:13">
      <c r="A159" s="33">
        <f t="shared" ca="1" si="2"/>
        <v>158</v>
      </c>
      <c r="B159" s="28" t="s">
        <v>151</v>
      </c>
      <c r="C159" s="31" cm="1">
        <f t="array" aca="1" ref="C159" ca="1">SUM(LARGE(D159:M159,ROW(INDIRECT("1:6"))))</f>
        <v>33.333333333333336</v>
      </c>
      <c r="D159" s="30">
        <f>IFERROR(100*_xlfn.IFNA(VLOOKUP($B159,KviZDarije1!$A$1:$K$1000, 6, 0), 0)/'TOP SCORES'!B$5,0)</f>
        <v>33.333333333333336</v>
      </c>
      <c r="E159" s="30">
        <f>IFERROR(100*_xlfn.IFNA(VLOOKUP($B159,KviZDarije2!$A$1:$K$1000, 6, 0), 0)/'TOP SCORES'!C$5,0)</f>
        <v>0</v>
      </c>
      <c r="F159" s="30">
        <f>IFERROR(100*_xlfn.IFNA(VLOOKUP($B159,KviZDarije3!$A$1:$K$1000, 6, 0), 0)/'TOP SCORES'!D$5,0)</f>
        <v>0</v>
      </c>
      <c r="G159" s="30">
        <f>IFERROR(100*_xlfn.IFNA(VLOOKUP($B159,KviZDarije4!$A$1:$K$1000, 6, 0), 0)/'TOP SCORES'!E$5,0)</f>
        <v>0</v>
      </c>
      <c r="H159" s="30">
        <f>IFERROR(100*_xlfn.IFNA(VLOOKUP($B159,KviZDarije5!$A$1:$K$1000, 6, 0), 0)/'TOP SCORES'!F$5,0)</f>
        <v>0</v>
      </c>
      <c r="I159" s="30">
        <f>IFERROR(100*_xlfn.IFNA(VLOOKUP($B159,KviZDarije6!$A$1:$K$1000, 6, 0), 0)/'TOP SCORES'!G$5,0)</f>
        <v>0</v>
      </c>
      <c r="J159" s="30">
        <f>IFERROR(100*_xlfn.IFNA(VLOOKUP($B159,KviZDarije7!$A$1:$K$1000, 6, 0), 0)/'TOP SCORES'!H$5,0)</f>
        <v>0</v>
      </c>
      <c r="K159" s="30">
        <f>IFERROR(100*_xlfn.IFNA(VLOOKUP($B159,KviZDarije8!$A$1:$K$1000, 6, 0), 0)/'TOP SCORES'!I$5,0)</f>
        <v>0</v>
      </c>
      <c r="L159" s="30">
        <f>IFERROR(100*_xlfn.IFNA(VLOOKUP($B159,[1]KviZDarije9!$A$1:$K$1000, 6, 0), 0)/'TOP SCORES'!J$5,0)</f>
        <v>0</v>
      </c>
      <c r="M159" s="30">
        <f>IFERROR(100*_xlfn.IFNA(VLOOKUP($B159,[2]KviZDarije10!$A$1:$K$1000, 6, 0), 0)/'TOP SCORES'!K$5,0)</f>
        <v>0</v>
      </c>
    </row>
    <row r="160" spans="1:13">
      <c r="A160" s="33">
        <f t="shared" ca="1" si="2"/>
        <v>160</v>
      </c>
      <c r="B160" s="24" t="s">
        <v>72</v>
      </c>
      <c r="C160" s="31" cm="1">
        <f t="array" aca="1" ref="C160" ca="1">SUM(LARGE(D160:M160,ROW(INDIRECT("1:6"))))</f>
        <v>28.571428571428573</v>
      </c>
      <c r="D160" s="30">
        <f>IFERROR(100*_xlfn.IFNA(VLOOKUP($B160,KviZDarije1!$A$1:$K$1000, 6, 0), 0)/'TOP SCORES'!B$5,0)</f>
        <v>0</v>
      </c>
      <c r="E160" s="30">
        <f>IFERROR(100*_xlfn.IFNA(VLOOKUP($B160,KviZDarije2!$A$1:$K$1000, 6, 0), 0)/'TOP SCORES'!C$5,0)</f>
        <v>0</v>
      </c>
      <c r="F160" s="30">
        <f>IFERROR(100*_xlfn.IFNA(VLOOKUP($B160,KviZDarije3!$A$1:$K$1000, 6, 0), 0)/'TOP SCORES'!D$5,0)</f>
        <v>0</v>
      </c>
      <c r="G160" s="30">
        <f>IFERROR(100*_xlfn.IFNA(VLOOKUP($B160,KviZDarije4!$A$1:$K$1000, 6, 0), 0)/'TOP SCORES'!E$5,0)</f>
        <v>28.571428571428573</v>
      </c>
      <c r="H160" s="30">
        <f>IFERROR(100*_xlfn.IFNA(VLOOKUP($B160,KviZDarije5!$A$1:$K$1000, 6, 0), 0)/'TOP SCORES'!F$5,0)</f>
        <v>0</v>
      </c>
      <c r="I160" s="30">
        <f>IFERROR(100*_xlfn.IFNA(VLOOKUP($B160,KviZDarije6!$A$1:$K$1000, 6, 0), 0)/'TOP SCORES'!G$5,0)</f>
        <v>0</v>
      </c>
      <c r="J160" s="30">
        <f>IFERROR(100*_xlfn.IFNA(VLOOKUP($B160,KviZDarije7!$A$1:$K$1000, 6, 0), 0)/'TOP SCORES'!H$5,0)</f>
        <v>0</v>
      </c>
      <c r="K160" s="30">
        <f>IFERROR(100*_xlfn.IFNA(VLOOKUP($B160,KviZDarije8!$A$1:$K$1000, 6, 0), 0)/'TOP SCORES'!I$5,0)</f>
        <v>0</v>
      </c>
      <c r="L160" s="30">
        <f>IFERROR(100*_xlfn.IFNA(VLOOKUP($B160,[1]KviZDarije9!$A$1:$K$1000, 6, 0), 0)/'TOP SCORES'!J$5,0)</f>
        <v>0</v>
      </c>
      <c r="M160" s="30">
        <f>IFERROR(100*_xlfn.IFNA(VLOOKUP($B160,[2]KviZDarije10!$A$1:$K$1000, 6, 0), 0)/'TOP SCORES'!K$5,0)</f>
        <v>0</v>
      </c>
    </row>
    <row r="161" spans="1:13">
      <c r="A161" s="33">
        <f t="shared" ca="1" si="2"/>
        <v>161</v>
      </c>
      <c r="B161" s="28" t="s">
        <v>204</v>
      </c>
      <c r="C161" s="31" cm="1">
        <f t="array" aca="1" ref="C161" ca="1">SUM(LARGE(D161:M161,ROW(INDIRECT("1:6"))))</f>
        <v>27.61904761904762</v>
      </c>
      <c r="D161" s="30">
        <f>IFERROR(100*_xlfn.IFNA(VLOOKUP($B161,KviZDarije1!$A$1:$K$1000, 6, 0), 0)/'TOP SCORES'!B$5,0)</f>
        <v>0</v>
      </c>
      <c r="E161" s="30">
        <f>IFERROR(100*_xlfn.IFNA(VLOOKUP($B161,KviZDarije2!$A$1:$K$1000, 6, 0), 0)/'TOP SCORES'!C$5,0)</f>
        <v>7.1428571428571432</v>
      </c>
      <c r="F161" s="30">
        <f>IFERROR(100*_xlfn.IFNA(VLOOKUP($B161,KviZDarije3!$A$1:$K$1000, 6, 0), 0)/'TOP SCORES'!D$5,0)</f>
        <v>0</v>
      </c>
      <c r="G161" s="30">
        <f>IFERROR(100*_xlfn.IFNA(VLOOKUP($B161,KviZDarije4!$A$1:$K$1000, 6, 0), 0)/'TOP SCORES'!E$5,0)</f>
        <v>7.1428571428571432</v>
      </c>
      <c r="H161" s="30">
        <f>IFERROR(100*_xlfn.IFNA(VLOOKUP($B161,KviZDarije5!$A$1:$K$1000, 6, 0), 0)/'TOP SCORES'!F$5,0)</f>
        <v>0</v>
      </c>
      <c r="I161" s="30">
        <f>IFERROR(100*_xlfn.IFNA(VLOOKUP($B161,KviZDarije6!$A$1:$K$1000, 6, 0), 0)/'TOP SCORES'!G$5,0)</f>
        <v>13.333333333333334</v>
      </c>
      <c r="J161" s="30">
        <f>IFERROR(100*_xlfn.IFNA(VLOOKUP($B161,KviZDarije7!$A$1:$K$1000, 6, 0), 0)/'TOP SCORES'!H$5,0)</f>
        <v>0</v>
      </c>
      <c r="K161" s="30">
        <f>IFERROR(100*_xlfn.IFNA(VLOOKUP($B161,KviZDarije8!$A$1:$K$1000, 6, 0), 0)/'TOP SCORES'!I$5,0)</f>
        <v>0</v>
      </c>
      <c r="L161" s="30">
        <f>IFERROR(100*_xlfn.IFNA(VLOOKUP($B161,[1]KviZDarije9!$A$1:$K$1000, 6, 0), 0)/'TOP SCORES'!J$5,0)</f>
        <v>0</v>
      </c>
      <c r="M161" s="30">
        <f>IFERROR(100*_xlfn.IFNA(VLOOKUP($B161,[2]KviZDarije10!$A$1:$K$1000, 6, 0), 0)/'TOP SCORES'!K$5,0)</f>
        <v>0</v>
      </c>
    </row>
    <row r="162" spans="1:13">
      <c r="A162" s="33">
        <f t="shared" ca="1" si="2"/>
        <v>162</v>
      </c>
      <c r="B162" s="28" t="s">
        <v>221</v>
      </c>
      <c r="C162" s="31" cm="1">
        <f t="array" aca="1" ref="C162" ca="1">SUM(LARGE(D162:M162,ROW(INDIRECT("1:6"))))</f>
        <v>27.142857142857142</v>
      </c>
      <c r="D162" s="30">
        <f>IFERROR(100*_xlfn.IFNA(VLOOKUP($B162,KviZDarije1!$A$1:$K$1000, 6, 0), 0)/'TOP SCORES'!B$5,0)</f>
        <v>0</v>
      </c>
      <c r="E162" s="30">
        <f>IFERROR(100*_xlfn.IFNA(VLOOKUP($B162,KviZDarije2!$A$1:$K$1000, 6, 0), 0)/'TOP SCORES'!C$5,0)</f>
        <v>0</v>
      </c>
      <c r="F162" s="30">
        <f>IFERROR(100*_xlfn.IFNA(VLOOKUP($B162,KviZDarije3!$A$1:$K$1000, 6, 0), 0)/'TOP SCORES'!D$5,0)</f>
        <v>0</v>
      </c>
      <c r="G162" s="30">
        <f>IFERROR(100*_xlfn.IFNA(VLOOKUP($B162,KviZDarije4!$A$1:$K$1000, 6, 0), 0)/'TOP SCORES'!E$5,0)</f>
        <v>7.1428571428571432</v>
      </c>
      <c r="H162" s="30">
        <f>IFERROR(100*_xlfn.IFNA(VLOOKUP($B162,KviZDarije5!$A$1:$K$1000, 6, 0), 0)/'TOP SCORES'!F$5,0)</f>
        <v>20</v>
      </c>
      <c r="I162" s="30">
        <f>IFERROR(100*_xlfn.IFNA(VLOOKUP($B162,KviZDarije6!$A$1:$K$1000, 6, 0), 0)/'TOP SCORES'!G$5,0)</f>
        <v>0</v>
      </c>
      <c r="J162" s="30">
        <f>IFERROR(100*_xlfn.IFNA(VLOOKUP($B162,KviZDarije7!$A$1:$K$1000, 6, 0), 0)/'TOP SCORES'!H$5,0)</f>
        <v>0</v>
      </c>
      <c r="K162" s="30">
        <f>IFERROR(100*_xlfn.IFNA(VLOOKUP($B162,KviZDarije8!$A$1:$K$1000, 6, 0), 0)/'TOP SCORES'!I$5,0)</f>
        <v>0</v>
      </c>
      <c r="L162" s="30">
        <f>IFERROR(100*_xlfn.IFNA(VLOOKUP($B162,[1]KviZDarije9!$A$1:$K$1000, 6, 0), 0)/'TOP SCORES'!J$5,0)</f>
        <v>0</v>
      </c>
      <c r="M162" s="30">
        <f>IFERROR(100*_xlfn.IFNA(VLOOKUP($B162,[2]KviZDarije10!$A$1:$K$1000, 6, 0), 0)/'TOP SCORES'!K$5,0)</f>
        <v>0</v>
      </c>
    </row>
    <row r="163" spans="1:13">
      <c r="A163" s="33">
        <f t="shared" ca="1" si="2"/>
        <v>163</v>
      </c>
      <c r="B163" s="28" t="s">
        <v>228</v>
      </c>
      <c r="C163" s="31" cm="1">
        <f t="array" aca="1" ref="C163" ca="1">SUM(LARGE(D163:M163,ROW(INDIRECT("1:6"))))</f>
        <v>26.666666666666668</v>
      </c>
      <c r="D163" s="30">
        <f>IFERROR(100*_xlfn.IFNA(VLOOKUP($B163,KviZDarije1!$A$1:$K$1000, 6, 0), 0)/'TOP SCORES'!B$5,0)</f>
        <v>0</v>
      </c>
      <c r="E163" s="30">
        <f>IFERROR(100*_xlfn.IFNA(VLOOKUP($B163,KviZDarije2!$A$1:$K$1000, 6, 0), 0)/'TOP SCORES'!C$5,0)</f>
        <v>0</v>
      </c>
      <c r="F163" s="30">
        <f>IFERROR(100*_xlfn.IFNA(VLOOKUP($B163,KviZDarije3!$A$1:$K$1000, 6, 0), 0)/'TOP SCORES'!D$5,0)</f>
        <v>0</v>
      </c>
      <c r="G163" s="30">
        <f>IFERROR(100*_xlfn.IFNA(VLOOKUP($B163,KviZDarije4!$A$1:$K$1000, 6, 0), 0)/'TOP SCORES'!E$5,0)</f>
        <v>0</v>
      </c>
      <c r="H163" s="30">
        <f>IFERROR(100*_xlfn.IFNA(VLOOKUP($B163,KviZDarije5!$A$1:$K$1000, 6, 0), 0)/'TOP SCORES'!F$5,0)</f>
        <v>26.666666666666668</v>
      </c>
      <c r="I163" s="30">
        <f>IFERROR(100*_xlfn.IFNA(VLOOKUP($B163,KviZDarije6!$A$1:$K$1000, 6, 0), 0)/'TOP SCORES'!G$5,0)</f>
        <v>0</v>
      </c>
      <c r="J163" s="30">
        <f>IFERROR(100*_xlfn.IFNA(VLOOKUP($B163,KviZDarije7!$A$1:$K$1000, 6, 0), 0)/'TOP SCORES'!H$5,0)</f>
        <v>0</v>
      </c>
      <c r="K163" s="30">
        <f>IFERROR(100*_xlfn.IFNA(VLOOKUP($B163,KviZDarije8!$A$1:$K$1000, 6, 0), 0)/'TOP SCORES'!I$5,0)</f>
        <v>0</v>
      </c>
      <c r="L163" s="30">
        <f>IFERROR(100*_xlfn.IFNA(VLOOKUP($B163,[1]KviZDarije9!$A$1:$K$1000, 6, 0), 0)/'TOP SCORES'!J$5,0)</f>
        <v>0</v>
      </c>
      <c r="M163" s="30">
        <f>IFERROR(100*_xlfn.IFNA(VLOOKUP($B163,[2]KviZDarije10!$A$1:$K$1000, 6, 0), 0)/'TOP SCORES'!K$5,0)</f>
        <v>0</v>
      </c>
    </row>
    <row r="164" spans="1:13">
      <c r="A164" s="33">
        <f t="shared" ca="1" si="2"/>
        <v>163</v>
      </c>
      <c r="B164" s="28" t="s">
        <v>232</v>
      </c>
      <c r="C164" s="31" cm="1">
        <f t="array" aca="1" ref="C164" ca="1">SUM(LARGE(D164:M164,ROW(INDIRECT("1:6"))))</f>
        <v>26.666666666666668</v>
      </c>
      <c r="D164" s="30">
        <f>IFERROR(100*_xlfn.IFNA(VLOOKUP($B164,KviZDarije1!$A$1:$K$1000, 6, 0), 0)/'TOP SCORES'!B$5,0)</f>
        <v>0</v>
      </c>
      <c r="E164" s="30">
        <f>IFERROR(100*_xlfn.IFNA(VLOOKUP($B164,KviZDarije2!$A$1:$K$1000, 6, 0), 0)/'TOP SCORES'!C$5,0)</f>
        <v>0</v>
      </c>
      <c r="F164" s="30">
        <f>IFERROR(100*_xlfn.IFNA(VLOOKUP($B164,KviZDarije3!$A$1:$K$1000, 6, 0), 0)/'TOP SCORES'!D$5,0)</f>
        <v>0</v>
      </c>
      <c r="G164" s="30">
        <f>IFERROR(100*_xlfn.IFNA(VLOOKUP($B164,KviZDarije4!$A$1:$K$1000, 6, 0), 0)/'TOP SCORES'!E$5,0)</f>
        <v>0</v>
      </c>
      <c r="H164" s="30">
        <f>IFERROR(100*_xlfn.IFNA(VLOOKUP($B164,KviZDarije5!$A$1:$K$1000, 6, 0), 0)/'TOP SCORES'!F$5,0)</f>
        <v>26.666666666666668</v>
      </c>
      <c r="I164" s="30">
        <f>IFERROR(100*_xlfn.IFNA(VLOOKUP($B164,KviZDarije6!$A$1:$K$1000, 6, 0), 0)/'TOP SCORES'!G$5,0)</f>
        <v>0</v>
      </c>
      <c r="J164" s="30">
        <f>IFERROR(100*_xlfn.IFNA(VLOOKUP($B164,KviZDarije7!$A$1:$K$1000, 6, 0), 0)/'TOP SCORES'!H$5,0)</f>
        <v>0</v>
      </c>
      <c r="K164" s="30">
        <f>IFERROR(100*_xlfn.IFNA(VLOOKUP($B164,KviZDarije8!$A$1:$K$1000, 6, 0), 0)/'TOP SCORES'!I$5,0)</f>
        <v>0</v>
      </c>
      <c r="L164" s="30">
        <f>IFERROR(100*_xlfn.IFNA(VLOOKUP($B164,[1]KviZDarije9!$A$1:$K$1000, 6, 0), 0)/'TOP SCORES'!J$5,0)</f>
        <v>0</v>
      </c>
      <c r="M164" s="30">
        <f>IFERROR(100*_xlfn.IFNA(VLOOKUP($B164,[2]KviZDarije10!$A$1:$K$1000, 6, 0), 0)/'TOP SCORES'!K$5,0)</f>
        <v>0</v>
      </c>
    </row>
    <row r="165" spans="1:13">
      <c r="A165" s="33">
        <f t="shared" ca="1" si="2"/>
        <v>165</v>
      </c>
      <c r="B165" s="24" t="s">
        <v>16</v>
      </c>
      <c r="C165" s="31" cm="1">
        <f t="array" aca="1" ref="C165" ca="1">SUM(LARGE(D165:M165,ROW(INDIRECT("1:6"))))</f>
        <v>25</v>
      </c>
      <c r="D165" s="30">
        <f>IFERROR(100*_xlfn.IFNA(VLOOKUP($B165,KviZDarije1!$A$1:$K$1000, 6, 0), 0)/'TOP SCORES'!B$5,0)</f>
        <v>25</v>
      </c>
      <c r="E165" s="30">
        <f>IFERROR(100*_xlfn.IFNA(VLOOKUP($B165,KviZDarije2!$A$1:$K$1000, 6, 0), 0)/'TOP SCORES'!C$5,0)</f>
        <v>0</v>
      </c>
      <c r="F165" s="30">
        <f>IFERROR(100*_xlfn.IFNA(VLOOKUP($B165,KviZDarije3!$A$1:$K$1000, 6, 0), 0)/'TOP SCORES'!D$5,0)</f>
        <v>0</v>
      </c>
      <c r="G165" s="30">
        <f>IFERROR(100*_xlfn.IFNA(VLOOKUP($B165,KviZDarije4!$A$1:$K$1000, 6, 0), 0)/'TOP SCORES'!E$5,0)</f>
        <v>0</v>
      </c>
      <c r="H165" s="30">
        <f>IFERROR(100*_xlfn.IFNA(VLOOKUP($B165,KviZDarije5!$A$1:$K$1000, 6, 0), 0)/'TOP SCORES'!F$5,0)</f>
        <v>0</v>
      </c>
      <c r="I165" s="30">
        <f>IFERROR(100*_xlfn.IFNA(VLOOKUP($B165,KviZDarije6!$A$1:$K$1000, 6, 0), 0)/'TOP SCORES'!G$5,0)</f>
        <v>0</v>
      </c>
      <c r="J165" s="30">
        <f>IFERROR(100*_xlfn.IFNA(VLOOKUP($B165,KviZDarije7!$A$1:$K$1000, 6, 0), 0)/'TOP SCORES'!H$5,0)</f>
        <v>0</v>
      </c>
      <c r="K165" s="30">
        <f>IFERROR(100*_xlfn.IFNA(VLOOKUP($B165,KviZDarije8!$A$1:$K$1000, 6, 0), 0)/'TOP SCORES'!I$5,0)</f>
        <v>0</v>
      </c>
      <c r="L165" s="30">
        <f>IFERROR(100*_xlfn.IFNA(VLOOKUP($B165,[1]KviZDarije9!$A$1:$K$1000, 6, 0), 0)/'TOP SCORES'!J$5,0)</f>
        <v>0</v>
      </c>
      <c r="M165" s="30">
        <f>IFERROR(100*_xlfn.IFNA(VLOOKUP($B165,[2]KviZDarije10!$A$1:$K$1000, 6, 0), 0)/'TOP SCORES'!K$5,0)</f>
        <v>0</v>
      </c>
    </row>
    <row r="166" spans="1:13">
      <c r="A166" s="33">
        <f t="shared" ca="1" si="2"/>
        <v>165</v>
      </c>
      <c r="B166" s="28" t="s">
        <v>176</v>
      </c>
      <c r="C166" s="31" cm="1">
        <f t="array" aca="1" ref="C166" ca="1">SUM(LARGE(D166:M166,ROW(INDIRECT("1:6"))))</f>
        <v>25</v>
      </c>
      <c r="D166" s="30">
        <f>IFERROR(100*_xlfn.IFNA(VLOOKUP($B166,KviZDarije1!$A$1:$K$1000, 6, 0), 0)/'TOP SCORES'!B$5,0)</f>
        <v>25</v>
      </c>
      <c r="E166" s="30">
        <f>IFERROR(100*_xlfn.IFNA(VLOOKUP($B166,KviZDarije2!$A$1:$K$1000, 6, 0), 0)/'TOP SCORES'!C$5,0)</f>
        <v>0</v>
      </c>
      <c r="F166" s="30">
        <f>IFERROR(100*_xlfn.IFNA(VLOOKUP($B166,KviZDarije3!$A$1:$K$1000, 6, 0), 0)/'TOP SCORES'!D$5,0)</f>
        <v>0</v>
      </c>
      <c r="G166" s="30">
        <f>IFERROR(100*_xlfn.IFNA(VLOOKUP($B166,KviZDarije4!$A$1:$K$1000, 6, 0), 0)/'TOP SCORES'!E$5,0)</f>
        <v>0</v>
      </c>
      <c r="H166" s="30">
        <f>IFERROR(100*_xlfn.IFNA(VLOOKUP($B166,KviZDarije5!$A$1:$K$1000, 6, 0), 0)/'TOP SCORES'!F$5,0)</f>
        <v>0</v>
      </c>
      <c r="I166" s="30">
        <f>IFERROR(100*_xlfn.IFNA(VLOOKUP($B166,KviZDarije6!$A$1:$K$1000, 6, 0), 0)/'TOP SCORES'!G$5,0)</f>
        <v>0</v>
      </c>
      <c r="J166" s="30">
        <f>IFERROR(100*_xlfn.IFNA(VLOOKUP($B166,KviZDarije7!$A$1:$K$1000, 6, 0), 0)/'TOP SCORES'!H$5,0)</f>
        <v>0</v>
      </c>
      <c r="K166" s="30">
        <f>IFERROR(100*_xlfn.IFNA(VLOOKUP($B166,KviZDarije8!$A$1:$K$1000, 6, 0), 0)/'TOP SCORES'!I$5,0)</f>
        <v>0</v>
      </c>
      <c r="L166" s="30">
        <f>IFERROR(100*_xlfn.IFNA(VLOOKUP($B166,[1]KviZDarije9!$A$1:$K$1000, 6, 0), 0)/'TOP SCORES'!J$5,0)</f>
        <v>0</v>
      </c>
      <c r="M166" s="30">
        <f>IFERROR(100*_xlfn.IFNA(VLOOKUP($B166,[2]KviZDarije10!$A$1:$K$1000, 6, 0), 0)/'TOP SCORES'!K$5,0)</f>
        <v>0</v>
      </c>
    </row>
    <row r="167" spans="1:13">
      <c r="A167" s="33">
        <f t="shared" ca="1" si="2"/>
        <v>165</v>
      </c>
      <c r="B167" s="28" t="s">
        <v>180</v>
      </c>
      <c r="C167" s="31" cm="1">
        <f t="array" aca="1" ref="C167" ca="1">SUM(LARGE(D167:M167,ROW(INDIRECT("1:6"))))</f>
        <v>25</v>
      </c>
      <c r="D167" s="30">
        <f>IFERROR(100*_xlfn.IFNA(VLOOKUP($B167,KviZDarije1!$A$1:$K$1000, 6, 0), 0)/'TOP SCORES'!B$5,0)</f>
        <v>25</v>
      </c>
      <c r="E167" s="30">
        <f>IFERROR(100*_xlfn.IFNA(VLOOKUP($B167,KviZDarije2!$A$1:$K$1000, 6, 0), 0)/'TOP SCORES'!C$5,0)</f>
        <v>0</v>
      </c>
      <c r="F167" s="30">
        <f>IFERROR(100*_xlfn.IFNA(VLOOKUP($B167,KviZDarije3!$A$1:$K$1000, 6, 0), 0)/'TOP SCORES'!D$5,0)</f>
        <v>0</v>
      </c>
      <c r="G167" s="30">
        <f>IFERROR(100*_xlfn.IFNA(VLOOKUP($B167,KviZDarije4!$A$1:$K$1000, 6, 0), 0)/'TOP SCORES'!E$5,0)</f>
        <v>0</v>
      </c>
      <c r="H167" s="30">
        <f>IFERROR(100*_xlfn.IFNA(VLOOKUP($B167,KviZDarije5!$A$1:$K$1000, 6, 0), 0)/'TOP SCORES'!F$5,0)</f>
        <v>0</v>
      </c>
      <c r="I167" s="30">
        <f>IFERROR(100*_xlfn.IFNA(VLOOKUP($B167,KviZDarije6!$A$1:$K$1000, 6, 0), 0)/'TOP SCORES'!G$5,0)</f>
        <v>0</v>
      </c>
      <c r="J167" s="30">
        <f>IFERROR(100*_xlfn.IFNA(VLOOKUP($B167,KviZDarije7!$A$1:$K$1000, 6, 0), 0)/'TOP SCORES'!H$5,0)</f>
        <v>0</v>
      </c>
      <c r="K167" s="30">
        <f>IFERROR(100*_xlfn.IFNA(VLOOKUP($B167,KviZDarije8!$A$1:$K$1000, 6, 0), 0)/'TOP SCORES'!I$5,0)</f>
        <v>0</v>
      </c>
      <c r="L167" s="30">
        <f>IFERROR(100*_xlfn.IFNA(VLOOKUP($B167,[1]KviZDarije9!$A$1:$K$1000, 6, 0), 0)/'TOP SCORES'!J$5,0)</f>
        <v>0</v>
      </c>
      <c r="M167" s="30">
        <f>IFERROR(100*_xlfn.IFNA(VLOOKUP($B167,[2]KviZDarije10!$A$1:$K$1000, 6, 0), 0)/'TOP SCORES'!K$5,0)</f>
        <v>0</v>
      </c>
    </row>
    <row r="168" spans="1:13">
      <c r="A168" s="33">
        <f t="shared" ca="1" si="2"/>
        <v>165</v>
      </c>
      <c r="B168" s="28" t="s">
        <v>193</v>
      </c>
      <c r="C168" s="31" cm="1">
        <f t="array" aca="1" ref="C168" ca="1">SUM(LARGE(D168:M168,ROW(INDIRECT("1:6"))))</f>
        <v>25</v>
      </c>
      <c r="D168" s="30">
        <f>IFERROR(100*_xlfn.IFNA(VLOOKUP($B168,KviZDarije1!$A$1:$K$1000, 6, 0), 0)/'TOP SCORES'!B$5,0)</f>
        <v>25</v>
      </c>
      <c r="E168" s="30">
        <f>IFERROR(100*_xlfn.IFNA(VLOOKUP($B168,KviZDarije2!$A$1:$K$1000, 6, 0), 0)/'TOP SCORES'!C$5,0)</f>
        <v>0</v>
      </c>
      <c r="F168" s="30">
        <f>IFERROR(100*_xlfn.IFNA(VLOOKUP($B168,KviZDarije3!$A$1:$K$1000, 6, 0), 0)/'TOP SCORES'!D$5,0)</f>
        <v>0</v>
      </c>
      <c r="G168" s="30">
        <f>IFERROR(100*_xlfn.IFNA(VLOOKUP($B168,KviZDarije4!$A$1:$K$1000, 6, 0), 0)/'TOP SCORES'!E$5,0)</f>
        <v>0</v>
      </c>
      <c r="H168" s="30">
        <f>IFERROR(100*_xlfn.IFNA(VLOOKUP($B168,KviZDarije5!$A$1:$K$1000, 6, 0), 0)/'TOP SCORES'!F$5,0)</f>
        <v>0</v>
      </c>
      <c r="I168" s="30">
        <f>IFERROR(100*_xlfn.IFNA(VLOOKUP($B168,KviZDarije6!$A$1:$K$1000, 6, 0), 0)/'TOP SCORES'!G$5,0)</f>
        <v>0</v>
      </c>
      <c r="J168" s="30">
        <f>IFERROR(100*_xlfn.IFNA(VLOOKUP($B168,KviZDarije7!$A$1:$K$1000, 6, 0), 0)/'TOP SCORES'!H$5,0)</f>
        <v>0</v>
      </c>
      <c r="K168" s="30">
        <f>IFERROR(100*_xlfn.IFNA(VLOOKUP($B168,KviZDarije8!$A$1:$K$1000, 6, 0), 0)/'TOP SCORES'!I$5,0)</f>
        <v>0</v>
      </c>
      <c r="L168" s="30">
        <f>IFERROR(100*_xlfn.IFNA(VLOOKUP($B168,[1]KviZDarije9!$A$1:$K$1000, 6, 0), 0)/'TOP SCORES'!J$5,0)</f>
        <v>0</v>
      </c>
      <c r="M168" s="30">
        <f>IFERROR(100*_xlfn.IFNA(VLOOKUP($B168,[2]KviZDarije10!$A$1:$K$1000, 6, 0), 0)/'TOP SCORES'!K$5,0)</f>
        <v>0</v>
      </c>
    </row>
    <row r="169" spans="1:13">
      <c r="A169" s="33">
        <f t="shared" ca="1" si="2"/>
        <v>169</v>
      </c>
      <c r="B169" s="28" t="s">
        <v>171</v>
      </c>
      <c r="C169" s="31" cm="1">
        <f t="array" aca="1" ref="C169" ca="1">SUM(LARGE(D169:M169,ROW(INDIRECT("1:6"))))</f>
        <v>16.666666666666668</v>
      </c>
      <c r="D169" s="30">
        <f>IFERROR(100*_xlfn.IFNA(VLOOKUP($B169,KviZDarije1!$A$1:$K$1000, 6, 0), 0)/'TOP SCORES'!B$5,0)</f>
        <v>16.666666666666668</v>
      </c>
      <c r="E169" s="30">
        <f>IFERROR(100*_xlfn.IFNA(VLOOKUP($B169,KviZDarije2!$A$1:$K$1000, 6, 0), 0)/'TOP SCORES'!C$5,0)</f>
        <v>0</v>
      </c>
      <c r="F169" s="30">
        <f>IFERROR(100*_xlfn.IFNA(VLOOKUP($B169,KviZDarije3!$A$1:$K$1000, 6, 0), 0)/'TOP SCORES'!D$5,0)</f>
        <v>0</v>
      </c>
      <c r="G169" s="30">
        <f>IFERROR(100*_xlfn.IFNA(VLOOKUP($B169,KviZDarije4!$A$1:$K$1000, 6, 0), 0)/'TOP SCORES'!E$5,0)</f>
        <v>0</v>
      </c>
      <c r="H169" s="30">
        <f>IFERROR(100*_xlfn.IFNA(VLOOKUP($B169,KviZDarije5!$A$1:$K$1000, 6, 0), 0)/'TOP SCORES'!F$5,0)</f>
        <v>0</v>
      </c>
      <c r="I169" s="30">
        <f>IFERROR(100*_xlfn.IFNA(VLOOKUP($B169,KviZDarije6!$A$1:$K$1000, 6, 0), 0)/'TOP SCORES'!G$5,0)</f>
        <v>0</v>
      </c>
      <c r="J169" s="30">
        <f>IFERROR(100*_xlfn.IFNA(VLOOKUP($B169,KviZDarije7!$A$1:$K$1000, 6, 0), 0)/'TOP SCORES'!H$5,0)</f>
        <v>0</v>
      </c>
      <c r="K169" s="30">
        <f>IFERROR(100*_xlfn.IFNA(VLOOKUP($B169,KviZDarije8!$A$1:$K$1000, 6, 0), 0)/'TOP SCORES'!I$5,0)</f>
        <v>0</v>
      </c>
      <c r="L169" s="30">
        <f>IFERROR(100*_xlfn.IFNA(VLOOKUP($B169,[1]KviZDarije9!$A$1:$K$1000, 6, 0), 0)/'TOP SCORES'!J$5,0)</f>
        <v>0</v>
      </c>
      <c r="M169" s="30">
        <f>IFERROR(100*_xlfn.IFNA(VLOOKUP($B169,[2]KviZDarije10!$A$1:$K$1000, 6, 0), 0)/'TOP SCORES'!K$5,0)</f>
        <v>0</v>
      </c>
    </row>
    <row r="170" spans="1:13">
      <c r="A170" s="33">
        <f t="shared" ca="1" si="2"/>
        <v>169</v>
      </c>
      <c r="B170" s="28" t="s">
        <v>186</v>
      </c>
      <c r="C170" s="31" cm="1">
        <f t="array" aca="1" ref="C170" ca="1">SUM(LARGE(D170:M170,ROW(INDIRECT("1:6"))))</f>
        <v>16.666666666666668</v>
      </c>
      <c r="D170" s="30">
        <f>IFERROR(100*_xlfn.IFNA(VLOOKUP($B170,KviZDarije1!$A$1:$K$1000, 6, 0), 0)/'TOP SCORES'!B$5,0)</f>
        <v>16.666666666666668</v>
      </c>
      <c r="E170" s="30">
        <f>IFERROR(100*_xlfn.IFNA(VLOOKUP($B170,KviZDarije2!$A$1:$K$1000, 6, 0), 0)/'TOP SCORES'!C$5,0)</f>
        <v>0</v>
      </c>
      <c r="F170" s="30">
        <f>IFERROR(100*_xlfn.IFNA(VLOOKUP($B170,KviZDarije3!$A$1:$K$1000, 6, 0), 0)/'TOP SCORES'!D$5,0)</f>
        <v>0</v>
      </c>
      <c r="G170" s="30">
        <f>IFERROR(100*_xlfn.IFNA(VLOOKUP($B170,KviZDarije4!$A$1:$K$1000, 6, 0), 0)/'TOP SCORES'!E$5,0)</f>
        <v>0</v>
      </c>
      <c r="H170" s="30">
        <f>IFERROR(100*_xlfn.IFNA(VLOOKUP($B170,KviZDarije5!$A$1:$K$1000, 6, 0), 0)/'TOP SCORES'!F$5,0)</f>
        <v>0</v>
      </c>
      <c r="I170" s="30">
        <f>IFERROR(100*_xlfn.IFNA(VLOOKUP($B170,KviZDarije6!$A$1:$K$1000, 6, 0), 0)/'TOP SCORES'!G$5,0)</f>
        <v>0</v>
      </c>
      <c r="J170" s="30">
        <f>IFERROR(100*_xlfn.IFNA(VLOOKUP($B170,KviZDarije7!$A$1:$K$1000, 6, 0), 0)/'TOP SCORES'!H$5,0)</f>
        <v>0</v>
      </c>
      <c r="K170" s="30">
        <f>IFERROR(100*_xlfn.IFNA(VLOOKUP($B170,KviZDarije8!$A$1:$K$1000, 6, 0), 0)/'TOP SCORES'!I$5,0)</f>
        <v>0</v>
      </c>
      <c r="L170" s="30">
        <f>IFERROR(100*_xlfn.IFNA(VLOOKUP($B170,[1]KviZDarije9!$A$1:$K$1000, 6, 0), 0)/'TOP SCORES'!J$5,0)</f>
        <v>0</v>
      </c>
      <c r="M170" s="30">
        <f>IFERROR(100*_xlfn.IFNA(VLOOKUP($B170,[2]KviZDarije10!$A$1:$K$1000, 6, 0), 0)/'TOP SCORES'!K$5,0)</f>
        <v>0</v>
      </c>
    </row>
    <row r="171" spans="1:13">
      <c r="A171" s="33">
        <f t="shared" ca="1" si="2"/>
        <v>169</v>
      </c>
      <c r="B171" s="28" t="s">
        <v>191</v>
      </c>
      <c r="C171" s="31" cm="1">
        <f t="array" aca="1" ref="C171" ca="1">SUM(LARGE(D171:M171,ROW(INDIRECT("1:6"))))</f>
        <v>16.666666666666668</v>
      </c>
      <c r="D171" s="30">
        <f>IFERROR(100*_xlfn.IFNA(VLOOKUP($B171,KviZDarije1!$A$1:$K$1000, 6, 0), 0)/'TOP SCORES'!B$5,0)</f>
        <v>16.666666666666668</v>
      </c>
      <c r="E171" s="30">
        <f>IFERROR(100*_xlfn.IFNA(VLOOKUP($B171,KviZDarije2!$A$1:$K$1000, 6, 0), 0)/'TOP SCORES'!C$5,0)</f>
        <v>0</v>
      </c>
      <c r="F171" s="30">
        <f>IFERROR(100*_xlfn.IFNA(VLOOKUP($B171,KviZDarije3!$A$1:$K$1000, 6, 0), 0)/'TOP SCORES'!D$5,0)</f>
        <v>0</v>
      </c>
      <c r="G171" s="30">
        <f>IFERROR(100*_xlfn.IFNA(VLOOKUP($B171,KviZDarije4!$A$1:$K$1000, 6, 0), 0)/'TOP SCORES'!E$5,0)</f>
        <v>0</v>
      </c>
      <c r="H171" s="30">
        <f>IFERROR(100*_xlfn.IFNA(VLOOKUP($B171,KviZDarije5!$A$1:$K$1000, 6, 0), 0)/'TOP SCORES'!F$5,0)</f>
        <v>0</v>
      </c>
      <c r="I171" s="30">
        <f>IFERROR(100*_xlfn.IFNA(VLOOKUP($B171,KviZDarije6!$A$1:$K$1000, 6, 0), 0)/'TOP SCORES'!G$5,0)</f>
        <v>0</v>
      </c>
      <c r="J171" s="30">
        <f>IFERROR(100*_xlfn.IFNA(VLOOKUP($B171,KviZDarije7!$A$1:$K$1000, 6, 0), 0)/'TOP SCORES'!H$5,0)</f>
        <v>0</v>
      </c>
      <c r="K171" s="30">
        <f>IFERROR(100*_xlfn.IFNA(VLOOKUP($B171,KviZDarije8!$A$1:$K$1000, 6, 0), 0)/'TOP SCORES'!I$5,0)</f>
        <v>0</v>
      </c>
      <c r="L171" s="30">
        <f>IFERROR(100*_xlfn.IFNA(VLOOKUP($B171,[1]KviZDarije9!$A$1:$K$1000, 6, 0), 0)/'TOP SCORES'!J$5,0)</f>
        <v>0</v>
      </c>
      <c r="M171" s="30">
        <f>IFERROR(100*_xlfn.IFNA(VLOOKUP($B171,[2]KviZDarije10!$A$1:$K$1000, 6, 0), 0)/'TOP SCORES'!K$5,0)</f>
        <v>0</v>
      </c>
    </row>
    <row r="172" spans="1:13">
      <c r="A172" s="33">
        <f t="shared" ca="1" si="2"/>
        <v>169</v>
      </c>
      <c r="B172" s="28" t="s">
        <v>197</v>
      </c>
      <c r="C172" s="31" cm="1">
        <f t="array" aca="1" ref="C172" ca="1">SUM(LARGE(D172:M172,ROW(INDIRECT("1:6"))))</f>
        <v>16.666666666666668</v>
      </c>
      <c r="D172" s="30">
        <f>IFERROR(100*_xlfn.IFNA(VLOOKUP($B172,KviZDarije1!$A$1:$K$1000, 6, 0), 0)/'TOP SCORES'!B$5,0)</f>
        <v>16.666666666666668</v>
      </c>
      <c r="E172" s="30">
        <f>IFERROR(100*_xlfn.IFNA(VLOOKUP($B172,KviZDarije2!$A$1:$K$1000, 6, 0), 0)/'TOP SCORES'!C$5,0)</f>
        <v>0</v>
      </c>
      <c r="F172" s="30">
        <f>IFERROR(100*_xlfn.IFNA(VLOOKUP($B172,KviZDarije3!$A$1:$K$1000, 6, 0), 0)/'TOP SCORES'!D$5,0)</f>
        <v>0</v>
      </c>
      <c r="G172" s="30">
        <f>IFERROR(100*_xlfn.IFNA(VLOOKUP($B172,KviZDarije4!$A$1:$K$1000, 6, 0), 0)/'TOP SCORES'!E$5,0)</f>
        <v>0</v>
      </c>
      <c r="H172" s="30">
        <f>IFERROR(100*_xlfn.IFNA(VLOOKUP($B172,KviZDarije5!$A$1:$K$1000, 6, 0), 0)/'TOP SCORES'!F$5,0)</f>
        <v>0</v>
      </c>
      <c r="I172" s="30">
        <f>IFERROR(100*_xlfn.IFNA(VLOOKUP($B172,KviZDarije6!$A$1:$K$1000, 6, 0), 0)/'TOP SCORES'!G$5,0)</f>
        <v>0</v>
      </c>
      <c r="J172" s="30">
        <f>IFERROR(100*_xlfn.IFNA(VLOOKUP($B172,KviZDarije7!$A$1:$K$1000, 6, 0), 0)/'TOP SCORES'!H$5,0)</f>
        <v>0</v>
      </c>
      <c r="K172" s="30">
        <f>IFERROR(100*_xlfn.IFNA(VLOOKUP($B172,KviZDarije8!$A$1:$K$1000, 6, 0), 0)/'TOP SCORES'!I$5,0)</f>
        <v>0</v>
      </c>
      <c r="L172" s="30">
        <f>IFERROR(100*_xlfn.IFNA(VLOOKUP($B172,[1]KviZDarije9!$A$1:$K$1000, 6, 0), 0)/'TOP SCORES'!J$5,0)</f>
        <v>0</v>
      </c>
      <c r="M172" s="30">
        <f>IFERROR(100*_xlfn.IFNA(VLOOKUP($B172,[2]KviZDarije10!$A$1:$K$1000, 6, 0), 0)/'TOP SCORES'!K$5,0)</f>
        <v>0</v>
      </c>
    </row>
    <row r="173" spans="1:13">
      <c r="A173" s="33">
        <f t="shared" ca="1" si="2"/>
        <v>173</v>
      </c>
      <c r="B173" s="28" t="s">
        <v>225</v>
      </c>
      <c r="C173" s="31" cm="1">
        <f t="array" aca="1" ref="C173" ca="1">SUM(LARGE(D173:M173,ROW(INDIRECT("1:6"))))</f>
        <v>14.285714285714286</v>
      </c>
      <c r="D173" s="30">
        <f>IFERROR(100*_xlfn.IFNA(VLOOKUP($B173,KviZDarije1!$A$1:$K$1000, 6, 0), 0)/'TOP SCORES'!B$5,0)</f>
        <v>0</v>
      </c>
      <c r="E173" s="30">
        <f>IFERROR(100*_xlfn.IFNA(VLOOKUP($B173,KviZDarije2!$A$1:$K$1000, 6, 0), 0)/'TOP SCORES'!C$5,0)</f>
        <v>0</v>
      </c>
      <c r="F173" s="30">
        <f>IFERROR(100*_xlfn.IFNA(VLOOKUP($B173,KviZDarije3!$A$1:$K$1000, 6, 0), 0)/'TOP SCORES'!D$5,0)</f>
        <v>0</v>
      </c>
      <c r="G173" s="30">
        <f>IFERROR(100*_xlfn.IFNA(VLOOKUP($B173,KviZDarije4!$A$1:$K$1000, 6, 0), 0)/'TOP SCORES'!E$5,0)</f>
        <v>14.285714285714286</v>
      </c>
      <c r="H173" s="30">
        <f>IFERROR(100*_xlfn.IFNA(VLOOKUP($B173,KviZDarije5!$A$1:$K$1000, 6, 0), 0)/'TOP SCORES'!F$5,0)</f>
        <v>0</v>
      </c>
      <c r="I173" s="30">
        <f>IFERROR(100*_xlfn.IFNA(VLOOKUP($B173,KviZDarije6!$A$1:$K$1000, 6, 0), 0)/'TOP SCORES'!G$5,0)</f>
        <v>0</v>
      </c>
      <c r="J173" s="30">
        <f>IFERROR(100*_xlfn.IFNA(VLOOKUP($B173,KviZDarije7!$A$1:$K$1000, 6, 0), 0)/'TOP SCORES'!H$5,0)</f>
        <v>0</v>
      </c>
      <c r="K173" s="30">
        <f>IFERROR(100*_xlfn.IFNA(VLOOKUP($B173,KviZDarije8!$A$1:$K$1000, 6, 0), 0)/'TOP SCORES'!I$5,0)</f>
        <v>0</v>
      </c>
      <c r="L173" s="30">
        <f>IFERROR(100*_xlfn.IFNA(VLOOKUP($B173,[1]KviZDarije9!$A$1:$K$1000, 6, 0), 0)/'TOP SCORES'!J$5,0)</f>
        <v>0</v>
      </c>
      <c r="M173" s="30">
        <f>IFERROR(100*_xlfn.IFNA(VLOOKUP($B173,[2]KviZDarije10!$A$1:$K$1000, 6, 0), 0)/'TOP SCORES'!K$5,0)</f>
        <v>0</v>
      </c>
    </row>
    <row r="174" spans="1:13">
      <c r="A174" s="33">
        <f t="shared" ca="1" si="2"/>
        <v>173</v>
      </c>
      <c r="B174" s="28" t="s">
        <v>226</v>
      </c>
      <c r="C174" s="31" cm="1">
        <f t="array" aca="1" ref="C174" ca="1">SUM(LARGE(D174:M174,ROW(INDIRECT("1:6"))))</f>
        <v>14.285714285714286</v>
      </c>
      <c r="D174" s="30">
        <f>IFERROR(100*_xlfn.IFNA(VLOOKUP($B174,KviZDarije1!$A$1:$K$1000, 6, 0), 0)/'TOP SCORES'!B$5,0)</f>
        <v>0</v>
      </c>
      <c r="E174" s="30">
        <f>IFERROR(100*_xlfn.IFNA(VLOOKUP($B174,KviZDarije2!$A$1:$K$1000, 6, 0), 0)/'TOP SCORES'!C$5,0)</f>
        <v>0</v>
      </c>
      <c r="F174" s="30">
        <f>IFERROR(100*_xlfn.IFNA(VLOOKUP($B174,KviZDarije3!$A$1:$K$1000, 6, 0), 0)/'TOP SCORES'!D$5,0)</f>
        <v>0</v>
      </c>
      <c r="G174" s="30">
        <f>IFERROR(100*_xlfn.IFNA(VLOOKUP($B174,KviZDarije4!$A$1:$K$1000, 6, 0), 0)/'TOP SCORES'!E$5,0)</f>
        <v>14.285714285714286</v>
      </c>
      <c r="H174" s="30">
        <f>IFERROR(100*_xlfn.IFNA(VLOOKUP($B174,KviZDarije5!$A$1:$K$1000, 6, 0), 0)/'TOP SCORES'!F$5,0)</f>
        <v>0</v>
      </c>
      <c r="I174" s="30">
        <f>IFERROR(100*_xlfn.IFNA(VLOOKUP($B174,KviZDarije6!$A$1:$K$1000, 6, 0), 0)/'TOP SCORES'!G$5,0)</f>
        <v>0</v>
      </c>
      <c r="J174" s="30">
        <f>IFERROR(100*_xlfn.IFNA(VLOOKUP($B174,KviZDarije7!$A$1:$K$1000, 6, 0), 0)/'TOP SCORES'!H$5,0)</f>
        <v>0</v>
      </c>
      <c r="K174" s="30">
        <f>IFERROR(100*_xlfn.IFNA(VLOOKUP($B174,KviZDarije8!$A$1:$K$1000, 6, 0), 0)/'TOP SCORES'!I$5,0)</f>
        <v>0</v>
      </c>
      <c r="L174" s="30">
        <f>IFERROR(100*_xlfn.IFNA(VLOOKUP($B174,[1]KviZDarije9!$A$1:$K$1000, 6, 0), 0)/'TOP SCORES'!J$5,0)</f>
        <v>0</v>
      </c>
      <c r="M174" s="30">
        <f>IFERROR(100*_xlfn.IFNA(VLOOKUP($B174,[2]KviZDarije10!$A$1:$K$1000, 6, 0), 0)/'TOP SCORES'!K$5,0)</f>
        <v>0</v>
      </c>
    </row>
    <row r="175" spans="1:13">
      <c r="A175" s="33">
        <f t="shared" ca="1" si="2"/>
        <v>175</v>
      </c>
      <c r="B175" s="28" t="s">
        <v>192</v>
      </c>
      <c r="C175" s="31" cm="1">
        <f t="array" aca="1" ref="C175" ca="1">SUM(LARGE(D175:M175,ROW(INDIRECT("1:6"))))</f>
        <v>8.3333333333333339</v>
      </c>
      <c r="D175" s="30">
        <f>IFERROR(100*_xlfn.IFNA(VLOOKUP($B175,KviZDarije1!$A$1:$K$1000, 6, 0), 0)/'TOP SCORES'!B$5,0)</f>
        <v>8.3333333333333339</v>
      </c>
      <c r="E175" s="30">
        <f>IFERROR(100*_xlfn.IFNA(VLOOKUP($B175,KviZDarije2!$A$1:$K$1000, 6, 0), 0)/'TOP SCORES'!C$5,0)</f>
        <v>0</v>
      </c>
      <c r="F175" s="30">
        <f>IFERROR(100*_xlfn.IFNA(VLOOKUP($B175,KviZDarije3!$A$1:$K$1000, 6, 0), 0)/'TOP SCORES'!D$5,0)</f>
        <v>0</v>
      </c>
      <c r="G175" s="30">
        <f>IFERROR(100*_xlfn.IFNA(VLOOKUP($B175,KviZDarije4!$A$1:$K$1000, 6, 0), 0)/'TOP SCORES'!E$5,0)</f>
        <v>0</v>
      </c>
      <c r="H175" s="30">
        <f>IFERROR(100*_xlfn.IFNA(VLOOKUP($B175,KviZDarije5!$A$1:$K$1000, 6, 0), 0)/'TOP SCORES'!F$5,0)</f>
        <v>0</v>
      </c>
      <c r="I175" s="30">
        <f>IFERROR(100*_xlfn.IFNA(VLOOKUP($B175,KviZDarije6!$A$1:$K$1000, 6, 0), 0)/'TOP SCORES'!G$5,0)</f>
        <v>0</v>
      </c>
      <c r="J175" s="30">
        <f>IFERROR(100*_xlfn.IFNA(VLOOKUP($B175,KviZDarije7!$A$1:$K$1000, 6, 0), 0)/'TOP SCORES'!H$5,0)</f>
        <v>0</v>
      </c>
      <c r="K175" s="30">
        <f>IFERROR(100*_xlfn.IFNA(VLOOKUP($B175,KviZDarije8!$A$1:$K$1000, 6, 0), 0)/'TOP SCORES'!I$5,0)</f>
        <v>0</v>
      </c>
      <c r="L175" s="30">
        <f>IFERROR(100*_xlfn.IFNA(VLOOKUP($B175,[1]KviZDarije9!$A$1:$K$1000, 6, 0), 0)/'TOP SCORES'!J$5,0)</f>
        <v>0</v>
      </c>
      <c r="M175" s="30">
        <f>IFERROR(100*_xlfn.IFNA(VLOOKUP($B175,[2]KviZDarije10!$A$1:$K$1000, 6, 0), 0)/'TOP SCORES'!K$5,0)</f>
        <v>0</v>
      </c>
    </row>
    <row r="176" spans="1:13">
      <c r="A176" s="33">
        <f t="shared" ca="1" si="2"/>
        <v>176</v>
      </c>
      <c r="B176" s="28" t="s">
        <v>211</v>
      </c>
      <c r="C176" s="31" cm="1">
        <f t="array" aca="1" ref="C176" ca="1">SUM(LARGE(D176:M176,ROW(INDIRECT("1:6"))))</f>
        <v>7.1428571428571432</v>
      </c>
      <c r="D176" s="30">
        <f>IFERROR(100*_xlfn.IFNA(VLOOKUP($B176,KviZDarije1!$A$1:$K$1000, 6, 0), 0)/'TOP SCORES'!B$5,0)</f>
        <v>0</v>
      </c>
      <c r="E176" s="30">
        <f>IFERROR(100*_xlfn.IFNA(VLOOKUP($B176,KviZDarije2!$A$1:$K$1000, 6, 0), 0)/'TOP SCORES'!C$5,0)</f>
        <v>0</v>
      </c>
      <c r="F176" s="30">
        <f>IFERROR(100*_xlfn.IFNA(VLOOKUP($B176,KviZDarije3!$A$1:$K$1000, 6, 0), 0)/'TOP SCORES'!D$5,0)</f>
        <v>7.1428571428571432</v>
      </c>
      <c r="G176" s="30">
        <f>IFERROR(100*_xlfn.IFNA(VLOOKUP($B176,KviZDarije4!$A$1:$K$1000, 6, 0), 0)/'TOP SCORES'!E$5,0)</f>
        <v>0</v>
      </c>
      <c r="H176" s="30">
        <f>IFERROR(100*_xlfn.IFNA(VLOOKUP($B176,KviZDarije5!$A$1:$K$1000, 6, 0), 0)/'TOP SCORES'!F$5,0)</f>
        <v>0</v>
      </c>
      <c r="I176" s="30">
        <f>IFERROR(100*_xlfn.IFNA(VLOOKUP($B176,KviZDarije6!$A$1:$K$1000, 6, 0), 0)/'TOP SCORES'!G$5,0)</f>
        <v>0</v>
      </c>
      <c r="J176" s="30">
        <f>IFERROR(100*_xlfn.IFNA(VLOOKUP($B176,KviZDarije7!$A$1:$K$1000, 6, 0), 0)/'TOP SCORES'!H$5,0)</f>
        <v>0</v>
      </c>
      <c r="K176" s="30">
        <f>IFERROR(100*_xlfn.IFNA(VLOOKUP($B176,KviZDarije8!$A$1:$K$1000, 6, 0), 0)/'TOP SCORES'!I$5,0)</f>
        <v>0</v>
      </c>
      <c r="L176" s="30">
        <f>IFERROR(100*_xlfn.IFNA(VLOOKUP($B176,[1]KviZDarije9!$A$1:$K$1000, 6, 0), 0)/'TOP SCORES'!J$5,0)</f>
        <v>0</v>
      </c>
      <c r="M176" s="30">
        <f>IFERROR(100*_xlfn.IFNA(VLOOKUP($B176,[2]KviZDarije10!$A$1:$K$1000, 6, 0), 0)/'TOP SCORES'!K$5,0)</f>
        <v>0</v>
      </c>
    </row>
    <row r="177" spans="1:13">
      <c r="A177" s="33">
        <f t="shared" ca="1" si="2"/>
        <v>177</v>
      </c>
      <c r="C177" s="31" cm="1">
        <f t="array" aca="1" ref="C177" ca="1">SUM(LARGE(D177:M177,ROW(INDIRECT("1:6"))))</f>
        <v>0</v>
      </c>
      <c r="D177" s="30">
        <f>IFERROR(100*_xlfn.IFNA(VLOOKUP($B177,KviZDarije1!$A$1:$K$1000, 6, 0), 0)/'TOP SCORES'!B$5,0)</f>
        <v>0</v>
      </c>
      <c r="E177" s="30">
        <f>IFERROR(100*_xlfn.IFNA(VLOOKUP($B177,KviZDarije2!$A$1:$K$1000, 6, 0), 0)/'TOP SCORES'!C$5,0)</f>
        <v>0</v>
      </c>
      <c r="F177" s="30">
        <f>IFERROR(100*_xlfn.IFNA(VLOOKUP($B177,KviZDarije3!$A$1:$K$1000, 6, 0), 0)/'TOP SCORES'!D$5,0)</f>
        <v>0</v>
      </c>
      <c r="G177" s="30">
        <f>IFERROR(100*_xlfn.IFNA(VLOOKUP($B177,KviZDarije4!$A$1:$K$1000, 6, 0), 0)/'TOP SCORES'!E$5,0)</f>
        <v>0</v>
      </c>
      <c r="H177" s="30">
        <f>IFERROR(100*_xlfn.IFNA(VLOOKUP($B177,KviZDarije5!$A$1:$K$1000, 6, 0), 0)/'TOP SCORES'!F$5,0)</f>
        <v>0</v>
      </c>
      <c r="I177" s="30">
        <f>IFERROR(100*_xlfn.IFNA(VLOOKUP($B177,KviZDarije6!$A$1:$K$1000, 6, 0), 0)/'TOP SCORES'!G$5,0)</f>
        <v>0</v>
      </c>
      <c r="J177" s="30">
        <f>IFERROR(100*_xlfn.IFNA(VLOOKUP($B177,KviZDarije7!$A$1:$K$1000, 6, 0), 0)/'TOP SCORES'!H$5,0)</f>
        <v>0</v>
      </c>
      <c r="K177" s="30">
        <f>IFERROR(100*_xlfn.IFNA(VLOOKUP($B177,KviZDarije8!$A$1:$K$1000, 6, 0), 0)/'TOP SCORES'!I$5,0)</f>
        <v>0</v>
      </c>
      <c r="L177" s="30">
        <f>IFERROR(100*_xlfn.IFNA(VLOOKUP($B177,[1]KviZDarije9!$A$1:$K$1000, 6, 0), 0)/'TOP SCORES'!J$5,0)</f>
        <v>0</v>
      </c>
      <c r="M177" s="30">
        <f>IFERROR(100*_xlfn.IFNA(VLOOKUP($B177,[2]KviZDarije10!$A$1:$K$1000, 6, 0), 0)/'TOP SCORES'!K$5,0)</f>
        <v>0</v>
      </c>
    </row>
    <row r="178" spans="1:13">
      <c r="A178" s="33">
        <f t="shared" ca="1" si="2"/>
        <v>177</v>
      </c>
      <c r="C178" s="31" cm="1">
        <f t="array" aca="1" ref="C178" ca="1">SUM(LARGE(D178:M178,ROW(INDIRECT("1:6"))))</f>
        <v>0</v>
      </c>
      <c r="D178" s="30">
        <f>IFERROR(100*_xlfn.IFNA(VLOOKUP($B178,KviZDarije1!$A$1:$K$1000, 6, 0), 0)/'TOP SCORES'!B$5,0)</f>
        <v>0</v>
      </c>
      <c r="E178" s="30">
        <f>IFERROR(100*_xlfn.IFNA(VLOOKUP($B178,KviZDarije2!$A$1:$K$1000, 6, 0), 0)/'TOP SCORES'!C$5,0)</f>
        <v>0</v>
      </c>
      <c r="F178" s="30">
        <f>IFERROR(100*_xlfn.IFNA(VLOOKUP($B178,KviZDarije3!$A$1:$K$1000, 6, 0), 0)/'TOP SCORES'!D$5,0)</f>
        <v>0</v>
      </c>
      <c r="G178" s="30">
        <f>IFERROR(100*_xlfn.IFNA(VLOOKUP($B178,KviZDarije4!$A$1:$K$1000, 6, 0), 0)/'TOP SCORES'!E$5,0)</f>
        <v>0</v>
      </c>
      <c r="H178" s="30">
        <f>IFERROR(100*_xlfn.IFNA(VLOOKUP($B178,KviZDarije5!$A$1:$K$1000, 6, 0), 0)/'TOP SCORES'!F$5,0)</f>
        <v>0</v>
      </c>
      <c r="I178" s="30">
        <f>IFERROR(100*_xlfn.IFNA(VLOOKUP($B178,KviZDarije6!$A$1:$K$1000, 6, 0), 0)/'TOP SCORES'!G$5,0)</f>
        <v>0</v>
      </c>
      <c r="J178" s="30">
        <f>IFERROR(100*_xlfn.IFNA(VLOOKUP($B178,KviZDarije7!$A$1:$K$1000, 6, 0), 0)/'TOP SCORES'!H$5,0)</f>
        <v>0</v>
      </c>
      <c r="K178" s="30">
        <f>IFERROR(100*_xlfn.IFNA(VLOOKUP($B178,KviZDarije8!$A$1:$K$1000, 6, 0), 0)/'TOP SCORES'!I$5,0)</f>
        <v>0</v>
      </c>
      <c r="L178" s="30">
        <f>IFERROR(100*_xlfn.IFNA(VLOOKUP($B178,[1]KviZDarije9!$A$1:$K$1000, 6, 0), 0)/'TOP SCORES'!J$5,0)</f>
        <v>0</v>
      </c>
      <c r="M178" s="30">
        <f>IFERROR(100*_xlfn.IFNA(VLOOKUP($B178,[2]KviZDarije10!$A$1:$K$1000, 6, 0), 0)/'TOP SCORES'!K$5,0)</f>
        <v>0</v>
      </c>
    </row>
    <row r="179" spans="1:13">
      <c r="A179" s="33">
        <f t="shared" ca="1" si="2"/>
        <v>177</v>
      </c>
      <c r="C179" s="31" cm="1">
        <f t="array" aca="1" ref="C179" ca="1">SUM(LARGE(D179:M179,ROW(INDIRECT("1:6"))))</f>
        <v>0</v>
      </c>
      <c r="D179" s="30">
        <f>IFERROR(100*_xlfn.IFNA(VLOOKUP($B179,KviZDarije1!$A$1:$K$1000, 6, 0), 0)/'TOP SCORES'!B$5,0)</f>
        <v>0</v>
      </c>
      <c r="E179" s="30">
        <f>IFERROR(100*_xlfn.IFNA(VLOOKUP($B179,KviZDarije2!$A$1:$K$1000, 6, 0), 0)/'TOP SCORES'!C$5,0)</f>
        <v>0</v>
      </c>
      <c r="F179" s="30">
        <f>IFERROR(100*_xlfn.IFNA(VLOOKUP($B179,KviZDarije3!$A$1:$K$1000, 6, 0), 0)/'TOP SCORES'!D$5,0)</f>
        <v>0</v>
      </c>
      <c r="G179" s="30">
        <f>IFERROR(100*_xlfn.IFNA(VLOOKUP($B179,KviZDarije4!$A$1:$K$1000, 6, 0), 0)/'TOP SCORES'!E$5,0)</f>
        <v>0</v>
      </c>
      <c r="H179" s="30">
        <f>IFERROR(100*_xlfn.IFNA(VLOOKUP($B179,KviZDarije5!$A$1:$K$1000, 6, 0), 0)/'TOP SCORES'!F$5,0)</f>
        <v>0</v>
      </c>
      <c r="I179" s="30">
        <f>IFERROR(100*_xlfn.IFNA(VLOOKUP($B179,KviZDarije6!$A$1:$K$1000, 6, 0), 0)/'TOP SCORES'!G$5,0)</f>
        <v>0</v>
      </c>
      <c r="J179" s="30">
        <f>IFERROR(100*_xlfn.IFNA(VLOOKUP($B179,KviZDarije7!$A$1:$K$1000, 6, 0), 0)/'TOP SCORES'!H$5,0)</f>
        <v>0</v>
      </c>
      <c r="K179" s="30">
        <f>IFERROR(100*_xlfn.IFNA(VLOOKUP($B179,KviZDarije8!$A$1:$K$1000, 6, 0), 0)/'TOP SCORES'!I$5,0)</f>
        <v>0</v>
      </c>
      <c r="L179" s="30">
        <f>IFERROR(100*_xlfn.IFNA(VLOOKUP($B179,[1]KviZDarije9!$A$1:$K$1000, 6, 0), 0)/'TOP SCORES'!J$5,0)</f>
        <v>0</v>
      </c>
      <c r="M179" s="30">
        <f>IFERROR(100*_xlfn.IFNA(VLOOKUP($B179,[2]KviZDarije10!$A$1:$K$1000, 6, 0), 0)/'TOP SCORES'!K$5,0)</f>
        <v>0</v>
      </c>
    </row>
    <row r="180" spans="1:13">
      <c r="A180" s="33">
        <f t="shared" ca="1" si="2"/>
        <v>177</v>
      </c>
      <c r="C180" s="31" cm="1">
        <f t="array" aca="1" ref="C180" ca="1">SUM(LARGE(D180:M180,ROW(INDIRECT("1:6"))))</f>
        <v>0</v>
      </c>
      <c r="D180" s="30">
        <f>IFERROR(100*_xlfn.IFNA(VLOOKUP($B180,KviZDarije1!$A$1:$K$1000, 6, 0), 0)/'TOP SCORES'!B$5,0)</f>
        <v>0</v>
      </c>
      <c r="E180" s="30">
        <f>IFERROR(100*_xlfn.IFNA(VLOOKUP($B180,KviZDarije2!$A$1:$K$1000, 6, 0), 0)/'TOP SCORES'!C$5,0)</f>
        <v>0</v>
      </c>
      <c r="F180" s="30">
        <f>IFERROR(100*_xlfn.IFNA(VLOOKUP($B180,KviZDarije3!$A$1:$K$1000, 6, 0), 0)/'TOP SCORES'!D$5,0)</f>
        <v>0</v>
      </c>
      <c r="G180" s="30">
        <f>IFERROR(100*_xlfn.IFNA(VLOOKUP($B180,KviZDarije4!$A$1:$K$1000, 6, 0), 0)/'TOP SCORES'!E$5,0)</f>
        <v>0</v>
      </c>
      <c r="H180" s="30">
        <f>IFERROR(100*_xlfn.IFNA(VLOOKUP($B180,KviZDarije5!$A$1:$K$1000, 6, 0), 0)/'TOP SCORES'!F$5,0)</f>
        <v>0</v>
      </c>
      <c r="I180" s="30">
        <f>IFERROR(100*_xlfn.IFNA(VLOOKUP($B180,KviZDarije6!$A$1:$K$1000, 6, 0), 0)/'TOP SCORES'!G$5,0)</f>
        <v>0</v>
      </c>
      <c r="J180" s="30">
        <f>IFERROR(100*_xlfn.IFNA(VLOOKUP($B180,KviZDarije7!$A$1:$K$1000, 6, 0), 0)/'TOP SCORES'!H$5,0)</f>
        <v>0</v>
      </c>
      <c r="K180" s="30">
        <f>IFERROR(100*_xlfn.IFNA(VLOOKUP($B180,KviZDarije8!$A$1:$K$1000, 6, 0), 0)/'TOP SCORES'!I$5,0)</f>
        <v>0</v>
      </c>
      <c r="L180" s="30">
        <f>IFERROR(100*_xlfn.IFNA(VLOOKUP($B180,[1]KviZDarije9!$A$1:$K$1000, 6, 0), 0)/'TOP SCORES'!J$5,0)</f>
        <v>0</v>
      </c>
      <c r="M180" s="30">
        <f>IFERROR(100*_xlfn.IFNA(VLOOKUP($B180,[2]KviZDarije10!$A$1:$K$1000, 6, 0), 0)/'TOP SCORES'!K$5,0)</f>
        <v>0</v>
      </c>
    </row>
    <row r="181" spans="1:13">
      <c r="A181" s="33">
        <f t="shared" ca="1" si="2"/>
        <v>177</v>
      </c>
      <c r="C181" s="31" cm="1">
        <f t="array" aca="1" ref="C181" ca="1">SUM(LARGE(D181:M181,ROW(INDIRECT("1:6"))))</f>
        <v>0</v>
      </c>
      <c r="D181" s="30">
        <f>IFERROR(100*_xlfn.IFNA(VLOOKUP($B181,KviZDarije1!$A$1:$K$1000, 6, 0), 0)/'TOP SCORES'!B$5,0)</f>
        <v>0</v>
      </c>
      <c r="E181" s="30">
        <f>IFERROR(100*_xlfn.IFNA(VLOOKUP($B181,KviZDarije2!$A$1:$K$1000, 6, 0), 0)/'TOP SCORES'!C$5,0)</f>
        <v>0</v>
      </c>
      <c r="F181" s="30">
        <f>IFERROR(100*_xlfn.IFNA(VLOOKUP($B181,KviZDarije3!$A$1:$K$1000, 6, 0), 0)/'TOP SCORES'!D$5,0)</f>
        <v>0</v>
      </c>
      <c r="G181" s="30">
        <f>IFERROR(100*_xlfn.IFNA(VLOOKUP($B181,KviZDarije4!$A$1:$K$1000, 6, 0), 0)/'TOP SCORES'!E$5,0)</f>
        <v>0</v>
      </c>
      <c r="H181" s="30">
        <f>IFERROR(100*_xlfn.IFNA(VLOOKUP($B181,KviZDarije5!$A$1:$K$1000, 6, 0), 0)/'TOP SCORES'!F$5,0)</f>
        <v>0</v>
      </c>
      <c r="I181" s="30">
        <f>IFERROR(100*_xlfn.IFNA(VLOOKUP($B181,KviZDarije6!$A$1:$K$1000, 6, 0), 0)/'TOP SCORES'!G$5,0)</f>
        <v>0</v>
      </c>
      <c r="J181" s="30">
        <f>IFERROR(100*_xlfn.IFNA(VLOOKUP($B181,KviZDarije7!$A$1:$K$1000, 6, 0), 0)/'TOP SCORES'!H$5,0)</f>
        <v>0</v>
      </c>
      <c r="K181" s="30">
        <f>IFERROR(100*_xlfn.IFNA(VLOOKUP($B181,KviZDarije8!$A$1:$K$1000, 6, 0), 0)/'TOP SCORES'!I$5,0)</f>
        <v>0</v>
      </c>
      <c r="L181" s="30">
        <f>IFERROR(100*_xlfn.IFNA(VLOOKUP($B181,[1]KviZDarije9!$A$1:$K$1000, 6, 0), 0)/'TOP SCORES'!J$5,0)</f>
        <v>0</v>
      </c>
      <c r="M181" s="30">
        <f>IFERROR(100*_xlfn.IFNA(VLOOKUP($B181,[2]KviZDarije10!$A$1:$K$1000, 6, 0), 0)/'TOP SCORES'!K$5,0)</f>
        <v>0</v>
      </c>
    </row>
    <row r="182" spans="1:13">
      <c r="A182" s="33">
        <f t="shared" ca="1" si="2"/>
        <v>177</v>
      </c>
      <c r="C182" s="31" cm="1">
        <f t="array" aca="1" ref="C182" ca="1">SUM(LARGE(D182:M182,ROW(INDIRECT("1:6"))))</f>
        <v>0</v>
      </c>
      <c r="D182" s="30">
        <f>IFERROR(100*_xlfn.IFNA(VLOOKUP($B182,KviZDarije1!$A$1:$K$1000, 6, 0), 0)/'TOP SCORES'!B$5,0)</f>
        <v>0</v>
      </c>
      <c r="E182" s="30">
        <f>IFERROR(100*_xlfn.IFNA(VLOOKUP($B182,KviZDarije2!$A$1:$K$1000, 6, 0), 0)/'TOP SCORES'!C$5,0)</f>
        <v>0</v>
      </c>
      <c r="F182" s="30">
        <f>IFERROR(100*_xlfn.IFNA(VLOOKUP($B182,KviZDarije3!$A$1:$K$1000, 6, 0), 0)/'TOP SCORES'!D$5,0)</f>
        <v>0</v>
      </c>
      <c r="G182" s="30">
        <f>IFERROR(100*_xlfn.IFNA(VLOOKUP($B182,KviZDarije4!$A$1:$K$1000, 6, 0), 0)/'TOP SCORES'!E$5,0)</f>
        <v>0</v>
      </c>
      <c r="H182" s="30">
        <f>IFERROR(100*_xlfn.IFNA(VLOOKUP($B182,KviZDarije5!$A$1:$K$1000, 6, 0), 0)/'TOP SCORES'!F$5,0)</f>
        <v>0</v>
      </c>
      <c r="I182" s="30">
        <f>IFERROR(100*_xlfn.IFNA(VLOOKUP($B182,KviZDarije6!$A$1:$K$1000, 6, 0), 0)/'TOP SCORES'!G$5,0)</f>
        <v>0</v>
      </c>
      <c r="J182" s="30">
        <f>IFERROR(100*_xlfn.IFNA(VLOOKUP($B182,KviZDarije7!$A$1:$K$1000, 6, 0), 0)/'TOP SCORES'!H$5,0)</f>
        <v>0</v>
      </c>
      <c r="K182" s="30">
        <f>IFERROR(100*_xlfn.IFNA(VLOOKUP($B182,KviZDarije8!$A$1:$K$1000, 6, 0), 0)/'TOP SCORES'!I$5,0)</f>
        <v>0</v>
      </c>
      <c r="L182" s="30">
        <f>IFERROR(100*_xlfn.IFNA(VLOOKUP($B182,[1]KviZDarije9!$A$1:$K$1000, 6, 0), 0)/'TOP SCORES'!J$5,0)</f>
        <v>0</v>
      </c>
      <c r="M182" s="30">
        <f>IFERROR(100*_xlfn.IFNA(VLOOKUP($B182,[2]KviZDarije10!$A$1:$K$1000, 6, 0), 0)/'TOP SCORES'!K$5,0)</f>
        <v>0</v>
      </c>
    </row>
    <row r="183" spans="1:13">
      <c r="A183" s="33">
        <f t="shared" ca="1" si="2"/>
        <v>177</v>
      </c>
      <c r="C183" s="31" cm="1">
        <f t="array" aca="1" ref="C183" ca="1">SUM(LARGE(D183:M183,ROW(INDIRECT("1:6"))))</f>
        <v>0</v>
      </c>
      <c r="D183" s="30">
        <f>IFERROR(100*_xlfn.IFNA(VLOOKUP($B183,KviZDarije1!$A$1:$K$1000, 6, 0), 0)/'TOP SCORES'!B$5,0)</f>
        <v>0</v>
      </c>
      <c r="E183" s="30">
        <f>IFERROR(100*_xlfn.IFNA(VLOOKUP($B183,KviZDarije2!$A$1:$K$1000, 6, 0), 0)/'TOP SCORES'!C$5,0)</f>
        <v>0</v>
      </c>
      <c r="F183" s="30">
        <f>IFERROR(100*_xlfn.IFNA(VLOOKUP($B183,KviZDarije3!$A$1:$K$1000, 6, 0), 0)/'TOP SCORES'!D$5,0)</f>
        <v>0</v>
      </c>
      <c r="G183" s="30">
        <f>IFERROR(100*_xlfn.IFNA(VLOOKUP($B183,KviZDarije4!$A$1:$K$1000, 6, 0), 0)/'TOP SCORES'!E$5,0)</f>
        <v>0</v>
      </c>
      <c r="H183" s="30">
        <f>IFERROR(100*_xlfn.IFNA(VLOOKUP($B183,KviZDarije5!$A$1:$K$1000, 6, 0), 0)/'TOP SCORES'!F$5,0)</f>
        <v>0</v>
      </c>
      <c r="I183" s="30">
        <f>IFERROR(100*_xlfn.IFNA(VLOOKUP($B183,KviZDarije6!$A$1:$K$1000, 6, 0), 0)/'TOP SCORES'!G$5,0)</f>
        <v>0</v>
      </c>
      <c r="J183" s="30">
        <f>IFERROR(100*_xlfn.IFNA(VLOOKUP($B183,KviZDarije7!$A$1:$K$1000, 6, 0), 0)/'TOP SCORES'!H$5,0)</f>
        <v>0</v>
      </c>
      <c r="K183" s="30">
        <f>IFERROR(100*_xlfn.IFNA(VLOOKUP($B183,KviZDarije8!$A$1:$K$1000, 6, 0), 0)/'TOP SCORES'!I$5,0)</f>
        <v>0</v>
      </c>
      <c r="L183" s="30">
        <f>IFERROR(100*_xlfn.IFNA(VLOOKUP($B183,[1]KviZDarije9!$A$1:$K$1000, 6, 0), 0)/'TOP SCORES'!J$5,0)</f>
        <v>0</v>
      </c>
      <c r="M183" s="30">
        <f>IFERROR(100*_xlfn.IFNA(VLOOKUP($B183,[2]KviZDarije10!$A$1:$K$1000, 6, 0), 0)/'TOP SCORES'!K$5,0)</f>
        <v>0</v>
      </c>
    </row>
    <row r="184" spans="1:13">
      <c r="A184" s="33">
        <f t="shared" ca="1" si="2"/>
        <v>177</v>
      </c>
      <c r="C184" s="31" cm="1">
        <f t="array" aca="1" ref="C184" ca="1">SUM(LARGE(D184:M184,ROW(INDIRECT("1:6"))))</f>
        <v>0</v>
      </c>
      <c r="D184" s="30">
        <f>IFERROR(100*_xlfn.IFNA(VLOOKUP($B184,KviZDarije1!$A$1:$K$1000, 6, 0), 0)/'TOP SCORES'!B$5,0)</f>
        <v>0</v>
      </c>
      <c r="E184" s="30">
        <f>IFERROR(100*_xlfn.IFNA(VLOOKUP($B184,KviZDarije2!$A$1:$K$1000, 6, 0), 0)/'TOP SCORES'!C$5,0)</f>
        <v>0</v>
      </c>
      <c r="F184" s="30">
        <f>IFERROR(100*_xlfn.IFNA(VLOOKUP($B184,KviZDarije3!$A$1:$K$1000, 6, 0), 0)/'TOP SCORES'!D$5,0)</f>
        <v>0</v>
      </c>
      <c r="G184" s="30">
        <f>IFERROR(100*_xlfn.IFNA(VLOOKUP($B184,KviZDarije4!$A$1:$K$1000, 6, 0), 0)/'TOP SCORES'!E$5,0)</f>
        <v>0</v>
      </c>
      <c r="H184" s="30">
        <f>IFERROR(100*_xlfn.IFNA(VLOOKUP($B184,KviZDarije5!$A$1:$K$1000, 6, 0), 0)/'TOP SCORES'!F$5,0)</f>
        <v>0</v>
      </c>
      <c r="I184" s="30">
        <f>IFERROR(100*_xlfn.IFNA(VLOOKUP($B184,KviZDarije6!$A$1:$K$1000, 6, 0), 0)/'TOP SCORES'!G$5,0)</f>
        <v>0</v>
      </c>
      <c r="J184" s="30">
        <f>IFERROR(100*_xlfn.IFNA(VLOOKUP($B184,KviZDarije7!$A$1:$K$1000, 6, 0), 0)/'TOP SCORES'!H$5,0)</f>
        <v>0</v>
      </c>
      <c r="K184" s="30">
        <f>IFERROR(100*_xlfn.IFNA(VLOOKUP($B184,KviZDarije8!$A$1:$K$1000, 6, 0), 0)/'TOP SCORES'!I$5,0)</f>
        <v>0</v>
      </c>
      <c r="L184" s="30">
        <f>IFERROR(100*_xlfn.IFNA(VLOOKUP($B184,[1]KviZDarije9!$A$1:$K$1000, 6, 0), 0)/'TOP SCORES'!J$5,0)</f>
        <v>0</v>
      </c>
      <c r="M184" s="30">
        <f>IFERROR(100*_xlfn.IFNA(VLOOKUP($B184,[2]KviZDarije10!$A$1:$K$1000, 6, 0), 0)/'TOP SCORES'!K$5,0)</f>
        <v>0</v>
      </c>
    </row>
    <row r="185" spans="1:13">
      <c r="A185" s="33">
        <f t="shared" ca="1" si="2"/>
        <v>177</v>
      </c>
      <c r="C185" s="31" cm="1">
        <f t="array" aca="1" ref="C185" ca="1">SUM(LARGE(D185:M185,ROW(INDIRECT("1:6"))))</f>
        <v>0</v>
      </c>
      <c r="D185" s="30">
        <f>IFERROR(100*_xlfn.IFNA(VLOOKUP($B185,KviZDarije1!$A$1:$K$1000, 6, 0), 0)/'TOP SCORES'!B$5,0)</f>
        <v>0</v>
      </c>
      <c r="E185" s="30">
        <f>IFERROR(100*_xlfn.IFNA(VLOOKUP($B185,KviZDarije2!$A$1:$K$1000, 6, 0), 0)/'TOP SCORES'!C$5,0)</f>
        <v>0</v>
      </c>
      <c r="F185" s="30">
        <f>IFERROR(100*_xlfn.IFNA(VLOOKUP($B185,KviZDarije3!$A$1:$K$1000, 6, 0), 0)/'TOP SCORES'!D$5,0)</f>
        <v>0</v>
      </c>
      <c r="G185" s="30">
        <f>IFERROR(100*_xlfn.IFNA(VLOOKUP($B185,KviZDarije4!$A$1:$K$1000, 6, 0), 0)/'TOP SCORES'!E$5,0)</f>
        <v>0</v>
      </c>
      <c r="H185" s="30">
        <f>IFERROR(100*_xlfn.IFNA(VLOOKUP($B185,KviZDarije5!$A$1:$K$1000, 6, 0), 0)/'TOP SCORES'!F$5,0)</f>
        <v>0</v>
      </c>
      <c r="I185" s="30">
        <f>IFERROR(100*_xlfn.IFNA(VLOOKUP($B185,KviZDarije6!$A$1:$K$1000, 6, 0), 0)/'TOP SCORES'!G$5,0)</f>
        <v>0</v>
      </c>
      <c r="J185" s="30">
        <f>IFERROR(100*_xlfn.IFNA(VLOOKUP($B185,KviZDarije7!$A$1:$K$1000, 6, 0), 0)/'TOP SCORES'!H$5,0)</f>
        <v>0</v>
      </c>
      <c r="K185" s="30">
        <f>IFERROR(100*_xlfn.IFNA(VLOOKUP($B185,KviZDarije8!$A$1:$K$1000, 6, 0), 0)/'TOP SCORES'!I$5,0)</f>
        <v>0</v>
      </c>
      <c r="L185" s="30">
        <f>IFERROR(100*_xlfn.IFNA(VLOOKUP($B185,[1]KviZDarije9!$A$1:$K$1000, 6, 0), 0)/'TOP SCORES'!J$5,0)</f>
        <v>0</v>
      </c>
      <c r="M185" s="30">
        <f>IFERROR(100*_xlfn.IFNA(VLOOKUP($B185,[2]KviZDarije10!$A$1:$K$1000, 6, 0), 0)/'TOP SCORES'!K$5,0)</f>
        <v>0</v>
      </c>
    </row>
    <row r="186" spans="1:13">
      <c r="A186" s="33">
        <f t="shared" ca="1" si="2"/>
        <v>177</v>
      </c>
      <c r="B186" s="24"/>
      <c r="C186" s="31" cm="1">
        <f t="array" aca="1" ref="C186" ca="1">SUM(LARGE(D186:M186,ROW(INDIRECT("1:6"))))</f>
        <v>0</v>
      </c>
      <c r="D186" s="30">
        <f>IFERROR(100*_xlfn.IFNA(VLOOKUP($B186,KviZDarije1!$A$1:$K$1000, 6, 0), 0)/'TOP SCORES'!B$5,0)</f>
        <v>0</v>
      </c>
      <c r="E186" s="30">
        <f>IFERROR(100*_xlfn.IFNA(VLOOKUP($B186,KviZDarije2!$A$1:$K$1000, 6, 0), 0)/'TOP SCORES'!C$5,0)</f>
        <v>0</v>
      </c>
      <c r="F186" s="30">
        <f>IFERROR(100*_xlfn.IFNA(VLOOKUP($B186,KviZDarije3!$A$1:$K$1000, 6, 0), 0)/'TOP SCORES'!D$5,0)</f>
        <v>0</v>
      </c>
      <c r="G186" s="30">
        <f>IFERROR(100*_xlfn.IFNA(VLOOKUP($B186,KviZDarije4!$A$1:$K$1000, 6, 0), 0)/'TOP SCORES'!E$5,0)</f>
        <v>0</v>
      </c>
      <c r="H186" s="30">
        <f>IFERROR(100*_xlfn.IFNA(VLOOKUP($B186,KviZDarije5!$A$1:$K$1000, 6, 0), 0)/'TOP SCORES'!F$5,0)</f>
        <v>0</v>
      </c>
      <c r="I186" s="30">
        <f>IFERROR(100*_xlfn.IFNA(VLOOKUP($B186,KviZDarije6!$A$1:$K$1000, 6, 0), 0)/'TOP SCORES'!G$5,0)</f>
        <v>0</v>
      </c>
      <c r="J186" s="30">
        <f>IFERROR(100*_xlfn.IFNA(VLOOKUP($B186,KviZDarije7!$A$1:$K$1000, 6, 0), 0)/'TOP SCORES'!H$5,0)</f>
        <v>0</v>
      </c>
      <c r="K186" s="30">
        <f>IFERROR(100*_xlfn.IFNA(VLOOKUP($B186,KviZDarije8!$A$1:$K$1000, 6, 0), 0)/'TOP SCORES'!I$5,0)</f>
        <v>0</v>
      </c>
      <c r="L186" s="30">
        <f>IFERROR(100*_xlfn.IFNA(VLOOKUP($B186,[1]KviZDarije9!$A$1:$K$1000, 6, 0), 0)/'TOP SCORES'!J$5,0)</f>
        <v>0</v>
      </c>
      <c r="M186" s="30">
        <f>IFERROR(100*_xlfn.IFNA(VLOOKUP($B186,[2]KviZDarije10!$A$1:$K$1000, 6, 0), 0)/'TOP SCORES'!K$5,0)</f>
        <v>0</v>
      </c>
    </row>
    <row r="187" spans="1:13">
      <c r="A187" s="33">
        <f t="shared" ca="1" si="2"/>
        <v>177</v>
      </c>
      <c r="B187" s="24"/>
      <c r="C187" s="31" cm="1">
        <f t="array" aca="1" ref="C187" ca="1">SUM(LARGE(D187:M187,ROW(INDIRECT("1:6"))))</f>
        <v>0</v>
      </c>
      <c r="D187" s="30">
        <f>IFERROR(100*_xlfn.IFNA(VLOOKUP($B187,KviZDarije1!$A$1:$K$1000, 6, 0), 0)/'TOP SCORES'!B$5,0)</f>
        <v>0</v>
      </c>
      <c r="E187" s="30">
        <f>IFERROR(100*_xlfn.IFNA(VLOOKUP($B187,KviZDarije2!$A$1:$K$1000, 6, 0), 0)/'TOP SCORES'!C$5,0)</f>
        <v>0</v>
      </c>
      <c r="F187" s="30">
        <f>IFERROR(100*_xlfn.IFNA(VLOOKUP($B187,KviZDarije3!$A$1:$K$1000, 6, 0), 0)/'TOP SCORES'!D$5,0)</f>
        <v>0</v>
      </c>
      <c r="G187" s="30">
        <f>IFERROR(100*_xlfn.IFNA(VLOOKUP($B187,KviZDarije4!$A$1:$K$1000, 6, 0), 0)/'TOP SCORES'!E$5,0)</f>
        <v>0</v>
      </c>
      <c r="H187" s="30">
        <f>IFERROR(100*_xlfn.IFNA(VLOOKUP($B187,KviZDarije5!$A$1:$K$1000, 6, 0), 0)/'TOP SCORES'!F$5,0)</f>
        <v>0</v>
      </c>
      <c r="I187" s="30">
        <f>IFERROR(100*_xlfn.IFNA(VLOOKUP($B187,KviZDarije6!$A$1:$K$1000, 6, 0), 0)/'TOP SCORES'!G$5,0)</f>
        <v>0</v>
      </c>
      <c r="J187" s="30">
        <f>IFERROR(100*_xlfn.IFNA(VLOOKUP($B187,KviZDarije7!$A$1:$K$1000, 6, 0), 0)/'TOP SCORES'!H$5,0)</f>
        <v>0</v>
      </c>
      <c r="K187" s="30">
        <f>IFERROR(100*_xlfn.IFNA(VLOOKUP($B187,KviZDarije8!$A$1:$K$1000, 6, 0), 0)/'TOP SCORES'!I$5,0)</f>
        <v>0</v>
      </c>
      <c r="L187" s="30">
        <f>IFERROR(100*_xlfn.IFNA(VLOOKUP($B187,[1]KviZDarije9!$A$1:$K$1000, 6, 0), 0)/'TOP SCORES'!J$5,0)</f>
        <v>0</v>
      </c>
      <c r="M187" s="30">
        <f>IFERROR(100*_xlfn.IFNA(VLOOKUP($B187,[2]KviZDarije10!$A$1:$K$1000, 6, 0), 0)/'TOP SCORES'!K$5,0)</f>
        <v>0</v>
      </c>
    </row>
    <row r="188" spans="1:13">
      <c r="A188" s="33">
        <f t="shared" ca="1" si="2"/>
        <v>177</v>
      </c>
      <c r="B188" s="24"/>
      <c r="C188" s="31" cm="1">
        <f t="array" aca="1" ref="C188" ca="1">SUM(LARGE(D188:M188,ROW(INDIRECT("1:6"))))</f>
        <v>0</v>
      </c>
      <c r="D188" s="30">
        <f>IFERROR(100*_xlfn.IFNA(VLOOKUP($B188,KviZDarije1!$A$1:$K$1000, 6, 0), 0)/'TOP SCORES'!B$5,0)</f>
        <v>0</v>
      </c>
      <c r="E188" s="30">
        <f>IFERROR(100*_xlfn.IFNA(VLOOKUP($B188,KviZDarije2!$A$1:$K$1000, 6, 0), 0)/'TOP SCORES'!C$5,0)</f>
        <v>0</v>
      </c>
      <c r="F188" s="30">
        <f>IFERROR(100*_xlfn.IFNA(VLOOKUP($B188,KviZDarije3!$A$1:$K$1000, 6, 0), 0)/'TOP SCORES'!D$5,0)</f>
        <v>0</v>
      </c>
      <c r="G188" s="30">
        <f>IFERROR(100*_xlfn.IFNA(VLOOKUP($B188,KviZDarije4!$A$1:$K$1000, 6, 0), 0)/'TOP SCORES'!E$5,0)</f>
        <v>0</v>
      </c>
      <c r="H188" s="30">
        <f>IFERROR(100*_xlfn.IFNA(VLOOKUP($B188,KviZDarije5!$A$1:$K$1000, 6, 0), 0)/'TOP SCORES'!F$5,0)</f>
        <v>0</v>
      </c>
      <c r="I188" s="30">
        <f>IFERROR(100*_xlfn.IFNA(VLOOKUP($B188,KviZDarije6!$A$1:$K$1000, 6, 0), 0)/'TOP SCORES'!G$5,0)</f>
        <v>0</v>
      </c>
      <c r="J188" s="30">
        <f>IFERROR(100*_xlfn.IFNA(VLOOKUP($B188,KviZDarije7!$A$1:$K$1000, 6, 0), 0)/'TOP SCORES'!H$5,0)</f>
        <v>0</v>
      </c>
      <c r="K188" s="30">
        <f>IFERROR(100*_xlfn.IFNA(VLOOKUP($B188,KviZDarije8!$A$1:$K$1000, 6, 0), 0)/'TOP SCORES'!I$5,0)</f>
        <v>0</v>
      </c>
      <c r="L188" s="30">
        <f>IFERROR(100*_xlfn.IFNA(VLOOKUP($B188,[1]KviZDarije9!$A$1:$K$1000, 6, 0), 0)/'TOP SCORES'!J$5,0)</f>
        <v>0</v>
      </c>
      <c r="M188" s="30">
        <f>IFERROR(100*_xlfn.IFNA(VLOOKUP($B188,[2]KviZDarije10!$A$1:$K$1000, 6, 0), 0)/'TOP SCORES'!K$5,0)</f>
        <v>0</v>
      </c>
    </row>
    <row r="189" spans="1:13">
      <c r="A189" s="33">
        <f t="shared" ca="1" si="2"/>
        <v>177</v>
      </c>
      <c r="B189" s="24"/>
      <c r="C189" s="31" cm="1">
        <f t="array" aca="1" ref="C189" ca="1">SUM(LARGE(D189:M189,ROW(INDIRECT("1:6"))))</f>
        <v>0</v>
      </c>
      <c r="D189" s="30">
        <f>IFERROR(100*_xlfn.IFNA(VLOOKUP($B189,KviZDarije1!$A$1:$K$1000, 6, 0), 0)/'TOP SCORES'!B$5,0)</f>
        <v>0</v>
      </c>
      <c r="E189" s="30">
        <f>IFERROR(100*_xlfn.IFNA(VLOOKUP($B189,KviZDarije2!$A$1:$K$1000, 6, 0), 0)/'TOP SCORES'!C$5,0)</f>
        <v>0</v>
      </c>
      <c r="F189" s="30">
        <f>IFERROR(100*_xlfn.IFNA(VLOOKUP($B189,KviZDarije3!$A$1:$K$1000, 6, 0), 0)/'TOP SCORES'!D$5,0)</f>
        <v>0</v>
      </c>
      <c r="G189" s="30">
        <f>IFERROR(100*_xlfn.IFNA(VLOOKUP($B189,KviZDarije4!$A$1:$K$1000, 6, 0), 0)/'TOP SCORES'!E$5,0)</f>
        <v>0</v>
      </c>
      <c r="H189" s="30">
        <f>IFERROR(100*_xlfn.IFNA(VLOOKUP($B189,KviZDarije5!$A$1:$K$1000, 6, 0), 0)/'TOP SCORES'!F$5,0)</f>
        <v>0</v>
      </c>
      <c r="I189" s="30">
        <f>IFERROR(100*_xlfn.IFNA(VLOOKUP($B189,KviZDarije6!$A$1:$K$1000, 6, 0), 0)/'TOP SCORES'!G$5,0)</f>
        <v>0</v>
      </c>
      <c r="J189" s="30">
        <f>IFERROR(100*_xlfn.IFNA(VLOOKUP($B189,KviZDarije7!$A$1:$K$1000, 6, 0), 0)/'TOP SCORES'!H$5,0)</f>
        <v>0</v>
      </c>
      <c r="K189" s="30">
        <f>IFERROR(100*_xlfn.IFNA(VLOOKUP($B189,KviZDarije8!$A$1:$K$1000, 6, 0), 0)/'TOP SCORES'!I$5,0)</f>
        <v>0</v>
      </c>
      <c r="L189" s="30">
        <f>IFERROR(100*_xlfn.IFNA(VLOOKUP($B189,[1]KviZDarije9!$A$1:$K$1000, 6, 0), 0)/'TOP SCORES'!J$5,0)</f>
        <v>0</v>
      </c>
      <c r="M189" s="30">
        <f>IFERROR(100*_xlfn.IFNA(VLOOKUP($B189,[2]KviZDarije10!$A$1:$K$1000, 6, 0), 0)/'TOP SCORES'!K$5,0)</f>
        <v>0</v>
      </c>
    </row>
    <row r="190" spans="1:13">
      <c r="A190" s="33">
        <f t="shared" ca="1" si="2"/>
        <v>177</v>
      </c>
      <c r="B190" s="24"/>
      <c r="C190" s="31" cm="1">
        <f t="array" aca="1" ref="C190" ca="1">SUM(LARGE(D190:M190,ROW(INDIRECT("1:6"))))</f>
        <v>0</v>
      </c>
      <c r="D190" s="30">
        <f>IFERROR(100*_xlfn.IFNA(VLOOKUP($B190,KviZDarije1!$A$1:$K$1000, 6, 0), 0)/'TOP SCORES'!B$5,0)</f>
        <v>0</v>
      </c>
      <c r="E190" s="30">
        <f>IFERROR(100*_xlfn.IFNA(VLOOKUP($B190,KviZDarije2!$A$1:$K$1000, 6, 0), 0)/'TOP SCORES'!C$5,0)</f>
        <v>0</v>
      </c>
      <c r="F190" s="30">
        <f>IFERROR(100*_xlfn.IFNA(VLOOKUP($B190,KviZDarije3!$A$1:$K$1000, 6, 0), 0)/'TOP SCORES'!D$5,0)</f>
        <v>0</v>
      </c>
      <c r="G190" s="30">
        <f>IFERROR(100*_xlfn.IFNA(VLOOKUP($B190,KviZDarije4!$A$1:$K$1000, 6, 0), 0)/'TOP SCORES'!E$5,0)</f>
        <v>0</v>
      </c>
      <c r="H190" s="30">
        <f>IFERROR(100*_xlfn.IFNA(VLOOKUP($B190,KviZDarije5!$A$1:$K$1000, 6, 0), 0)/'TOP SCORES'!F$5,0)</f>
        <v>0</v>
      </c>
      <c r="I190" s="30">
        <f>IFERROR(100*_xlfn.IFNA(VLOOKUP($B190,KviZDarije6!$A$1:$K$1000, 6, 0), 0)/'TOP SCORES'!G$5,0)</f>
        <v>0</v>
      </c>
      <c r="J190" s="30">
        <f>IFERROR(100*_xlfn.IFNA(VLOOKUP($B190,KviZDarije7!$A$1:$K$1000, 6, 0), 0)/'TOP SCORES'!H$5,0)</f>
        <v>0</v>
      </c>
      <c r="K190" s="30">
        <f>IFERROR(100*_xlfn.IFNA(VLOOKUP($B190,KviZDarije8!$A$1:$K$1000, 6, 0), 0)/'TOP SCORES'!I$5,0)</f>
        <v>0</v>
      </c>
      <c r="L190" s="30">
        <f>IFERROR(100*_xlfn.IFNA(VLOOKUP($B190,[1]KviZDarije9!$A$1:$K$1000, 6, 0), 0)/'TOP SCORES'!J$5,0)</f>
        <v>0</v>
      </c>
      <c r="M190" s="30">
        <f>IFERROR(100*_xlfn.IFNA(VLOOKUP($B190,[2]KviZDarije10!$A$1:$K$1000, 6, 0), 0)/'TOP SCORES'!K$5,0)</f>
        <v>0</v>
      </c>
    </row>
    <row r="191" spans="1:13">
      <c r="A191" s="33">
        <f t="shared" ca="1" si="2"/>
        <v>177</v>
      </c>
      <c r="B191" s="24"/>
      <c r="C191" s="31" cm="1">
        <f t="array" aca="1" ref="C191" ca="1">SUM(LARGE(D191:M191,ROW(INDIRECT("1:6"))))</f>
        <v>0</v>
      </c>
      <c r="D191" s="30">
        <f>IFERROR(100*_xlfn.IFNA(VLOOKUP($B191,KviZDarije1!$A$1:$K$1000, 6, 0), 0)/'TOP SCORES'!B$5,0)</f>
        <v>0</v>
      </c>
      <c r="E191" s="30">
        <f>IFERROR(100*_xlfn.IFNA(VLOOKUP($B191,KviZDarije2!$A$1:$K$1000, 6, 0), 0)/'TOP SCORES'!C$5,0)</f>
        <v>0</v>
      </c>
      <c r="F191" s="30">
        <f>IFERROR(100*_xlfn.IFNA(VLOOKUP($B191,KviZDarije3!$A$1:$K$1000, 6, 0), 0)/'TOP SCORES'!D$5,0)</f>
        <v>0</v>
      </c>
      <c r="G191" s="30">
        <f>IFERROR(100*_xlfn.IFNA(VLOOKUP($B191,KviZDarije4!$A$1:$K$1000, 6, 0), 0)/'TOP SCORES'!E$5,0)</f>
        <v>0</v>
      </c>
      <c r="H191" s="30">
        <f>IFERROR(100*_xlfn.IFNA(VLOOKUP($B191,KviZDarije5!$A$1:$K$1000, 6, 0), 0)/'TOP SCORES'!F$5,0)</f>
        <v>0</v>
      </c>
      <c r="I191" s="30">
        <f>IFERROR(100*_xlfn.IFNA(VLOOKUP($B191,KviZDarije6!$A$1:$K$1000, 6, 0), 0)/'TOP SCORES'!G$5,0)</f>
        <v>0</v>
      </c>
      <c r="J191" s="30">
        <f>IFERROR(100*_xlfn.IFNA(VLOOKUP($B191,KviZDarije7!$A$1:$K$1000, 6, 0), 0)/'TOP SCORES'!H$5,0)</f>
        <v>0</v>
      </c>
      <c r="K191" s="30">
        <f>IFERROR(100*_xlfn.IFNA(VLOOKUP($B191,KviZDarije8!$A$1:$K$1000, 6, 0), 0)/'TOP SCORES'!I$5,0)</f>
        <v>0</v>
      </c>
      <c r="L191" s="30">
        <f>IFERROR(100*_xlfn.IFNA(VLOOKUP($B191,[1]KviZDarije9!$A$1:$K$1000, 6, 0), 0)/'TOP SCORES'!J$5,0)</f>
        <v>0</v>
      </c>
      <c r="M191" s="30">
        <f>IFERROR(100*_xlfn.IFNA(VLOOKUP($B191,[2]KviZDarije10!$A$1:$K$1000, 6, 0), 0)/'TOP SCORES'!K$5,0)</f>
        <v>0</v>
      </c>
    </row>
    <row r="192" spans="1:13">
      <c r="A192" s="33">
        <f t="shared" ca="1" si="2"/>
        <v>177</v>
      </c>
      <c r="B192" s="24"/>
      <c r="C192" s="31" cm="1">
        <f t="array" aca="1" ref="C192" ca="1">SUM(LARGE(D192:M192,ROW(INDIRECT("1:6"))))</f>
        <v>0</v>
      </c>
      <c r="D192" s="30">
        <f>IFERROR(100*_xlfn.IFNA(VLOOKUP($B192,KviZDarije1!$A$1:$K$1000, 6, 0), 0)/'TOP SCORES'!B$5,0)</f>
        <v>0</v>
      </c>
      <c r="E192" s="30">
        <f>IFERROR(100*_xlfn.IFNA(VLOOKUP($B192,KviZDarije2!$A$1:$K$1000, 6, 0), 0)/'TOP SCORES'!C$5,0)</f>
        <v>0</v>
      </c>
      <c r="F192" s="30">
        <f>IFERROR(100*_xlfn.IFNA(VLOOKUP($B192,KviZDarije3!$A$1:$K$1000, 6, 0), 0)/'TOP SCORES'!D$5,0)</f>
        <v>0</v>
      </c>
      <c r="G192" s="30">
        <f>IFERROR(100*_xlfn.IFNA(VLOOKUP($B192,KviZDarije4!$A$1:$K$1000, 6, 0), 0)/'TOP SCORES'!E$5,0)</f>
        <v>0</v>
      </c>
      <c r="H192" s="30">
        <f>IFERROR(100*_xlfn.IFNA(VLOOKUP($B192,KviZDarije5!$A$1:$K$1000, 6, 0), 0)/'TOP SCORES'!F$5,0)</f>
        <v>0</v>
      </c>
      <c r="I192" s="30">
        <f>IFERROR(100*_xlfn.IFNA(VLOOKUP($B192,KviZDarije6!$A$1:$K$1000, 6, 0), 0)/'TOP SCORES'!G$5,0)</f>
        <v>0</v>
      </c>
      <c r="J192" s="30">
        <f>IFERROR(100*_xlfn.IFNA(VLOOKUP($B192,KviZDarije7!$A$1:$K$1000, 6, 0), 0)/'TOP SCORES'!H$5,0)</f>
        <v>0</v>
      </c>
      <c r="K192" s="30">
        <f>IFERROR(100*_xlfn.IFNA(VLOOKUP($B192,KviZDarije8!$A$1:$K$1000, 6, 0), 0)/'TOP SCORES'!I$5,0)</f>
        <v>0</v>
      </c>
      <c r="L192" s="30">
        <f>IFERROR(100*_xlfn.IFNA(VLOOKUP($B192,[1]KviZDarije9!$A$1:$K$1000, 6, 0), 0)/'TOP SCORES'!J$5,0)</f>
        <v>0</v>
      </c>
      <c r="M192" s="30">
        <f>IFERROR(100*_xlfn.IFNA(VLOOKUP($B192,[2]KviZDarije10!$A$1:$K$1000, 6, 0), 0)/'TOP SCORES'!K$5,0)</f>
        <v>0</v>
      </c>
    </row>
    <row r="193" spans="1:13">
      <c r="A193" s="33">
        <f t="shared" ca="1" si="2"/>
        <v>177</v>
      </c>
      <c r="B193" s="24"/>
      <c r="C193" s="31" cm="1">
        <f t="array" aca="1" ref="C193" ca="1">SUM(LARGE(D193:M193,ROW(INDIRECT("1:6"))))</f>
        <v>0</v>
      </c>
      <c r="D193" s="30">
        <f>IFERROR(100*_xlfn.IFNA(VLOOKUP($B193,KviZDarije1!$A$1:$K$1000, 6, 0), 0)/'TOP SCORES'!B$5,0)</f>
        <v>0</v>
      </c>
      <c r="E193" s="30">
        <f>IFERROR(100*_xlfn.IFNA(VLOOKUP($B193,KviZDarije2!$A$1:$K$1000, 6, 0), 0)/'TOP SCORES'!C$5,0)</f>
        <v>0</v>
      </c>
      <c r="F193" s="30">
        <f>IFERROR(100*_xlfn.IFNA(VLOOKUP($B193,KviZDarije3!$A$1:$K$1000, 6, 0), 0)/'TOP SCORES'!D$5,0)</f>
        <v>0</v>
      </c>
      <c r="G193" s="30">
        <f>IFERROR(100*_xlfn.IFNA(VLOOKUP($B193,KviZDarije4!$A$1:$K$1000, 6, 0), 0)/'TOP SCORES'!E$5,0)</f>
        <v>0</v>
      </c>
      <c r="H193" s="30">
        <f>IFERROR(100*_xlfn.IFNA(VLOOKUP($B193,KviZDarije5!$A$1:$K$1000, 6, 0), 0)/'TOP SCORES'!F$5,0)</f>
        <v>0</v>
      </c>
      <c r="I193" s="30">
        <f>IFERROR(100*_xlfn.IFNA(VLOOKUP($B193,KviZDarije6!$A$1:$K$1000, 6, 0), 0)/'TOP SCORES'!G$5,0)</f>
        <v>0</v>
      </c>
      <c r="J193" s="30">
        <f>IFERROR(100*_xlfn.IFNA(VLOOKUP($B193,KviZDarije7!$A$1:$K$1000, 6, 0), 0)/'TOP SCORES'!H$5,0)</f>
        <v>0</v>
      </c>
      <c r="K193" s="30">
        <f>IFERROR(100*_xlfn.IFNA(VLOOKUP($B193,KviZDarije8!$A$1:$K$1000, 6, 0), 0)/'TOP SCORES'!I$5,0)</f>
        <v>0</v>
      </c>
      <c r="L193" s="30">
        <f>IFERROR(100*_xlfn.IFNA(VLOOKUP($B193,[1]KviZDarije9!$A$1:$K$1000, 6, 0), 0)/'TOP SCORES'!J$5,0)</f>
        <v>0</v>
      </c>
      <c r="M193" s="30">
        <f>IFERROR(100*_xlfn.IFNA(VLOOKUP($B193,[2]KviZDarije10!$A$1:$K$1000, 6, 0), 0)/'TOP SCORES'!K$5,0)</f>
        <v>0</v>
      </c>
    </row>
    <row r="194" spans="1:13">
      <c r="A194" s="33">
        <f t="shared" ref="A194:A214" ca="1" si="3">RANK(C194,C$2:C$998)</f>
        <v>177</v>
      </c>
      <c r="C194" s="31" cm="1">
        <f t="array" aca="1" ref="C194" ca="1">SUM(LARGE(D194:M194,ROW(INDIRECT("1:6"))))</f>
        <v>0</v>
      </c>
      <c r="D194" s="30">
        <f>IFERROR(100*_xlfn.IFNA(VLOOKUP($B194,KviZDarije1!$A$1:$K$1000, 6, 0), 0)/'TOP SCORES'!B$5,0)</f>
        <v>0</v>
      </c>
      <c r="E194" s="30">
        <f>IFERROR(100*_xlfn.IFNA(VLOOKUP($B194,KviZDarije2!$A$1:$K$1000, 6, 0), 0)/'TOP SCORES'!C$5,0)</f>
        <v>0</v>
      </c>
      <c r="F194" s="30">
        <f>IFERROR(100*_xlfn.IFNA(VLOOKUP($B194,KviZDarije3!$A$1:$K$1000, 6, 0), 0)/'TOP SCORES'!D$5,0)</f>
        <v>0</v>
      </c>
      <c r="G194" s="30">
        <f>IFERROR(100*_xlfn.IFNA(VLOOKUP($B194,KviZDarije4!$A$1:$K$1000, 6, 0), 0)/'TOP SCORES'!E$5,0)</f>
        <v>0</v>
      </c>
      <c r="H194" s="30">
        <f>IFERROR(100*_xlfn.IFNA(VLOOKUP($B194,KviZDarije5!$A$1:$K$1000, 6, 0), 0)/'TOP SCORES'!F$5,0)</f>
        <v>0</v>
      </c>
      <c r="I194" s="30">
        <f>IFERROR(100*_xlfn.IFNA(VLOOKUP($B194,KviZDarije6!$A$1:$K$1000, 6, 0), 0)/'TOP SCORES'!G$5,0)</f>
        <v>0</v>
      </c>
      <c r="J194" s="30">
        <f>IFERROR(100*_xlfn.IFNA(VLOOKUP($B194,KviZDarije7!$A$1:$K$1000, 6, 0), 0)/'TOP SCORES'!H$5,0)</f>
        <v>0</v>
      </c>
      <c r="K194" s="30">
        <f>IFERROR(100*_xlfn.IFNA(VLOOKUP($B194,KviZDarije8!$A$1:$K$1000, 6, 0), 0)/'TOP SCORES'!I$5,0)</f>
        <v>0</v>
      </c>
      <c r="L194" s="30">
        <f>IFERROR(100*_xlfn.IFNA(VLOOKUP($B194,[1]KviZDarije9!$A$1:$K$1000, 6, 0), 0)/'TOP SCORES'!J$5,0)</f>
        <v>0</v>
      </c>
      <c r="M194" s="30">
        <f>IFERROR(100*_xlfn.IFNA(VLOOKUP($B194,[2]KviZDarije10!$A$1:$K$1000, 6, 0), 0)/'TOP SCORES'!K$5,0)</f>
        <v>0</v>
      </c>
    </row>
    <row r="195" spans="1:13">
      <c r="A195" s="33">
        <f t="shared" ca="1" si="3"/>
        <v>177</v>
      </c>
      <c r="B195" s="24"/>
      <c r="C195" s="31" cm="1">
        <f t="array" aca="1" ref="C195" ca="1">SUM(LARGE(D195:M195,ROW(INDIRECT("1:6"))))</f>
        <v>0</v>
      </c>
      <c r="D195" s="30">
        <f>IFERROR(100*_xlfn.IFNA(VLOOKUP($B195,KviZDarije1!$A$1:$K$1000, 6, 0), 0)/'TOP SCORES'!B$5,0)</f>
        <v>0</v>
      </c>
      <c r="E195" s="30">
        <f>IFERROR(100*_xlfn.IFNA(VLOOKUP($B195,KviZDarije2!$A$1:$K$1000, 6, 0), 0)/'TOP SCORES'!C$5,0)</f>
        <v>0</v>
      </c>
      <c r="F195" s="30">
        <f>IFERROR(100*_xlfn.IFNA(VLOOKUP($B195,KviZDarije3!$A$1:$K$1000, 6, 0), 0)/'TOP SCORES'!D$5,0)</f>
        <v>0</v>
      </c>
      <c r="G195" s="30">
        <f>IFERROR(100*_xlfn.IFNA(VLOOKUP($B195,KviZDarije4!$A$1:$K$1000, 6, 0), 0)/'TOP SCORES'!E$5,0)</f>
        <v>0</v>
      </c>
      <c r="H195" s="30">
        <f>IFERROR(100*_xlfn.IFNA(VLOOKUP($B195,KviZDarije5!$A$1:$K$1000, 6, 0), 0)/'TOP SCORES'!F$5,0)</f>
        <v>0</v>
      </c>
      <c r="I195" s="30">
        <f>IFERROR(100*_xlfn.IFNA(VLOOKUP($B195,KviZDarije6!$A$1:$K$1000, 6, 0), 0)/'TOP SCORES'!G$5,0)</f>
        <v>0</v>
      </c>
      <c r="J195" s="30">
        <f>IFERROR(100*_xlfn.IFNA(VLOOKUP($B195,KviZDarije7!$A$1:$K$1000, 6, 0), 0)/'TOP SCORES'!H$5,0)</f>
        <v>0</v>
      </c>
      <c r="K195" s="30">
        <f>IFERROR(100*_xlfn.IFNA(VLOOKUP($B195,KviZDarije8!$A$1:$K$1000, 6, 0), 0)/'TOP SCORES'!I$5,0)</f>
        <v>0</v>
      </c>
      <c r="L195" s="30">
        <f>IFERROR(100*_xlfn.IFNA(VLOOKUP($B195,[1]KviZDarije9!$A$1:$K$1000, 6, 0), 0)/'TOP SCORES'!J$5,0)</f>
        <v>0</v>
      </c>
      <c r="M195" s="30">
        <f>IFERROR(100*_xlfn.IFNA(VLOOKUP($B195,[2]KviZDarije10!$A$1:$K$1000, 6, 0), 0)/'TOP SCORES'!K$5,0)</f>
        <v>0</v>
      </c>
    </row>
    <row r="196" spans="1:13">
      <c r="A196" s="33">
        <f t="shared" ca="1" si="3"/>
        <v>177</v>
      </c>
      <c r="B196" s="24"/>
      <c r="C196" s="31" cm="1">
        <f t="array" aca="1" ref="C196" ca="1">SUM(LARGE(D196:M196,ROW(INDIRECT("1:6"))))</f>
        <v>0</v>
      </c>
      <c r="D196" s="30">
        <f>IFERROR(100*_xlfn.IFNA(VLOOKUP($B196,KviZDarije1!$A$1:$K$1000, 6, 0), 0)/'TOP SCORES'!B$5,0)</f>
        <v>0</v>
      </c>
      <c r="E196" s="30">
        <f>IFERROR(100*_xlfn.IFNA(VLOOKUP($B196,KviZDarije2!$A$1:$K$1000, 6, 0), 0)/'TOP SCORES'!C$5,0)</f>
        <v>0</v>
      </c>
      <c r="F196" s="30">
        <f>IFERROR(100*_xlfn.IFNA(VLOOKUP($B196,KviZDarije3!$A$1:$K$1000, 6, 0), 0)/'TOP SCORES'!D$5,0)</f>
        <v>0</v>
      </c>
      <c r="G196" s="30">
        <f>IFERROR(100*_xlfn.IFNA(VLOOKUP($B196,KviZDarije4!$A$1:$K$1000, 6, 0), 0)/'TOP SCORES'!E$5,0)</f>
        <v>0</v>
      </c>
      <c r="H196" s="30">
        <f>IFERROR(100*_xlfn.IFNA(VLOOKUP($B196,KviZDarije5!$A$1:$K$1000, 6, 0), 0)/'TOP SCORES'!F$5,0)</f>
        <v>0</v>
      </c>
      <c r="I196" s="30">
        <f>IFERROR(100*_xlfn.IFNA(VLOOKUP($B196,KviZDarije6!$A$1:$K$1000, 6, 0), 0)/'TOP SCORES'!G$5,0)</f>
        <v>0</v>
      </c>
      <c r="J196" s="30">
        <f>IFERROR(100*_xlfn.IFNA(VLOOKUP($B196,KviZDarije7!$A$1:$K$1000, 6, 0), 0)/'TOP SCORES'!H$5,0)</f>
        <v>0</v>
      </c>
      <c r="K196" s="30">
        <f>IFERROR(100*_xlfn.IFNA(VLOOKUP($B196,KviZDarije8!$A$1:$K$1000, 6, 0), 0)/'TOP SCORES'!I$5,0)</f>
        <v>0</v>
      </c>
      <c r="L196" s="30">
        <f>IFERROR(100*_xlfn.IFNA(VLOOKUP($B196,[1]KviZDarije9!$A$1:$K$1000, 6, 0), 0)/'TOP SCORES'!J$5,0)</f>
        <v>0</v>
      </c>
      <c r="M196" s="30">
        <f>IFERROR(100*_xlfn.IFNA(VLOOKUP($B196,[2]KviZDarije10!$A$1:$K$1000, 6, 0), 0)/'TOP SCORES'!K$5,0)</f>
        <v>0</v>
      </c>
    </row>
    <row r="197" spans="1:13">
      <c r="A197" s="33">
        <f t="shared" ca="1" si="3"/>
        <v>177</v>
      </c>
      <c r="B197" s="24"/>
      <c r="C197" s="31" cm="1">
        <f t="array" aca="1" ref="C197" ca="1">SUM(LARGE(D197:M197,ROW(INDIRECT("1:6"))))</f>
        <v>0</v>
      </c>
      <c r="D197" s="30">
        <f>IFERROR(100*_xlfn.IFNA(VLOOKUP($B197,KviZDarije1!$A$1:$K$1000, 6, 0), 0)/'TOP SCORES'!B$5,0)</f>
        <v>0</v>
      </c>
      <c r="E197" s="30">
        <f>IFERROR(100*_xlfn.IFNA(VLOOKUP($B197,KviZDarije2!$A$1:$K$1000, 6, 0), 0)/'TOP SCORES'!C$5,0)</f>
        <v>0</v>
      </c>
      <c r="F197" s="30">
        <f>IFERROR(100*_xlfn.IFNA(VLOOKUP($B197,KviZDarije3!$A$1:$K$1000, 6, 0), 0)/'TOP SCORES'!D$5,0)</f>
        <v>0</v>
      </c>
      <c r="G197" s="30">
        <f>IFERROR(100*_xlfn.IFNA(VLOOKUP($B197,KviZDarije4!$A$1:$K$1000, 6, 0), 0)/'TOP SCORES'!E$5,0)</f>
        <v>0</v>
      </c>
      <c r="H197" s="30">
        <f>IFERROR(100*_xlfn.IFNA(VLOOKUP($B197,KviZDarije5!$A$1:$K$1000, 6, 0), 0)/'TOP SCORES'!F$5,0)</f>
        <v>0</v>
      </c>
      <c r="I197" s="30">
        <f>IFERROR(100*_xlfn.IFNA(VLOOKUP($B197,KviZDarije6!$A$1:$K$1000, 6, 0), 0)/'TOP SCORES'!G$5,0)</f>
        <v>0</v>
      </c>
      <c r="J197" s="30">
        <f>IFERROR(100*_xlfn.IFNA(VLOOKUP($B197,KviZDarije7!$A$1:$K$1000, 6, 0), 0)/'TOP SCORES'!H$5,0)</f>
        <v>0</v>
      </c>
      <c r="K197" s="30">
        <f>IFERROR(100*_xlfn.IFNA(VLOOKUP($B197,KviZDarije8!$A$1:$K$1000, 6, 0), 0)/'TOP SCORES'!I$5,0)</f>
        <v>0</v>
      </c>
      <c r="L197" s="30">
        <f>IFERROR(100*_xlfn.IFNA(VLOOKUP($B197,[1]KviZDarije9!$A$1:$K$1000, 6, 0), 0)/'TOP SCORES'!J$5,0)</f>
        <v>0</v>
      </c>
      <c r="M197" s="30">
        <f>IFERROR(100*_xlfn.IFNA(VLOOKUP($B197,[2]KviZDarije10!$A$1:$K$1000, 6, 0), 0)/'TOP SCORES'!K$5,0)</f>
        <v>0</v>
      </c>
    </row>
    <row r="198" spans="1:13">
      <c r="A198" s="33">
        <f t="shared" ca="1" si="3"/>
        <v>177</v>
      </c>
      <c r="B198" s="24"/>
      <c r="C198" s="31" cm="1">
        <f t="array" aca="1" ref="C198" ca="1">SUM(LARGE(D198:M198,ROW(INDIRECT("1:6"))))</f>
        <v>0</v>
      </c>
      <c r="D198" s="30">
        <f>IFERROR(100*_xlfn.IFNA(VLOOKUP($B198,KviZDarije1!$A$1:$K$1000, 6, 0), 0)/'TOP SCORES'!B$5,0)</f>
        <v>0</v>
      </c>
      <c r="E198" s="30">
        <f>IFERROR(100*_xlfn.IFNA(VLOOKUP($B198,KviZDarije2!$A$1:$K$1000, 6, 0), 0)/'TOP SCORES'!C$5,0)</f>
        <v>0</v>
      </c>
      <c r="F198" s="30">
        <f>IFERROR(100*_xlfn.IFNA(VLOOKUP($B198,KviZDarije3!$A$1:$K$1000, 6, 0), 0)/'TOP SCORES'!D$5,0)</f>
        <v>0</v>
      </c>
      <c r="G198" s="30">
        <f>IFERROR(100*_xlfn.IFNA(VLOOKUP($B198,KviZDarije4!$A$1:$K$1000, 6, 0), 0)/'TOP SCORES'!E$5,0)</f>
        <v>0</v>
      </c>
      <c r="H198" s="30">
        <f>IFERROR(100*_xlfn.IFNA(VLOOKUP($B198,KviZDarije5!$A$1:$K$1000, 6, 0), 0)/'TOP SCORES'!F$5,0)</f>
        <v>0</v>
      </c>
      <c r="I198" s="30">
        <f>IFERROR(100*_xlfn.IFNA(VLOOKUP($B198,KviZDarije6!$A$1:$K$1000, 6, 0), 0)/'TOP SCORES'!G$5,0)</f>
        <v>0</v>
      </c>
      <c r="J198" s="30">
        <f>IFERROR(100*_xlfn.IFNA(VLOOKUP($B198,KviZDarije7!$A$1:$K$1000, 6, 0), 0)/'TOP SCORES'!H$5,0)</f>
        <v>0</v>
      </c>
      <c r="K198" s="30">
        <f>IFERROR(100*_xlfn.IFNA(VLOOKUP($B198,KviZDarije8!$A$1:$K$1000, 6, 0), 0)/'TOP SCORES'!I$5,0)</f>
        <v>0</v>
      </c>
      <c r="L198" s="30">
        <f>IFERROR(100*_xlfn.IFNA(VLOOKUP($B198,[1]KviZDarije9!$A$1:$K$1000, 6, 0), 0)/'TOP SCORES'!J$5,0)</f>
        <v>0</v>
      </c>
      <c r="M198" s="30">
        <f>IFERROR(100*_xlfn.IFNA(VLOOKUP($B198,[2]KviZDarije10!$A$1:$K$1000, 6, 0), 0)/'TOP SCORES'!K$5,0)</f>
        <v>0</v>
      </c>
    </row>
    <row r="199" spans="1:13">
      <c r="A199" s="33">
        <f t="shared" ca="1" si="3"/>
        <v>177</v>
      </c>
      <c r="B199" s="24"/>
      <c r="C199" s="31" cm="1">
        <f t="array" aca="1" ref="C199" ca="1">SUM(LARGE(D199:M199,ROW(INDIRECT("1:6"))))</f>
        <v>0</v>
      </c>
      <c r="D199" s="30">
        <f>IFERROR(100*_xlfn.IFNA(VLOOKUP($B199,KviZDarije1!$A$1:$K$1000, 6, 0), 0)/'TOP SCORES'!B$5,0)</f>
        <v>0</v>
      </c>
      <c r="E199" s="30">
        <f>IFERROR(100*_xlfn.IFNA(VLOOKUP($B199,KviZDarije2!$A$1:$K$1000, 6, 0), 0)/'TOP SCORES'!C$5,0)</f>
        <v>0</v>
      </c>
      <c r="F199" s="30">
        <f>IFERROR(100*_xlfn.IFNA(VLOOKUP($B199,KviZDarije3!$A$1:$K$1000, 6, 0), 0)/'TOP SCORES'!D$5,0)</f>
        <v>0</v>
      </c>
      <c r="G199" s="30">
        <f>IFERROR(100*_xlfn.IFNA(VLOOKUP($B199,KviZDarije4!$A$1:$K$1000, 6, 0), 0)/'TOP SCORES'!E$5,0)</f>
        <v>0</v>
      </c>
      <c r="H199" s="30">
        <f>IFERROR(100*_xlfn.IFNA(VLOOKUP($B199,KviZDarije5!$A$1:$K$1000, 6, 0), 0)/'TOP SCORES'!F$5,0)</f>
        <v>0</v>
      </c>
      <c r="I199" s="30">
        <f>IFERROR(100*_xlfn.IFNA(VLOOKUP($B199,KviZDarije6!$A$1:$K$1000, 6, 0), 0)/'TOP SCORES'!G$5,0)</f>
        <v>0</v>
      </c>
      <c r="J199" s="30">
        <f>IFERROR(100*_xlfn.IFNA(VLOOKUP($B199,KviZDarije7!$A$1:$K$1000, 6, 0), 0)/'TOP SCORES'!H$5,0)</f>
        <v>0</v>
      </c>
      <c r="K199" s="30">
        <f>IFERROR(100*_xlfn.IFNA(VLOOKUP($B199,KviZDarije8!$A$1:$K$1000, 6, 0), 0)/'TOP SCORES'!I$5,0)</f>
        <v>0</v>
      </c>
      <c r="L199" s="30">
        <f>IFERROR(100*_xlfn.IFNA(VLOOKUP($B199,[1]KviZDarije9!$A$1:$K$1000, 6, 0), 0)/'TOP SCORES'!J$5,0)</f>
        <v>0</v>
      </c>
      <c r="M199" s="30">
        <f>IFERROR(100*_xlfn.IFNA(VLOOKUP($B199,[2]KviZDarije10!$A$1:$K$1000, 6, 0), 0)/'TOP SCORES'!K$5,0)</f>
        <v>0</v>
      </c>
    </row>
    <row r="200" spans="1:13">
      <c r="A200" s="33">
        <f t="shared" ca="1" si="3"/>
        <v>177</v>
      </c>
      <c r="B200" s="24"/>
      <c r="C200" s="31" cm="1">
        <f t="array" aca="1" ref="C200" ca="1">SUM(LARGE(D200:M200,ROW(INDIRECT("1:6"))))</f>
        <v>0</v>
      </c>
      <c r="D200" s="30">
        <f>IFERROR(100*_xlfn.IFNA(VLOOKUP($B200,KviZDarije1!$A$1:$K$1000, 6, 0), 0)/'TOP SCORES'!B$5,0)</f>
        <v>0</v>
      </c>
      <c r="E200" s="30">
        <f>IFERROR(100*_xlfn.IFNA(VLOOKUP($B200,KviZDarije2!$A$1:$K$1000, 6, 0), 0)/'TOP SCORES'!C$5,0)</f>
        <v>0</v>
      </c>
      <c r="F200" s="30">
        <f>IFERROR(100*_xlfn.IFNA(VLOOKUP($B200,KviZDarije3!$A$1:$K$1000, 6, 0), 0)/'TOP SCORES'!D$5,0)</f>
        <v>0</v>
      </c>
      <c r="G200" s="30">
        <f>IFERROR(100*_xlfn.IFNA(VLOOKUP($B200,KviZDarije4!$A$1:$K$1000, 6, 0), 0)/'TOP SCORES'!E$5,0)</f>
        <v>0</v>
      </c>
      <c r="H200" s="30">
        <f>IFERROR(100*_xlfn.IFNA(VLOOKUP($B200,KviZDarije5!$A$1:$K$1000, 6, 0), 0)/'TOP SCORES'!F$5,0)</f>
        <v>0</v>
      </c>
      <c r="I200" s="30">
        <f>IFERROR(100*_xlfn.IFNA(VLOOKUP($B200,KviZDarije6!$A$1:$K$1000, 6, 0), 0)/'TOP SCORES'!G$5,0)</f>
        <v>0</v>
      </c>
      <c r="J200" s="30">
        <f>IFERROR(100*_xlfn.IFNA(VLOOKUP($B200,KviZDarije7!$A$1:$K$1000, 6, 0), 0)/'TOP SCORES'!H$5,0)</f>
        <v>0</v>
      </c>
      <c r="K200" s="30">
        <f>IFERROR(100*_xlfn.IFNA(VLOOKUP($B200,KviZDarije8!$A$1:$K$1000, 6, 0), 0)/'TOP SCORES'!I$5,0)</f>
        <v>0</v>
      </c>
      <c r="L200" s="30">
        <f>IFERROR(100*_xlfn.IFNA(VLOOKUP($B200,[1]KviZDarije9!$A$1:$K$1000, 6, 0), 0)/'TOP SCORES'!J$5,0)</f>
        <v>0</v>
      </c>
      <c r="M200" s="30">
        <f>IFERROR(100*_xlfn.IFNA(VLOOKUP($B200,[2]KviZDarije10!$A$1:$K$1000, 6, 0), 0)/'TOP SCORES'!K$5,0)</f>
        <v>0</v>
      </c>
    </row>
    <row r="201" spans="1:13">
      <c r="A201" s="33">
        <f t="shared" ca="1" si="3"/>
        <v>177</v>
      </c>
      <c r="B201" s="24"/>
      <c r="C201" s="31" cm="1">
        <f t="array" aca="1" ref="C201" ca="1">SUM(LARGE(D201:M201,ROW(INDIRECT("1:6"))))</f>
        <v>0</v>
      </c>
      <c r="D201" s="30">
        <f>IFERROR(100*_xlfn.IFNA(VLOOKUP($B201,KviZDarije1!$A$1:$K$1000, 6, 0), 0)/'TOP SCORES'!B$5,0)</f>
        <v>0</v>
      </c>
      <c r="E201" s="30">
        <f>IFERROR(100*_xlfn.IFNA(VLOOKUP($B201,KviZDarije2!$A$1:$K$1000, 6, 0), 0)/'TOP SCORES'!C$5,0)</f>
        <v>0</v>
      </c>
      <c r="F201" s="30">
        <f>IFERROR(100*_xlfn.IFNA(VLOOKUP($B201,KviZDarije3!$A$1:$K$1000, 6, 0), 0)/'TOP SCORES'!D$5,0)</f>
        <v>0</v>
      </c>
      <c r="G201" s="30">
        <f>IFERROR(100*_xlfn.IFNA(VLOOKUP($B201,KviZDarije4!$A$1:$K$1000, 6, 0), 0)/'TOP SCORES'!E$5,0)</f>
        <v>0</v>
      </c>
      <c r="H201" s="30">
        <f>IFERROR(100*_xlfn.IFNA(VLOOKUP($B201,KviZDarije5!$A$1:$K$1000, 6, 0), 0)/'TOP SCORES'!F$5,0)</f>
        <v>0</v>
      </c>
      <c r="I201" s="30">
        <f>IFERROR(100*_xlfn.IFNA(VLOOKUP($B201,KviZDarije6!$A$1:$K$1000, 6, 0), 0)/'TOP SCORES'!G$5,0)</f>
        <v>0</v>
      </c>
      <c r="J201" s="30">
        <f>IFERROR(100*_xlfn.IFNA(VLOOKUP($B201,KviZDarije7!$A$1:$K$1000, 6, 0), 0)/'TOP SCORES'!H$5,0)</f>
        <v>0</v>
      </c>
      <c r="K201" s="30">
        <f>IFERROR(100*_xlfn.IFNA(VLOOKUP($B201,KviZDarije8!$A$1:$K$1000, 6, 0), 0)/'TOP SCORES'!I$5,0)</f>
        <v>0</v>
      </c>
      <c r="L201" s="30">
        <f>IFERROR(100*_xlfn.IFNA(VLOOKUP($B201,[1]KviZDarije9!$A$1:$K$1000, 6, 0), 0)/'TOP SCORES'!J$5,0)</f>
        <v>0</v>
      </c>
      <c r="M201" s="30">
        <f>IFERROR(100*_xlfn.IFNA(VLOOKUP($B201,[2]KviZDarije10!$A$1:$K$1000, 6, 0), 0)/'TOP SCORES'!K$5,0)</f>
        <v>0</v>
      </c>
    </row>
    <row r="202" spans="1:13">
      <c r="A202" s="33">
        <f t="shared" ca="1" si="3"/>
        <v>177</v>
      </c>
      <c r="B202" s="24"/>
      <c r="C202" s="31" cm="1">
        <f t="array" aca="1" ref="C202" ca="1">SUM(LARGE(D202:M202,ROW(INDIRECT("1:6"))))</f>
        <v>0</v>
      </c>
      <c r="D202" s="30">
        <f>IFERROR(100*_xlfn.IFNA(VLOOKUP($B202,KviZDarije1!$A$1:$K$1000, 6, 0), 0)/'TOP SCORES'!B$5,0)</f>
        <v>0</v>
      </c>
      <c r="E202" s="30">
        <f>IFERROR(100*_xlfn.IFNA(VLOOKUP($B202,KviZDarije2!$A$1:$K$1000, 6, 0), 0)/'TOP SCORES'!C$5,0)</f>
        <v>0</v>
      </c>
      <c r="F202" s="30">
        <f>IFERROR(100*_xlfn.IFNA(VLOOKUP($B202,KviZDarije3!$A$1:$K$1000, 6, 0), 0)/'TOP SCORES'!D$5,0)</f>
        <v>0</v>
      </c>
      <c r="G202" s="30">
        <f>IFERROR(100*_xlfn.IFNA(VLOOKUP($B202,KviZDarije4!$A$1:$K$1000, 6, 0), 0)/'TOP SCORES'!E$5,0)</f>
        <v>0</v>
      </c>
      <c r="H202" s="30">
        <f>IFERROR(100*_xlfn.IFNA(VLOOKUP($B202,KviZDarije5!$A$1:$K$1000, 6, 0), 0)/'TOP SCORES'!F$5,0)</f>
        <v>0</v>
      </c>
      <c r="I202" s="30">
        <f>IFERROR(100*_xlfn.IFNA(VLOOKUP($B202,KviZDarije6!$A$1:$K$1000, 6, 0), 0)/'TOP SCORES'!G$5,0)</f>
        <v>0</v>
      </c>
      <c r="J202" s="30">
        <f>IFERROR(100*_xlfn.IFNA(VLOOKUP($B202,KviZDarije7!$A$1:$K$1000, 6, 0), 0)/'TOP SCORES'!H$5,0)</f>
        <v>0</v>
      </c>
      <c r="K202" s="30">
        <f>IFERROR(100*_xlfn.IFNA(VLOOKUP($B202,KviZDarije8!$A$1:$K$1000, 6, 0), 0)/'TOP SCORES'!I$5,0)</f>
        <v>0</v>
      </c>
      <c r="L202" s="30">
        <f>IFERROR(100*_xlfn.IFNA(VLOOKUP($B202,[1]KviZDarije9!$A$1:$K$1000, 6, 0), 0)/'TOP SCORES'!J$5,0)</f>
        <v>0</v>
      </c>
      <c r="M202" s="30">
        <f>IFERROR(100*_xlfn.IFNA(VLOOKUP($B202,[2]KviZDarije10!$A$1:$K$1000, 6, 0), 0)/'TOP SCORES'!K$5,0)</f>
        <v>0</v>
      </c>
    </row>
    <row r="203" spans="1:13">
      <c r="A203" s="33">
        <f t="shared" ca="1" si="3"/>
        <v>177</v>
      </c>
      <c r="B203" s="24"/>
      <c r="C203" s="31" cm="1">
        <f t="array" aca="1" ref="C203" ca="1">SUM(LARGE(D203:M203,ROW(INDIRECT("1:6"))))</f>
        <v>0</v>
      </c>
      <c r="D203" s="30">
        <f>IFERROR(100*_xlfn.IFNA(VLOOKUP($B203,KviZDarije1!$A$1:$K$1000, 6, 0), 0)/'TOP SCORES'!B$5,0)</f>
        <v>0</v>
      </c>
      <c r="E203" s="30">
        <f>IFERROR(100*_xlfn.IFNA(VLOOKUP($B203,KviZDarije2!$A$1:$K$1000, 6, 0), 0)/'TOP SCORES'!C$5,0)</f>
        <v>0</v>
      </c>
      <c r="F203" s="30">
        <f>IFERROR(100*_xlfn.IFNA(VLOOKUP($B203,KviZDarije3!$A$1:$K$1000, 6, 0), 0)/'TOP SCORES'!D$5,0)</f>
        <v>0</v>
      </c>
      <c r="G203" s="30">
        <f>IFERROR(100*_xlfn.IFNA(VLOOKUP($B203,KviZDarije4!$A$1:$K$1000, 6, 0), 0)/'TOP SCORES'!E$5,0)</f>
        <v>0</v>
      </c>
      <c r="H203" s="30">
        <f>IFERROR(100*_xlfn.IFNA(VLOOKUP($B203,KviZDarije5!$A$1:$K$1000, 6, 0), 0)/'TOP SCORES'!F$5,0)</f>
        <v>0</v>
      </c>
      <c r="I203" s="30">
        <f>IFERROR(100*_xlfn.IFNA(VLOOKUP($B203,KviZDarije6!$A$1:$K$1000, 6, 0), 0)/'TOP SCORES'!G$5,0)</f>
        <v>0</v>
      </c>
      <c r="J203" s="30">
        <f>IFERROR(100*_xlfn.IFNA(VLOOKUP($B203,KviZDarije7!$A$1:$K$1000, 6, 0), 0)/'TOP SCORES'!H$5,0)</f>
        <v>0</v>
      </c>
      <c r="K203" s="30">
        <f>IFERROR(100*_xlfn.IFNA(VLOOKUP($B203,KviZDarije8!$A$1:$K$1000, 6, 0), 0)/'TOP SCORES'!I$5,0)</f>
        <v>0</v>
      </c>
      <c r="L203" s="30">
        <f>IFERROR(100*_xlfn.IFNA(VLOOKUP($B203,[1]KviZDarije9!$A$1:$K$1000, 6, 0), 0)/'TOP SCORES'!J$5,0)</f>
        <v>0</v>
      </c>
      <c r="M203" s="30">
        <f>IFERROR(100*_xlfn.IFNA(VLOOKUP($B203,[2]KviZDarije10!$A$1:$K$1000, 6, 0), 0)/'TOP SCORES'!K$5,0)</f>
        <v>0</v>
      </c>
    </row>
    <row r="204" spans="1:13">
      <c r="A204" s="33">
        <f t="shared" ca="1" si="3"/>
        <v>177</v>
      </c>
      <c r="B204" s="24"/>
      <c r="C204" s="31" cm="1">
        <f t="array" aca="1" ref="C204" ca="1">SUM(LARGE(D204:M204,ROW(INDIRECT("1:6"))))</f>
        <v>0</v>
      </c>
      <c r="D204" s="30">
        <f>IFERROR(100*_xlfn.IFNA(VLOOKUP($B204,KviZDarije1!$A$1:$K$1000, 6, 0), 0)/'TOP SCORES'!B$5,0)</f>
        <v>0</v>
      </c>
      <c r="E204" s="30">
        <f>IFERROR(100*_xlfn.IFNA(VLOOKUP($B204,KviZDarije2!$A$1:$K$1000, 6, 0), 0)/'TOP SCORES'!C$5,0)</f>
        <v>0</v>
      </c>
      <c r="F204" s="30">
        <f>IFERROR(100*_xlfn.IFNA(VLOOKUP($B204,KviZDarije3!$A$1:$K$1000, 6, 0), 0)/'TOP SCORES'!D$5,0)</f>
        <v>0</v>
      </c>
      <c r="G204" s="30">
        <f>IFERROR(100*_xlfn.IFNA(VLOOKUP($B204,KviZDarije4!$A$1:$K$1000, 6, 0), 0)/'TOP SCORES'!E$5,0)</f>
        <v>0</v>
      </c>
      <c r="H204" s="30">
        <f>IFERROR(100*_xlfn.IFNA(VLOOKUP($B204,KviZDarije5!$A$1:$K$1000, 6, 0), 0)/'TOP SCORES'!F$5,0)</f>
        <v>0</v>
      </c>
      <c r="I204" s="30">
        <f>IFERROR(100*_xlfn.IFNA(VLOOKUP($B204,KviZDarije6!$A$1:$K$1000, 6, 0), 0)/'TOP SCORES'!G$5,0)</f>
        <v>0</v>
      </c>
      <c r="J204" s="30">
        <f>IFERROR(100*_xlfn.IFNA(VLOOKUP($B204,KviZDarije7!$A$1:$K$1000, 6, 0), 0)/'TOP SCORES'!H$5,0)</f>
        <v>0</v>
      </c>
      <c r="K204" s="30">
        <f>IFERROR(100*_xlfn.IFNA(VLOOKUP($B204,KviZDarije8!$A$1:$K$1000, 6, 0), 0)/'TOP SCORES'!I$5,0)</f>
        <v>0</v>
      </c>
      <c r="L204" s="30">
        <f>IFERROR(100*_xlfn.IFNA(VLOOKUP($B204,[1]KviZDarije9!$A$1:$K$1000, 6, 0), 0)/'TOP SCORES'!J$5,0)</f>
        <v>0</v>
      </c>
      <c r="M204" s="30">
        <f>IFERROR(100*_xlfn.IFNA(VLOOKUP($B204,[2]KviZDarije10!$A$1:$K$1000, 6, 0), 0)/'TOP SCORES'!K$5,0)</f>
        <v>0</v>
      </c>
    </row>
    <row r="205" spans="1:13">
      <c r="A205" s="33">
        <f t="shared" ca="1" si="3"/>
        <v>177</v>
      </c>
      <c r="B205" s="24"/>
      <c r="C205" s="31" cm="1">
        <f t="array" aca="1" ref="C205" ca="1">SUM(LARGE(D205:M205,ROW(INDIRECT("1:6"))))</f>
        <v>0</v>
      </c>
      <c r="D205" s="30">
        <f>IFERROR(100*_xlfn.IFNA(VLOOKUP($B205,KviZDarije1!$A$1:$K$1000, 6, 0), 0)/'TOP SCORES'!B$5,0)</f>
        <v>0</v>
      </c>
      <c r="E205" s="30">
        <f>IFERROR(100*_xlfn.IFNA(VLOOKUP($B205,KviZDarije2!$A$1:$K$1000, 6, 0), 0)/'TOP SCORES'!C$5,0)</f>
        <v>0</v>
      </c>
      <c r="F205" s="30">
        <f>IFERROR(100*_xlfn.IFNA(VLOOKUP($B205,KviZDarije3!$A$1:$K$1000, 6, 0), 0)/'TOP SCORES'!D$5,0)</f>
        <v>0</v>
      </c>
      <c r="G205" s="30">
        <f>IFERROR(100*_xlfn.IFNA(VLOOKUP($B205,KviZDarije4!$A$1:$K$1000, 6, 0), 0)/'TOP SCORES'!E$5,0)</f>
        <v>0</v>
      </c>
      <c r="H205" s="30">
        <f>IFERROR(100*_xlfn.IFNA(VLOOKUP($B205,KviZDarije5!$A$1:$K$1000, 6, 0), 0)/'TOP SCORES'!F$5,0)</f>
        <v>0</v>
      </c>
      <c r="I205" s="30">
        <f>IFERROR(100*_xlfn.IFNA(VLOOKUP($B205,KviZDarije6!$A$1:$K$1000, 6, 0), 0)/'TOP SCORES'!G$5,0)</f>
        <v>0</v>
      </c>
      <c r="J205" s="30">
        <f>IFERROR(100*_xlfn.IFNA(VLOOKUP($B205,KviZDarije7!$A$1:$K$1000, 6, 0), 0)/'TOP SCORES'!H$5,0)</f>
        <v>0</v>
      </c>
      <c r="K205" s="30">
        <f>IFERROR(100*_xlfn.IFNA(VLOOKUP($B205,KviZDarije8!$A$1:$K$1000, 6, 0), 0)/'TOP SCORES'!I$5,0)</f>
        <v>0</v>
      </c>
      <c r="L205" s="30">
        <f>IFERROR(100*_xlfn.IFNA(VLOOKUP($B205,[1]KviZDarije9!$A$1:$K$1000, 6, 0), 0)/'TOP SCORES'!J$5,0)</f>
        <v>0</v>
      </c>
      <c r="M205" s="30">
        <f>IFERROR(100*_xlfn.IFNA(VLOOKUP($B205,[2]KviZDarije10!$A$1:$K$1000, 6, 0), 0)/'TOP SCORES'!K$5,0)</f>
        <v>0</v>
      </c>
    </row>
    <row r="206" spans="1:13">
      <c r="A206" s="33">
        <f t="shared" ca="1" si="3"/>
        <v>177</v>
      </c>
      <c r="B206" s="24"/>
      <c r="C206" s="31" cm="1">
        <f t="array" aca="1" ref="C206" ca="1">SUM(LARGE(D206:M206,ROW(INDIRECT("1:6"))))</f>
        <v>0</v>
      </c>
      <c r="D206" s="30">
        <f>IFERROR(100*_xlfn.IFNA(VLOOKUP($B206,KviZDarije1!$A$1:$K$1000, 6, 0), 0)/'TOP SCORES'!B$5,0)</f>
        <v>0</v>
      </c>
      <c r="E206" s="30">
        <f>IFERROR(100*_xlfn.IFNA(VLOOKUP($B206,KviZDarije2!$A$1:$K$1000, 6, 0), 0)/'TOP SCORES'!C$5,0)</f>
        <v>0</v>
      </c>
      <c r="F206" s="30">
        <f>IFERROR(100*_xlfn.IFNA(VLOOKUP($B206,KviZDarije3!$A$1:$K$1000, 6, 0), 0)/'TOP SCORES'!D$5,0)</f>
        <v>0</v>
      </c>
      <c r="G206" s="30">
        <f>IFERROR(100*_xlfn.IFNA(VLOOKUP($B206,KviZDarije4!$A$1:$K$1000, 6, 0), 0)/'TOP SCORES'!E$5,0)</f>
        <v>0</v>
      </c>
      <c r="H206" s="30">
        <f>IFERROR(100*_xlfn.IFNA(VLOOKUP($B206,KviZDarije5!$A$1:$K$1000, 6, 0), 0)/'TOP SCORES'!F$5,0)</f>
        <v>0</v>
      </c>
      <c r="I206" s="30">
        <f>IFERROR(100*_xlfn.IFNA(VLOOKUP($B206,KviZDarije6!$A$1:$K$1000, 6, 0), 0)/'TOP SCORES'!G$5,0)</f>
        <v>0</v>
      </c>
      <c r="J206" s="30">
        <f>IFERROR(100*_xlfn.IFNA(VLOOKUP($B206,KviZDarije7!$A$1:$K$1000, 6, 0), 0)/'TOP SCORES'!H$5,0)</f>
        <v>0</v>
      </c>
      <c r="K206" s="30">
        <f>IFERROR(100*_xlfn.IFNA(VLOOKUP($B206,KviZDarije8!$A$1:$K$1000, 6, 0), 0)/'TOP SCORES'!I$5,0)</f>
        <v>0</v>
      </c>
      <c r="L206" s="30">
        <f>IFERROR(100*_xlfn.IFNA(VLOOKUP($B206,[1]KviZDarije9!$A$1:$K$1000, 6, 0), 0)/'TOP SCORES'!J$5,0)</f>
        <v>0</v>
      </c>
      <c r="M206" s="30">
        <f>IFERROR(100*_xlfn.IFNA(VLOOKUP($B206,[2]KviZDarije10!$A$1:$K$1000, 6, 0), 0)/'TOP SCORES'!K$5,0)</f>
        <v>0</v>
      </c>
    </row>
    <row r="207" spans="1:13">
      <c r="A207" s="33">
        <f t="shared" ca="1" si="3"/>
        <v>177</v>
      </c>
      <c r="B207" s="24"/>
      <c r="C207" s="31" cm="1">
        <f t="array" aca="1" ref="C207" ca="1">SUM(LARGE(D207:M207,ROW(INDIRECT("1:6"))))</f>
        <v>0</v>
      </c>
      <c r="D207" s="30">
        <f>IFERROR(100*_xlfn.IFNA(VLOOKUP($B207,KviZDarije1!$A$1:$K$1000, 6, 0), 0)/'TOP SCORES'!B$5,0)</f>
        <v>0</v>
      </c>
      <c r="E207" s="30">
        <f>IFERROR(100*_xlfn.IFNA(VLOOKUP($B207,KviZDarije2!$A$1:$K$1000, 6, 0), 0)/'TOP SCORES'!C$5,0)</f>
        <v>0</v>
      </c>
      <c r="F207" s="30">
        <f>IFERROR(100*_xlfn.IFNA(VLOOKUP($B207,KviZDarije3!$A$1:$K$1000, 6, 0), 0)/'TOP SCORES'!D$5,0)</f>
        <v>0</v>
      </c>
      <c r="G207" s="30">
        <f>IFERROR(100*_xlfn.IFNA(VLOOKUP($B207,KviZDarije4!$A$1:$K$1000, 6, 0), 0)/'TOP SCORES'!E$5,0)</f>
        <v>0</v>
      </c>
      <c r="H207" s="30">
        <f>IFERROR(100*_xlfn.IFNA(VLOOKUP($B207,KviZDarije5!$A$1:$K$1000, 6, 0), 0)/'TOP SCORES'!F$5,0)</f>
        <v>0</v>
      </c>
      <c r="I207" s="30">
        <f>IFERROR(100*_xlfn.IFNA(VLOOKUP($B207,KviZDarije6!$A$1:$K$1000, 6, 0), 0)/'TOP SCORES'!G$5,0)</f>
        <v>0</v>
      </c>
      <c r="J207" s="30">
        <f>IFERROR(100*_xlfn.IFNA(VLOOKUP($B207,KviZDarije7!$A$1:$K$1000, 6, 0), 0)/'TOP SCORES'!H$5,0)</f>
        <v>0</v>
      </c>
      <c r="K207" s="30">
        <f>IFERROR(100*_xlfn.IFNA(VLOOKUP($B207,KviZDarije8!$A$1:$K$1000, 6, 0), 0)/'TOP SCORES'!I$5,0)</f>
        <v>0</v>
      </c>
      <c r="L207" s="30">
        <f>IFERROR(100*_xlfn.IFNA(VLOOKUP($B207,[1]KviZDarije9!$A$1:$K$1000, 6, 0), 0)/'TOP SCORES'!J$5,0)</f>
        <v>0</v>
      </c>
      <c r="M207" s="30">
        <f>IFERROR(100*_xlfn.IFNA(VLOOKUP($B207,[2]KviZDarije10!$A$1:$K$1000, 6, 0), 0)/'TOP SCORES'!K$5,0)</f>
        <v>0</v>
      </c>
    </row>
    <row r="208" spans="1:13">
      <c r="A208" s="33">
        <f t="shared" ca="1" si="3"/>
        <v>177</v>
      </c>
      <c r="B208" s="24"/>
      <c r="C208" s="31" cm="1">
        <f t="array" aca="1" ref="C208" ca="1">SUM(LARGE(D208:M208,ROW(INDIRECT("1:6"))))</f>
        <v>0</v>
      </c>
      <c r="D208" s="30">
        <f>IFERROR(100*_xlfn.IFNA(VLOOKUP($B208,KviZDarije1!$A$1:$K$1000, 6, 0), 0)/'TOP SCORES'!B$5,0)</f>
        <v>0</v>
      </c>
      <c r="E208" s="30">
        <f>IFERROR(100*_xlfn.IFNA(VLOOKUP($B208,KviZDarije2!$A$1:$K$1000, 6, 0), 0)/'TOP SCORES'!C$5,0)</f>
        <v>0</v>
      </c>
      <c r="F208" s="30">
        <f>IFERROR(100*_xlfn.IFNA(VLOOKUP($B208,KviZDarije3!$A$1:$K$1000, 6, 0), 0)/'TOP SCORES'!D$5,0)</f>
        <v>0</v>
      </c>
      <c r="G208" s="30">
        <f>IFERROR(100*_xlfn.IFNA(VLOOKUP($B208,KviZDarije4!$A$1:$K$1000, 6, 0), 0)/'TOP SCORES'!E$5,0)</f>
        <v>0</v>
      </c>
      <c r="H208" s="30">
        <f>IFERROR(100*_xlfn.IFNA(VLOOKUP($B208,KviZDarije5!$A$1:$K$1000, 6, 0), 0)/'TOP SCORES'!F$5,0)</f>
        <v>0</v>
      </c>
      <c r="I208" s="30">
        <f>IFERROR(100*_xlfn.IFNA(VLOOKUP($B208,KviZDarije6!$A$1:$K$1000, 6, 0), 0)/'TOP SCORES'!G$5,0)</f>
        <v>0</v>
      </c>
      <c r="J208" s="30">
        <f>IFERROR(100*_xlfn.IFNA(VLOOKUP($B208,KviZDarije7!$A$1:$K$1000, 6, 0), 0)/'TOP SCORES'!H$5,0)</f>
        <v>0</v>
      </c>
      <c r="K208" s="30">
        <f>IFERROR(100*_xlfn.IFNA(VLOOKUP($B208,KviZDarije8!$A$1:$K$1000, 6, 0), 0)/'TOP SCORES'!I$5,0)</f>
        <v>0</v>
      </c>
      <c r="L208" s="30">
        <f>IFERROR(100*_xlfn.IFNA(VLOOKUP($B208,[1]KviZDarije9!$A$1:$K$1000, 6, 0), 0)/'TOP SCORES'!J$5,0)</f>
        <v>0</v>
      </c>
      <c r="M208" s="30">
        <f>IFERROR(100*_xlfn.IFNA(VLOOKUP($B208,[2]KviZDarije10!$A$1:$K$1000, 6, 0), 0)/'TOP SCORES'!K$5,0)</f>
        <v>0</v>
      </c>
    </row>
    <row r="209" spans="1:13">
      <c r="A209" s="33">
        <f t="shared" ca="1" si="3"/>
        <v>177</v>
      </c>
      <c r="B209" s="24"/>
      <c r="C209" s="31" cm="1">
        <f t="array" aca="1" ref="C209" ca="1">SUM(LARGE(D209:M209,ROW(INDIRECT("1:6"))))</f>
        <v>0</v>
      </c>
      <c r="D209" s="30">
        <f>IFERROR(100*_xlfn.IFNA(VLOOKUP($B209,KviZDarije1!$A$1:$K$1000, 6, 0), 0)/'TOP SCORES'!B$5,0)</f>
        <v>0</v>
      </c>
      <c r="E209" s="30">
        <f>IFERROR(100*_xlfn.IFNA(VLOOKUP($B209,KviZDarije2!$A$1:$K$1000, 6, 0), 0)/'TOP SCORES'!C$5,0)</f>
        <v>0</v>
      </c>
      <c r="F209" s="30">
        <f>IFERROR(100*_xlfn.IFNA(VLOOKUP($B209,KviZDarije3!$A$1:$K$1000, 6, 0), 0)/'TOP SCORES'!D$5,0)</f>
        <v>0</v>
      </c>
      <c r="G209" s="30">
        <f>IFERROR(100*_xlfn.IFNA(VLOOKUP($B209,KviZDarije4!$A$1:$K$1000, 6, 0), 0)/'TOP SCORES'!E$5,0)</f>
        <v>0</v>
      </c>
      <c r="H209" s="30">
        <f>IFERROR(100*_xlfn.IFNA(VLOOKUP($B209,KviZDarije5!$A$1:$K$1000, 6, 0), 0)/'TOP SCORES'!F$5,0)</f>
        <v>0</v>
      </c>
      <c r="I209" s="30">
        <f>IFERROR(100*_xlfn.IFNA(VLOOKUP($B209,KviZDarije6!$A$1:$K$1000, 6, 0), 0)/'TOP SCORES'!G$5,0)</f>
        <v>0</v>
      </c>
      <c r="J209" s="30">
        <f>IFERROR(100*_xlfn.IFNA(VLOOKUP($B209,KviZDarije7!$A$1:$K$1000, 6, 0), 0)/'TOP SCORES'!H$5,0)</f>
        <v>0</v>
      </c>
      <c r="K209" s="30">
        <f>IFERROR(100*_xlfn.IFNA(VLOOKUP($B209,KviZDarije8!$A$1:$K$1000, 6, 0), 0)/'TOP SCORES'!I$5,0)</f>
        <v>0</v>
      </c>
      <c r="L209" s="30">
        <f>IFERROR(100*_xlfn.IFNA(VLOOKUP($B209,[1]KviZDarije9!$A$1:$K$1000, 6, 0), 0)/'TOP SCORES'!J$5,0)</f>
        <v>0</v>
      </c>
      <c r="M209" s="30">
        <f>IFERROR(100*_xlfn.IFNA(VLOOKUP($B209,[2]KviZDarije10!$A$1:$K$1000, 6, 0), 0)/'TOP SCORES'!K$5,0)</f>
        <v>0</v>
      </c>
    </row>
    <row r="210" spans="1:13">
      <c r="A210" s="33">
        <f t="shared" ca="1" si="3"/>
        <v>177</v>
      </c>
      <c r="B210" s="24"/>
      <c r="C210" s="31" cm="1">
        <f t="array" aca="1" ref="C210" ca="1">SUM(LARGE(D210:M210,ROW(INDIRECT("1:6"))))</f>
        <v>0</v>
      </c>
      <c r="D210" s="30">
        <f>IFERROR(100*_xlfn.IFNA(VLOOKUP($B210,KviZDarije1!$A$1:$K$1000, 6, 0), 0)/'TOP SCORES'!B$5,0)</f>
        <v>0</v>
      </c>
      <c r="E210" s="30">
        <f>IFERROR(100*_xlfn.IFNA(VLOOKUP($B210,KviZDarije2!$A$1:$K$1000, 6, 0), 0)/'TOP SCORES'!C$5,0)</f>
        <v>0</v>
      </c>
      <c r="F210" s="30">
        <f>IFERROR(100*_xlfn.IFNA(VLOOKUP($B210,KviZDarije3!$A$1:$K$1000, 6, 0), 0)/'TOP SCORES'!D$5,0)</f>
        <v>0</v>
      </c>
      <c r="G210" s="30">
        <f>IFERROR(100*_xlfn.IFNA(VLOOKUP($B210,KviZDarije4!$A$1:$K$1000, 6, 0), 0)/'TOP SCORES'!E$5,0)</f>
        <v>0</v>
      </c>
      <c r="H210" s="30">
        <f>IFERROR(100*_xlfn.IFNA(VLOOKUP($B210,KviZDarije5!$A$1:$K$1000, 6, 0), 0)/'TOP SCORES'!F$5,0)</f>
        <v>0</v>
      </c>
      <c r="I210" s="30">
        <f>IFERROR(100*_xlfn.IFNA(VLOOKUP($B210,KviZDarije6!$A$1:$K$1000, 6, 0), 0)/'TOP SCORES'!G$5,0)</f>
        <v>0</v>
      </c>
      <c r="J210" s="30">
        <f>IFERROR(100*_xlfn.IFNA(VLOOKUP($B210,KviZDarije7!$A$1:$K$1000, 6, 0), 0)/'TOP SCORES'!H$5,0)</f>
        <v>0</v>
      </c>
      <c r="K210" s="30">
        <f>IFERROR(100*_xlfn.IFNA(VLOOKUP($B210,KviZDarije8!$A$1:$K$1000, 6, 0), 0)/'TOP SCORES'!I$5,0)</f>
        <v>0</v>
      </c>
      <c r="L210" s="30">
        <f>IFERROR(100*_xlfn.IFNA(VLOOKUP($B210,[1]KviZDarije9!$A$1:$K$1000, 6, 0), 0)/'TOP SCORES'!J$5,0)</f>
        <v>0</v>
      </c>
      <c r="M210" s="30">
        <f>IFERROR(100*_xlfn.IFNA(VLOOKUP($B210,[2]KviZDarije10!$A$1:$K$1000, 6, 0), 0)/'TOP SCORES'!K$5,0)</f>
        <v>0</v>
      </c>
    </row>
    <row r="211" spans="1:13">
      <c r="A211" s="33">
        <f t="shared" ca="1" si="3"/>
        <v>177</v>
      </c>
      <c r="B211" s="24"/>
      <c r="C211" s="31" cm="1">
        <f t="array" aca="1" ref="C211" ca="1">SUM(LARGE(D211:M211,ROW(INDIRECT("1:6"))))</f>
        <v>0</v>
      </c>
      <c r="D211" s="30">
        <f>IFERROR(100*_xlfn.IFNA(VLOOKUP($B211,KviZDarije1!$A$1:$K$1000, 6, 0), 0)/'TOP SCORES'!B$5,0)</f>
        <v>0</v>
      </c>
      <c r="E211" s="30">
        <f>IFERROR(100*_xlfn.IFNA(VLOOKUP($B211,KviZDarije2!$A$1:$K$1000, 6, 0), 0)/'TOP SCORES'!C$5,0)</f>
        <v>0</v>
      </c>
      <c r="F211" s="30">
        <f>IFERROR(100*_xlfn.IFNA(VLOOKUP($B211,KviZDarije3!$A$1:$K$1000, 6, 0), 0)/'TOP SCORES'!D$5,0)</f>
        <v>0</v>
      </c>
      <c r="G211" s="30">
        <f>IFERROR(100*_xlfn.IFNA(VLOOKUP($B211,KviZDarije4!$A$1:$K$1000, 6, 0), 0)/'TOP SCORES'!E$5,0)</f>
        <v>0</v>
      </c>
      <c r="H211" s="30">
        <f>IFERROR(100*_xlfn.IFNA(VLOOKUP($B211,KviZDarije5!$A$1:$K$1000, 6, 0), 0)/'TOP SCORES'!F$5,0)</f>
        <v>0</v>
      </c>
      <c r="I211" s="30">
        <f>IFERROR(100*_xlfn.IFNA(VLOOKUP($B211,KviZDarije6!$A$1:$K$1000, 6, 0), 0)/'TOP SCORES'!G$5,0)</f>
        <v>0</v>
      </c>
      <c r="J211" s="30">
        <f>IFERROR(100*_xlfn.IFNA(VLOOKUP($B211,KviZDarije7!$A$1:$K$1000, 6, 0), 0)/'TOP SCORES'!H$5,0)</f>
        <v>0</v>
      </c>
      <c r="K211" s="30">
        <f>IFERROR(100*_xlfn.IFNA(VLOOKUP($B211,KviZDarije8!$A$1:$K$1000, 6, 0), 0)/'TOP SCORES'!I$5,0)</f>
        <v>0</v>
      </c>
      <c r="L211" s="30">
        <f>IFERROR(100*_xlfn.IFNA(VLOOKUP($B211,[1]KviZDarije9!$A$1:$K$1000, 6, 0), 0)/'TOP SCORES'!J$5,0)</f>
        <v>0</v>
      </c>
      <c r="M211" s="30">
        <f>IFERROR(100*_xlfn.IFNA(VLOOKUP($B211,[2]KviZDarije10!$A$1:$K$1000, 6, 0), 0)/'TOP SCORES'!K$5,0)</f>
        <v>0</v>
      </c>
    </row>
    <row r="212" spans="1:13">
      <c r="A212" s="33">
        <f t="shared" ca="1" si="3"/>
        <v>177</v>
      </c>
      <c r="B212" s="24"/>
      <c r="C212" s="31" cm="1">
        <f t="array" aca="1" ref="C212" ca="1">SUM(LARGE(D212:M212,ROW(INDIRECT("1:6"))))</f>
        <v>0</v>
      </c>
      <c r="D212" s="30">
        <f>IFERROR(100*_xlfn.IFNA(VLOOKUP($B212,KviZDarije1!$A$1:$K$1000, 6, 0), 0)/'TOP SCORES'!B$5,0)</f>
        <v>0</v>
      </c>
      <c r="E212" s="30">
        <f>IFERROR(100*_xlfn.IFNA(VLOOKUP($B212,KviZDarije2!$A$1:$K$1000, 6, 0), 0)/'TOP SCORES'!C$5,0)</f>
        <v>0</v>
      </c>
      <c r="F212" s="30">
        <f>IFERROR(100*_xlfn.IFNA(VLOOKUP($B212,KviZDarije3!$A$1:$K$1000, 6, 0), 0)/'TOP SCORES'!D$5,0)</f>
        <v>0</v>
      </c>
      <c r="G212" s="30">
        <f>IFERROR(100*_xlfn.IFNA(VLOOKUP($B212,KviZDarije4!$A$1:$K$1000, 6, 0), 0)/'TOP SCORES'!E$5,0)</f>
        <v>0</v>
      </c>
      <c r="H212" s="30">
        <f>IFERROR(100*_xlfn.IFNA(VLOOKUP($B212,KviZDarije5!$A$1:$K$1000, 6, 0), 0)/'TOP SCORES'!F$5,0)</f>
        <v>0</v>
      </c>
      <c r="I212" s="30">
        <f>IFERROR(100*_xlfn.IFNA(VLOOKUP($B212,KviZDarije6!$A$1:$K$1000, 6, 0), 0)/'TOP SCORES'!G$5,0)</f>
        <v>0</v>
      </c>
      <c r="J212" s="30">
        <f>IFERROR(100*_xlfn.IFNA(VLOOKUP($B212,KviZDarije7!$A$1:$K$1000, 6, 0), 0)/'TOP SCORES'!H$5,0)</f>
        <v>0</v>
      </c>
      <c r="K212" s="30">
        <f>IFERROR(100*_xlfn.IFNA(VLOOKUP($B212,KviZDarije8!$A$1:$K$1000, 6, 0), 0)/'TOP SCORES'!I$5,0)</f>
        <v>0</v>
      </c>
      <c r="L212" s="30">
        <f>IFERROR(100*_xlfn.IFNA(VLOOKUP($B212,[1]KviZDarije9!$A$1:$K$1000, 6, 0), 0)/'TOP SCORES'!J$5,0)</f>
        <v>0</v>
      </c>
      <c r="M212" s="30">
        <f>IFERROR(100*_xlfn.IFNA(VLOOKUP($B212,[2]KviZDarije10!$A$1:$K$1000, 6, 0), 0)/'TOP SCORES'!K$5,0)</f>
        <v>0</v>
      </c>
    </row>
    <row r="213" spans="1:13">
      <c r="A213" s="33">
        <f t="shared" ca="1" si="3"/>
        <v>177</v>
      </c>
      <c r="B213" s="24"/>
      <c r="C213" s="31" cm="1">
        <f t="array" aca="1" ref="C213" ca="1">SUM(LARGE(D213:M213,ROW(INDIRECT("1:6"))))</f>
        <v>0</v>
      </c>
      <c r="D213" s="30">
        <f>IFERROR(100*_xlfn.IFNA(VLOOKUP($B213,KviZDarije1!$A$1:$K$1000, 6, 0), 0)/'TOP SCORES'!B$5,0)</f>
        <v>0</v>
      </c>
      <c r="E213" s="30">
        <f>IFERROR(100*_xlfn.IFNA(VLOOKUP($B213,KviZDarije2!$A$1:$K$1000, 6, 0), 0)/'TOP SCORES'!C$5,0)</f>
        <v>0</v>
      </c>
      <c r="F213" s="30">
        <f>IFERROR(100*_xlfn.IFNA(VLOOKUP($B213,KviZDarije3!$A$1:$K$1000, 6, 0), 0)/'TOP SCORES'!D$5,0)</f>
        <v>0</v>
      </c>
      <c r="G213" s="30">
        <f>IFERROR(100*_xlfn.IFNA(VLOOKUP($B213,KviZDarije4!$A$1:$K$1000, 6, 0), 0)/'TOP SCORES'!E$5,0)</f>
        <v>0</v>
      </c>
      <c r="H213" s="30">
        <f>IFERROR(100*_xlfn.IFNA(VLOOKUP($B213,KviZDarije5!$A$1:$K$1000, 6, 0), 0)/'TOP SCORES'!F$5,0)</f>
        <v>0</v>
      </c>
      <c r="I213" s="30">
        <f>IFERROR(100*_xlfn.IFNA(VLOOKUP($B213,KviZDarije6!$A$1:$K$1000, 6, 0), 0)/'TOP SCORES'!G$5,0)</f>
        <v>0</v>
      </c>
      <c r="J213" s="30">
        <f>IFERROR(100*_xlfn.IFNA(VLOOKUP($B213,KviZDarije7!$A$1:$K$1000, 6, 0), 0)/'TOP SCORES'!H$5,0)</f>
        <v>0</v>
      </c>
      <c r="K213" s="30">
        <f>IFERROR(100*_xlfn.IFNA(VLOOKUP($B213,KviZDarije8!$A$1:$K$1000, 6, 0), 0)/'TOP SCORES'!I$5,0)</f>
        <v>0</v>
      </c>
      <c r="L213" s="30">
        <f>IFERROR(100*_xlfn.IFNA(VLOOKUP($B213,[1]KviZDarije9!$A$1:$K$1000, 6, 0), 0)/'TOP SCORES'!J$5,0)</f>
        <v>0</v>
      </c>
      <c r="M213" s="30">
        <f>IFERROR(100*_xlfn.IFNA(VLOOKUP($B213,[2]KviZDarije10!$A$1:$K$1000, 6, 0), 0)/'TOP SCORES'!K$5,0)</f>
        <v>0</v>
      </c>
    </row>
    <row r="214" spans="1:13">
      <c r="A214" s="33">
        <f t="shared" ca="1" si="3"/>
        <v>177</v>
      </c>
      <c r="B214" s="24"/>
      <c r="C214" s="31" cm="1">
        <f t="array" aca="1" ref="C214" ca="1">SUM(LARGE(D214:M214,ROW(INDIRECT("1:6"))))</f>
        <v>0</v>
      </c>
      <c r="D214" s="30">
        <f>IFERROR(100*_xlfn.IFNA(VLOOKUP($B214,KviZDarije1!$A$1:$K$1000, 6, 0), 0)/'TOP SCORES'!B$5,0)</f>
        <v>0</v>
      </c>
      <c r="E214" s="30">
        <f>IFERROR(100*_xlfn.IFNA(VLOOKUP($B214,KviZDarije2!$A$1:$K$1000, 6, 0), 0)/'TOP SCORES'!C$5,0)</f>
        <v>0</v>
      </c>
      <c r="F214" s="30">
        <f>IFERROR(100*_xlfn.IFNA(VLOOKUP($B214,KviZDarije3!$A$1:$K$1000, 6, 0), 0)/'TOP SCORES'!D$5,0)</f>
        <v>0</v>
      </c>
      <c r="G214" s="30">
        <f>IFERROR(100*_xlfn.IFNA(VLOOKUP($B214,KviZDarije4!$A$1:$K$1000, 6, 0), 0)/'TOP SCORES'!E$5,0)</f>
        <v>0</v>
      </c>
      <c r="H214" s="30">
        <f>IFERROR(100*_xlfn.IFNA(VLOOKUP($B214,KviZDarije5!$A$1:$K$1000, 6, 0), 0)/'TOP SCORES'!F$5,0)</f>
        <v>0</v>
      </c>
      <c r="I214" s="30">
        <f>IFERROR(100*_xlfn.IFNA(VLOOKUP($B214,KviZDarije6!$A$1:$K$1000, 6, 0), 0)/'TOP SCORES'!G$5,0)</f>
        <v>0</v>
      </c>
      <c r="J214" s="30">
        <f>IFERROR(100*_xlfn.IFNA(VLOOKUP($B214,KviZDarije7!$A$1:$K$1000, 6, 0), 0)/'TOP SCORES'!H$5,0)</f>
        <v>0</v>
      </c>
      <c r="K214" s="30">
        <f>IFERROR(100*_xlfn.IFNA(VLOOKUP($B214,KviZDarije8!$A$1:$K$1000, 6, 0), 0)/'TOP SCORES'!I$5,0)</f>
        <v>0</v>
      </c>
      <c r="L214" s="30">
        <f>IFERROR(100*_xlfn.IFNA(VLOOKUP($B214,[1]KviZDarije9!$A$1:$K$1000, 6, 0), 0)/'TOP SCORES'!J$5,0)</f>
        <v>0</v>
      </c>
      <c r="M214" s="30">
        <f>IFERROR(100*_xlfn.IFNA(VLOOKUP($B214,[2]KviZDarije10!$A$1:$K$1000, 6, 0), 0)/'TOP SCORES'!K$5,0)</f>
        <v>0</v>
      </c>
    </row>
    <row r="215" spans="1:13">
      <c r="B215" s="24"/>
      <c r="C215" s="31"/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 spans="1:13">
      <c r="B216" s="24"/>
      <c r="C216" s="31"/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 spans="1:13">
      <c r="B217" s="24"/>
      <c r="C217" s="31"/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 spans="1:13">
      <c r="B218" s="24"/>
      <c r="C218" s="31"/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 spans="1:13">
      <c r="B219" s="24"/>
      <c r="C219" s="31"/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 spans="1:13">
      <c r="B220" s="24"/>
      <c r="C220" s="31"/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 spans="1:13">
      <c r="B221" s="24"/>
      <c r="C221" s="31"/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 spans="1:13">
      <c r="B222" s="24"/>
      <c r="C222" s="31"/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 spans="1:13">
      <c r="B223" s="24"/>
      <c r="C223" s="31"/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 spans="1:13">
      <c r="B224" s="24"/>
      <c r="C224" s="31"/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 spans="2:13">
      <c r="B225" s="24"/>
      <c r="C225" s="31"/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 spans="2:13">
      <c r="B226" s="24"/>
      <c r="C226" s="31"/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 spans="2:13">
      <c r="C227" s="31"/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 spans="2:13">
      <c r="C228" s="31"/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 spans="2:13">
      <c r="B229" s="24"/>
      <c r="C229" s="31"/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 spans="2:13">
      <c r="C230" s="31"/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 spans="2:13">
      <c r="C231" s="31"/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 spans="2:13">
      <c r="C232" s="31"/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 spans="2:13">
      <c r="B233" s="24"/>
      <c r="C233" s="31"/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 spans="2:13">
      <c r="B234" s="24"/>
      <c r="C234" s="31"/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 spans="2:13">
      <c r="B235" s="24"/>
      <c r="C235" s="31"/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 spans="2:13">
      <c r="B236" s="24"/>
      <c r="C236" s="31"/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 spans="2:13">
      <c r="B237" s="24"/>
      <c r="C237" s="31"/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 spans="2:13">
      <c r="B238" s="24"/>
      <c r="C238" s="31"/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 spans="2:13">
      <c r="B239" s="24"/>
      <c r="C239" s="31"/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 spans="2:13">
      <c r="C240" s="31"/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 spans="2:13">
      <c r="B241" s="24"/>
      <c r="C241" s="31"/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 spans="2:13">
      <c r="C242" s="31"/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 spans="2:13">
      <c r="C243" s="31"/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 spans="2:13">
      <c r="C244" s="31"/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 spans="2:13">
      <c r="C245" s="31"/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 spans="2:13">
      <c r="C246" s="31"/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 spans="2:13">
      <c r="B247" s="24"/>
      <c r="C247" s="31"/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 spans="2:13">
      <c r="C248" s="31"/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 spans="2:13">
      <c r="B249" s="24"/>
      <c r="C249" s="31"/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 spans="2:13">
      <c r="B250" s="24"/>
      <c r="C250" s="31"/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 spans="2:13">
      <c r="B251" s="24"/>
      <c r="C251" s="31"/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 spans="2:13">
      <c r="C252" s="31"/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 spans="2:13">
      <c r="C253" s="31"/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 spans="2:13">
      <c r="C254" s="31"/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 spans="2:13">
      <c r="B255" s="24"/>
      <c r="C255" s="31"/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 spans="2:13">
      <c r="B256" s="24"/>
      <c r="C256" s="31"/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 spans="2:13">
      <c r="B257" s="24"/>
      <c r="C257" s="31"/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 spans="2:13">
      <c r="B258" s="24"/>
      <c r="C258" s="31"/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 spans="2:13">
      <c r="C259" s="31"/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 spans="2:13">
      <c r="B260" s="24"/>
      <c r="C260" s="31"/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 spans="2:13">
      <c r="B261" s="24"/>
      <c r="C261" s="31"/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 spans="2:13">
      <c r="B262" s="24"/>
      <c r="C262" s="31"/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 spans="2:13">
      <c r="B263" s="24"/>
      <c r="C263" s="31"/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 spans="2:13">
      <c r="C264" s="31"/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 spans="2:13">
      <c r="C265" s="31"/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 spans="2:13">
      <c r="C266" s="31"/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 spans="2:13">
      <c r="C267" s="31"/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 spans="2:13">
      <c r="C268" s="31"/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 spans="2:13">
      <c r="C269" s="31"/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 spans="2:13">
      <c r="C270" s="31"/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 spans="2:13">
      <c r="C271" s="31"/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 spans="2:13">
      <c r="B272" s="24"/>
      <c r="C272" s="31"/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 spans="1:13">
      <c r="C273" s="31"/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 spans="1:13">
      <c r="C274" s="31"/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 spans="1:13">
      <c r="B275" s="24"/>
      <c r="C275" s="31"/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 spans="1:13">
      <c r="C276" s="31"/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 spans="1:13" ht="15">
      <c r="A277"/>
      <c r="B277" s="18"/>
      <c r="C277"/>
      <c r="D277"/>
      <c r="E277"/>
      <c r="F277"/>
      <c r="G277"/>
      <c r="H277"/>
      <c r="I277"/>
      <c r="J277"/>
      <c r="K277"/>
      <c r="L277"/>
      <c r="M277"/>
    </row>
    <row r="278" spans="1:13" ht="15">
      <c r="A278"/>
      <c r="B278" s="18"/>
      <c r="C278"/>
      <c r="D278"/>
      <c r="E278"/>
      <c r="F278"/>
      <c r="G278"/>
      <c r="H278"/>
      <c r="I278"/>
      <c r="J278"/>
      <c r="K278"/>
      <c r="L278"/>
      <c r="M278"/>
    </row>
    <row r="279" spans="1:13" ht="15">
      <c r="A279"/>
      <c r="B279" s="18"/>
      <c r="C279"/>
      <c r="D279"/>
      <c r="E279"/>
      <c r="F279"/>
      <c r="G279"/>
      <c r="H279"/>
      <c r="I279"/>
      <c r="J279"/>
      <c r="K279"/>
      <c r="L279"/>
      <c r="M279"/>
    </row>
    <row r="280" spans="1:13" ht="15">
      <c r="A280"/>
      <c r="B280" s="18"/>
      <c r="C280"/>
      <c r="D280"/>
      <c r="E280"/>
      <c r="F280"/>
      <c r="G280"/>
      <c r="H280"/>
      <c r="I280"/>
      <c r="J280"/>
      <c r="K280"/>
      <c r="L280"/>
      <c r="M280"/>
    </row>
    <row r="281" spans="1:13" ht="15">
      <c r="A281"/>
      <c r="B281" s="18"/>
      <c r="C281"/>
      <c r="D281"/>
      <c r="E281"/>
      <c r="F281"/>
      <c r="G281"/>
      <c r="H281"/>
      <c r="I281"/>
      <c r="J281"/>
      <c r="K281"/>
      <c r="L281"/>
      <c r="M281"/>
    </row>
    <row r="282" spans="1:13" ht="15">
      <c r="A282"/>
      <c r="B282" s="18"/>
      <c r="C282"/>
      <c r="D282"/>
      <c r="E282"/>
      <c r="F282"/>
      <c r="G282"/>
      <c r="H282"/>
      <c r="I282"/>
      <c r="J282"/>
      <c r="K282"/>
      <c r="L282"/>
      <c r="M282"/>
    </row>
    <row r="283" spans="1:13" ht="15">
      <c r="A283"/>
      <c r="B283" s="18"/>
      <c r="C283"/>
      <c r="D283"/>
      <c r="E283"/>
      <c r="F283"/>
      <c r="G283"/>
      <c r="H283"/>
      <c r="I283"/>
      <c r="J283"/>
      <c r="K283"/>
      <c r="L283"/>
      <c r="M283"/>
    </row>
    <row r="284" spans="1:13" ht="15">
      <c r="A284"/>
      <c r="B284" s="18"/>
      <c r="C284"/>
      <c r="D284"/>
      <c r="E284"/>
      <c r="F284"/>
      <c r="G284"/>
      <c r="H284"/>
      <c r="I284"/>
      <c r="J284"/>
      <c r="K284"/>
      <c r="L284"/>
      <c r="M284"/>
    </row>
    <row r="285" spans="1:13" ht="15">
      <c r="A285"/>
      <c r="B285" s="18"/>
      <c r="C285"/>
      <c r="D285"/>
      <c r="E285"/>
      <c r="F285"/>
      <c r="G285"/>
      <c r="H285"/>
      <c r="I285"/>
      <c r="J285"/>
      <c r="K285"/>
      <c r="L285"/>
      <c r="M285"/>
    </row>
    <row r="286" spans="1:13" ht="15">
      <c r="A286"/>
      <c r="B286" s="18"/>
      <c r="C286"/>
      <c r="D286"/>
      <c r="E286"/>
      <c r="F286"/>
      <c r="G286"/>
      <c r="H286"/>
      <c r="I286"/>
      <c r="J286"/>
      <c r="K286"/>
      <c r="L286"/>
      <c r="M286"/>
    </row>
    <row r="287" spans="1:13" ht="15">
      <c r="A287"/>
      <c r="B287" s="18"/>
      <c r="C287"/>
      <c r="D287"/>
      <c r="E287"/>
      <c r="F287"/>
      <c r="G287"/>
      <c r="H287"/>
      <c r="I287"/>
      <c r="J287"/>
      <c r="K287"/>
      <c r="L287"/>
      <c r="M287"/>
    </row>
    <row r="288" spans="1:13" ht="15">
      <c r="A288"/>
      <c r="B288" s="18"/>
      <c r="C288"/>
      <c r="D288"/>
      <c r="E288"/>
      <c r="F288"/>
      <c r="G288"/>
      <c r="H288"/>
      <c r="I288"/>
      <c r="J288"/>
      <c r="K288"/>
      <c r="L288"/>
      <c r="M288"/>
    </row>
    <row r="289" spans="1:13" ht="15">
      <c r="A289"/>
      <c r="B289" s="18"/>
      <c r="C289"/>
      <c r="D289"/>
      <c r="E289"/>
      <c r="F289"/>
      <c r="G289"/>
      <c r="H289"/>
      <c r="I289"/>
      <c r="J289"/>
      <c r="K289"/>
      <c r="L289"/>
      <c r="M289"/>
    </row>
    <row r="290" spans="1:13" ht="15">
      <c r="A290"/>
      <c r="B290" s="18"/>
      <c r="C290"/>
      <c r="D290"/>
      <c r="E290"/>
      <c r="F290"/>
      <c r="G290"/>
      <c r="H290"/>
      <c r="I290"/>
      <c r="J290"/>
      <c r="K290"/>
      <c r="L290"/>
      <c r="M290"/>
    </row>
    <row r="291" spans="1:13" ht="15">
      <c r="A291"/>
      <c r="B291" s="18"/>
      <c r="C291"/>
      <c r="D291"/>
      <c r="E291"/>
      <c r="F291"/>
      <c r="G291"/>
      <c r="H291"/>
      <c r="I291"/>
      <c r="J291"/>
      <c r="K291"/>
      <c r="L291"/>
      <c r="M291"/>
    </row>
    <row r="292" spans="1:13" ht="15">
      <c r="A292"/>
      <c r="B292" s="18"/>
      <c r="C292"/>
      <c r="D292"/>
      <c r="E292"/>
      <c r="F292"/>
      <c r="G292"/>
      <c r="H292"/>
      <c r="I292"/>
      <c r="J292"/>
      <c r="K292"/>
      <c r="L292"/>
      <c r="M292"/>
    </row>
    <row r="293" spans="1:13" ht="15">
      <c r="A293"/>
      <c r="B293" s="18"/>
      <c r="C293"/>
      <c r="D293"/>
      <c r="E293"/>
      <c r="F293"/>
      <c r="G293"/>
      <c r="H293"/>
      <c r="I293"/>
      <c r="J293"/>
      <c r="K293"/>
      <c r="L293"/>
      <c r="M293"/>
    </row>
    <row r="294" spans="1:13" ht="15">
      <c r="A294"/>
      <c r="B294" s="18"/>
      <c r="C294"/>
      <c r="D294"/>
      <c r="E294"/>
      <c r="F294"/>
      <c r="G294"/>
      <c r="H294"/>
      <c r="I294"/>
      <c r="J294"/>
      <c r="K294"/>
      <c r="L294"/>
      <c r="M294"/>
    </row>
    <row r="295" spans="1:13" ht="15">
      <c r="A295"/>
      <c r="B295" s="18"/>
      <c r="C295"/>
      <c r="D295"/>
      <c r="E295"/>
      <c r="F295"/>
      <c r="G295"/>
      <c r="H295"/>
      <c r="I295"/>
      <c r="J295"/>
      <c r="K295"/>
      <c r="L295"/>
      <c r="M295"/>
    </row>
    <row r="296" spans="1:13" ht="15">
      <c r="A296"/>
      <c r="B296" s="18"/>
      <c r="C296"/>
      <c r="D296"/>
      <c r="E296"/>
      <c r="F296"/>
      <c r="G296"/>
      <c r="H296"/>
      <c r="I296"/>
      <c r="J296"/>
      <c r="K296"/>
      <c r="L296"/>
      <c r="M296"/>
    </row>
    <row r="297" spans="1:13" ht="15">
      <c r="A297"/>
      <c r="B297" s="18"/>
      <c r="C297"/>
      <c r="D297"/>
      <c r="E297"/>
      <c r="F297"/>
      <c r="G297"/>
      <c r="H297"/>
      <c r="I297"/>
      <c r="J297"/>
      <c r="K297"/>
      <c r="L297"/>
      <c r="M297"/>
    </row>
    <row r="298" spans="1:13" ht="15">
      <c r="A298"/>
      <c r="B298" s="18"/>
      <c r="C298"/>
      <c r="D298"/>
      <c r="E298"/>
      <c r="F298"/>
      <c r="G298"/>
      <c r="H298"/>
      <c r="I298"/>
      <c r="J298"/>
      <c r="K298"/>
      <c r="L298"/>
      <c r="M298"/>
    </row>
    <row r="299" spans="1:13" ht="15">
      <c r="A299"/>
      <c r="B299" s="18"/>
      <c r="C299"/>
      <c r="D299"/>
      <c r="E299"/>
      <c r="F299"/>
      <c r="G299"/>
      <c r="H299"/>
      <c r="I299"/>
      <c r="J299"/>
      <c r="K299"/>
      <c r="L299"/>
      <c r="M299"/>
    </row>
    <row r="300" spans="1:13" ht="15">
      <c r="A300"/>
      <c r="B300" s="18"/>
      <c r="C300"/>
      <c r="D300"/>
      <c r="E300"/>
      <c r="F300"/>
      <c r="G300"/>
      <c r="H300"/>
      <c r="I300"/>
      <c r="J300"/>
      <c r="K300"/>
      <c r="L300"/>
      <c r="M300"/>
    </row>
    <row r="301" spans="1:13" ht="15">
      <c r="A301"/>
      <c r="B301" s="18"/>
      <c r="C301"/>
      <c r="D301"/>
      <c r="E301"/>
      <c r="F301"/>
      <c r="G301"/>
      <c r="H301"/>
      <c r="I301"/>
      <c r="J301"/>
      <c r="K301"/>
      <c r="L301"/>
      <c r="M301"/>
    </row>
    <row r="302" spans="1:13" ht="15">
      <c r="A302"/>
      <c r="B302" s="18"/>
      <c r="C302"/>
      <c r="D302"/>
      <c r="E302"/>
      <c r="F302"/>
      <c r="G302"/>
      <c r="H302"/>
      <c r="I302"/>
      <c r="J302"/>
      <c r="K302"/>
      <c r="L302"/>
      <c r="M302"/>
    </row>
    <row r="303" spans="1:13" ht="15">
      <c r="A303"/>
      <c r="B303" s="18"/>
      <c r="C303"/>
      <c r="D303"/>
      <c r="E303"/>
      <c r="F303"/>
      <c r="G303"/>
      <c r="H303"/>
      <c r="I303"/>
      <c r="J303"/>
      <c r="K303"/>
      <c r="L303"/>
      <c r="M303"/>
    </row>
    <row r="304" spans="1:13" ht="15">
      <c r="A304"/>
      <c r="B304" s="18"/>
      <c r="C304"/>
      <c r="D304"/>
      <c r="E304"/>
      <c r="F304"/>
      <c r="G304"/>
      <c r="H304"/>
      <c r="I304"/>
      <c r="J304"/>
      <c r="K304"/>
      <c r="L304"/>
      <c r="M304"/>
    </row>
    <row r="305" spans="1:13" ht="15">
      <c r="A305"/>
      <c r="B305" s="18"/>
      <c r="C305"/>
      <c r="D305"/>
      <c r="E305"/>
      <c r="F305"/>
      <c r="G305"/>
      <c r="H305"/>
      <c r="I305"/>
      <c r="J305"/>
      <c r="K305"/>
      <c r="L305"/>
      <c r="M305"/>
    </row>
    <row r="306" spans="1:13" ht="15">
      <c r="A306"/>
      <c r="B306" s="18"/>
      <c r="C306"/>
      <c r="D306"/>
      <c r="E306"/>
      <c r="F306"/>
      <c r="G306"/>
      <c r="H306"/>
      <c r="I306"/>
      <c r="J306"/>
      <c r="K306"/>
      <c r="L306"/>
      <c r="M306"/>
    </row>
    <row r="307" spans="1:13" ht="15">
      <c r="A307"/>
      <c r="B307" s="18"/>
      <c r="C307"/>
      <c r="D307"/>
      <c r="E307"/>
      <c r="F307"/>
      <c r="G307"/>
      <c r="H307"/>
      <c r="I307"/>
      <c r="J307"/>
      <c r="K307"/>
      <c r="L307"/>
      <c r="M307"/>
    </row>
    <row r="308" spans="1:13" ht="15">
      <c r="A308"/>
      <c r="B308" s="18"/>
      <c r="C308"/>
      <c r="D308"/>
      <c r="E308"/>
      <c r="F308"/>
      <c r="G308"/>
      <c r="H308"/>
      <c r="I308"/>
      <c r="J308"/>
      <c r="K308"/>
      <c r="L308"/>
      <c r="M308"/>
    </row>
    <row r="309" spans="1:13" ht="15">
      <c r="A309"/>
      <c r="B309" s="18"/>
      <c r="C309"/>
      <c r="D309"/>
      <c r="E309"/>
      <c r="F309"/>
      <c r="G309"/>
      <c r="H309"/>
      <c r="I309"/>
      <c r="J309"/>
      <c r="K309"/>
      <c r="L309"/>
      <c r="M309"/>
    </row>
    <row r="310" spans="1:13" ht="15">
      <c r="A310"/>
      <c r="B310" s="18"/>
      <c r="C310"/>
      <c r="D310"/>
      <c r="E310"/>
      <c r="F310"/>
      <c r="G310"/>
      <c r="H310"/>
      <c r="I310"/>
      <c r="J310"/>
      <c r="K310"/>
      <c r="L310"/>
      <c r="M310"/>
    </row>
    <row r="311" spans="1:13" ht="15">
      <c r="A311"/>
      <c r="B311" s="18"/>
      <c r="C311"/>
      <c r="D311"/>
      <c r="E311"/>
      <c r="F311"/>
      <c r="G311"/>
      <c r="H311"/>
      <c r="I311"/>
      <c r="J311"/>
      <c r="K311"/>
      <c r="L311"/>
      <c r="M311"/>
    </row>
    <row r="312" spans="1:13" ht="15">
      <c r="A312"/>
      <c r="B312" s="18"/>
      <c r="C312"/>
      <c r="D312"/>
      <c r="E312"/>
      <c r="F312"/>
      <c r="G312"/>
      <c r="H312"/>
      <c r="I312"/>
      <c r="J312"/>
      <c r="K312"/>
      <c r="L312"/>
      <c r="M312"/>
    </row>
    <row r="313" spans="1:13" ht="15">
      <c r="A313"/>
      <c r="B313" s="18"/>
      <c r="C313"/>
      <c r="D313"/>
      <c r="E313"/>
      <c r="F313"/>
      <c r="G313"/>
      <c r="H313"/>
      <c r="I313"/>
      <c r="J313"/>
      <c r="K313"/>
      <c r="L313"/>
      <c r="M313"/>
    </row>
    <row r="314" spans="1:13" ht="15">
      <c r="A314"/>
      <c r="B314" s="18"/>
      <c r="C314"/>
      <c r="D314"/>
      <c r="E314"/>
      <c r="F314"/>
      <c r="G314"/>
      <c r="H314"/>
      <c r="I314"/>
      <c r="J314"/>
      <c r="K314"/>
      <c r="L314"/>
      <c r="M314"/>
    </row>
    <row r="315" spans="1:13" ht="15">
      <c r="A315"/>
      <c r="B315" s="18"/>
      <c r="C315"/>
      <c r="D315"/>
      <c r="E315"/>
      <c r="F315"/>
      <c r="G315"/>
      <c r="H315"/>
      <c r="I315"/>
      <c r="J315"/>
      <c r="K315"/>
      <c r="L315"/>
      <c r="M315"/>
    </row>
    <row r="316" spans="1:13" ht="15">
      <c r="A316"/>
      <c r="B316" s="18"/>
      <c r="C316"/>
      <c r="D316"/>
      <c r="E316"/>
      <c r="F316"/>
      <c r="G316"/>
      <c r="H316"/>
      <c r="I316"/>
      <c r="J316"/>
      <c r="K316"/>
      <c r="L316"/>
      <c r="M316"/>
    </row>
    <row r="317" spans="1:13" ht="15">
      <c r="A317"/>
      <c r="B317" s="18"/>
      <c r="C317"/>
      <c r="D317"/>
      <c r="E317"/>
      <c r="F317"/>
      <c r="G317"/>
      <c r="H317"/>
      <c r="I317"/>
      <c r="J317"/>
      <c r="K317"/>
      <c r="L317"/>
      <c r="M317"/>
    </row>
    <row r="318" spans="1:13" ht="15">
      <c r="A318"/>
      <c r="B318" s="18"/>
      <c r="C318"/>
      <c r="D318"/>
      <c r="E318"/>
      <c r="F318"/>
      <c r="G318"/>
      <c r="H318"/>
      <c r="I318"/>
      <c r="J318"/>
      <c r="K318"/>
      <c r="L318"/>
      <c r="M318"/>
    </row>
    <row r="319" spans="1:13" ht="15">
      <c r="A319"/>
      <c r="B319" s="18"/>
      <c r="C319"/>
      <c r="D319"/>
      <c r="E319"/>
      <c r="F319"/>
      <c r="G319"/>
      <c r="H319"/>
      <c r="I319"/>
      <c r="J319"/>
      <c r="K319"/>
      <c r="L319"/>
      <c r="M319"/>
    </row>
    <row r="320" spans="1:13" ht="15">
      <c r="A320"/>
      <c r="B320" s="18"/>
      <c r="C320"/>
      <c r="D320"/>
      <c r="E320"/>
      <c r="F320"/>
      <c r="G320"/>
      <c r="H320"/>
      <c r="I320"/>
      <c r="J320"/>
      <c r="K320"/>
      <c r="L320"/>
      <c r="M320"/>
    </row>
    <row r="321" spans="1:13" ht="15">
      <c r="A321"/>
      <c r="B321" s="18"/>
      <c r="C321"/>
      <c r="D321"/>
      <c r="E321"/>
      <c r="F321"/>
      <c r="G321"/>
      <c r="H321"/>
      <c r="I321"/>
      <c r="J321"/>
      <c r="K321"/>
      <c r="L321"/>
      <c r="M321"/>
    </row>
    <row r="322" spans="1:13" ht="15">
      <c r="A322"/>
      <c r="B322" s="18"/>
      <c r="C322"/>
      <c r="D322"/>
      <c r="E322"/>
      <c r="F322"/>
      <c r="G322"/>
      <c r="H322"/>
      <c r="I322"/>
      <c r="J322"/>
      <c r="K322"/>
      <c r="L322"/>
      <c r="M322"/>
    </row>
    <row r="323" spans="1:13" ht="15">
      <c r="A323"/>
      <c r="B323" s="18"/>
      <c r="C323"/>
      <c r="D323"/>
      <c r="E323"/>
      <c r="F323"/>
      <c r="G323"/>
      <c r="H323"/>
      <c r="I323"/>
      <c r="J323"/>
      <c r="K323"/>
      <c r="L323"/>
      <c r="M323"/>
    </row>
    <row r="324" spans="1:13" ht="15">
      <c r="A324"/>
      <c r="B324" s="18"/>
      <c r="C324"/>
      <c r="D324"/>
      <c r="E324"/>
      <c r="F324"/>
      <c r="G324"/>
      <c r="H324"/>
      <c r="I324"/>
      <c r="J324"/>
      <c r="K324"/>
      <c r="L324"/>
      <c r="M324"/>
    </row>
    <row r="325" spans="1:13" ht="15">
      <c r="A325"/>
      <c r="B325" s="18"/>
      <c r="C325"/>
      <c r="D325"/>
      <c r="E325"/>
      <c r="F325"/>
      <c r="G325"/>
      <c r="H325"/>
      <c r="I325"/>
      <c r="J325"/>
      <c r="K325"/>
      <c r="L325"/>
      <c r="M325"/>
    </row>
    <row r="326" spans="1:13" ht="15">
      <c r="A326"/>
      <c r="B326" s="18"/>
      <c r="C326"/>
      <c r="D326"/>
      <c r="E326"/>
      <c r="F326"/>
      <c r="G326"/>
      <c r="H326"/>
      <c r="I326"/>
      <c r="J326"/>
      <c r="K326"/>
      <c r="L326"/>
      <c r="M326"/>
    </row>
    <row r="327" spans="1:13" ht="15">
      <c r="A327"/>
      <c r="B327" s="18"/>
      <c r="C327"/>
      <c r="D327"/>
      <c r="E327"/>
      <c r="F327"/>
      <c r="G327"/>
      <c r="H327"/>
      <c r="I327"/>
      <c r="J327"/>
      <c r="K327"/>
      <c r="L327"/>
      <c r="M327"/>
    </row>
    <row r="328" spans="1:13" ht="15">
      <c r="A328"/>
      <c r="B328" s="18"/>
      <c r="C328"/>
      <c r="D328"/>
      <c r="E328"/>
      <c r="F328"/>
      <c r="G328"/>
      <c r="H328"/>
      <c r="I328"/>
      <c r="J328"/>
      <c r="K328"/>
      <c r="L328"/>
      <c r="M328"/>
    </row>
    <row r="329" spans="1:13" ht="15">
      <c r="A329"/>
      <c r="B329" s="18"/>
      <c r="C329"/>
      <c r="D329"/>
      <c r="E329"/>
      <c r="F329"/>
      <c r="G329"/>
      <c r="H329"/>
      <c r="I329"/>
      <c r="J329"/>
      <c r="K329"/>
      <c r="L329"/>
      <c r="M329"/>
    </row>
    <row r="330" spans="1:13" ht="15">
      <c r="A330"/>
      <c r="B330" s="18"/>
      <c r="C330"/>
      <c r="D330"/>
      <c r="E330"/>
      <c r="F330"/>
      <c r="G330"/>
      <c r="H330"/>
      <c r="I330"/>
      <c r="J330"/>
      <c r="K330"/>
      <c r="L330"/>
      <c r="M330"/>
    </row>
    <row r="331" spans="1:13" ht="15">
      <c r="A331"/>
      <c r="B331" s="18"/>
      <c r="C331"/>
      <c r="D331"/>
      <c r="E331"/>
      <c r="F331"/>
      <c r="G331"/>
      <c r="H331"/>
      <c r="I331"/>
      <c r="J331"/>
      <c r="K331"/>
      <c r="L331"/>
      <c r="M331"/>
    </row>
    <row r="332" spans="1:13" ht="15">
      <c r="A332"/>
      <c r="B332" s="18"/>
      <c r="C332"/>
      <c r="D332"/>
      <c r="E332"/>
      <c r="F332"/>
      <c r="G332"/>
      <c r="H332"/>
      <c r="I332"/>
      <c r="J332"/>
      <c r="K332"/>
      <c r="L332"/>
      <c r="M332"/>
    </row>
    <row r="333" spans="1:13" ht="15">
      <c r="A333"/>
      <c r="B333" s="18"/>
      <c r="C333"/>
      <c r="D333"/>
      <c r="E333"/>
      <c r="F333"/>
      <c r="G333"/>
      <c r="H333"/>
      <c r="I333"/>
      <c r="J333"/>
      <c r="K333"/>
      <c r="L333"/>
      <c r="M333"/>
    </row>
    <row r="334" spans="1:13" ht="15">
      <c r="A334"/>
      <c r="B334" s="18"/>
      <c r="C334"/>
      <c r="D334"/>
      <c r="E334"/>
      <c r="F334"/>
      <c r="G334"/>
      <c r="H334"/>
      <c r="I334"/>
      <c r="J334"/>
      <c r="K334"/>
      <c r="L334"/>
      <c r="M334"/>
    </row>
    <row r="335" spans="1:13" ht="15">
      <c r="A335"/>
      <c r="B335" s="18"/>
      <c r="C335"/>
      <c r="D335"/>
      <c r="E335"/>
      <c r="F335"/>
      <c r="G335"/>
      <c r="H335"/>
      <c r="I335"/>
      <c r="J335"/>
      <c r="K335"/>
      <c r="L335"/>
      <c r="M335"/>
    </row>
    <row r="336" spans="1:13" ht="15">
      <c r="A336"/>
      <c r="B336" s="18"/>
      <c r="C336"/>
      <c r="D336"/>
      <c r="E336"/>
      <c r="F336"/>
      <c r="G336"/>
      <c r="H336"/>
      <c r="I336"/>
      <c r="J336"/>
      <c r="K336"/>
      <c r="L336"/>
      <c r="M336"/>
    </row>
    <row r="337" spans="1:13" ht="15">
      <c r="A337"/>
      <c r="B337" s="18"/>
      <c r="C337"/>
      <c r="D337"/>
      <c r="E337"/>
      <c r="F337"/>
      <c r="G337"/>
      <c r="H337"/>
      <c r="I337"/>
      <c r="J337"/>
      <c r="K337"/>
      <c r="L337"/>
      <c r="M337"/>
    </row>
    <row r="338" spans="1:13" ht="15">
      <c r="A338"/>
      <c r="B338" s="18"/>
      <c r="C338"/>
      <c r="D338"/>
      <c r="E338"/>
      <c r="F338"/>
      <c r="G338"/>
      <c r="H338"/>
      <c r="I338"/>
      <c r="J338"/>
      <c r="K338"/>
      <c r="L338"/>
      <c r="M338"/>
    </row>
    <row r="339" spans="1:13" ht="15">
      <c r="A339"/>
      <c r="B339" s="18"/>
      <c r="C339"/>
      <c r="D339"/>
      <c r="E339"/>
      <c r="F339"/>
      <c r="G339"/>
      <c r="H339"/>
      <c r="I339"/>
      <c r="J339"/>
      <c r="K339"/>
      <c r="L339"/>
      <c r="M339"/>
    </row>
    <row r="340" spans="1:13" ht="15">
      <c r="A340"/>
      <c r="B340" s="18"/>
      <c r="C340"/>
      <c r="D340"/>
      <c r="E340"/>
      <c r="F340"/>
      <c r="G340"/>
      <c r="H340"/>
      <c r="I340"/>
      <c r="J340"/>
      <c r="K340"/>
      <c r="L340"/>
      <c r="M340"/>
    </row>
    <row r="341" spans="1:13" ht="15">
      <c r="A341"/>
      <c r="B341" s="18"/>
      <c r="C341"/>
      <c r="D341"/>
      <c r="E341"/>
      <c r="F341"/>
      <c r="G341"/>
      <c r="H341"/>
      <c r="I341"/>
      <c r="J341"/>
      <c r="K341"/>
      <c r="L341"/>
      <c r="M341"/>
    </row>
    <row r="342" spans="1:13" ht="15">
      <c r="A342"/>
      <c r="B342" s="18"/>
      <c r="C342"/>
      <c r="D342"/>
      <c r="E342"/>
      <c r="F342"/>
      <c r="G342"/>
      <c r="H342"/>
      <c r="I342"/>
      <c r="J342"/>
      <c r="K342"/>
      <c r="L342"/>
      <c r="M342"/>
    </row>
    <row r="343" spans="1:13" ht="15">
      <c r="A343"/>
      <c r="B343" s="18"/>
      <c r="C343"/>
      <c r="D343"/>
      <c r="E343"/>
      <c r="F343"/>
      <c r="G343"/>
      <c r="H343"/>
      <c r="I343"/>
      <c r="J343"/>
      <c r="K343"/>
      <c r="L343"/>
      <c r="M343"/>
    </row>
    <row r="344" spans="1:13" ht="15">
      <c r="A344"/>
      <c r="B344" s="18"/>
      <c r="C344"/>
      <c r="D344"/>
      <c r="E344"/>
      <c r="F344"/>
      <c r="G344"/>
      <c r="H344"/>
      <c r="I344"/>
      <c r="J344"/>
      <c r="K344"/>
      <c r="L344"/>
      <c r="M344"/>
    </row>
    <row r="345" spans="1:13" ht="15">
      <c r="A345"/>
      <c r="B345" s="18"/>
      <c r="C345"/>
      <c r="D345"/>
      <c r="E345"/>
      <c r="F345"/>
      <c r="G345"/>
      <c r="H345"/>
      <c r="I345"/>
      <c r="J345"/>
      <c r="K345"/>
      <c r="L345"/>
      <c r="M345"/>
    </row>
    <row r="346" spans="1:13" ht="15">
      <c r="A346"/>
      <c r="B346" s="18"/>
      <c r="C346"/>
      <c r="D346"/>
      <c r="E346"/>
      <c r="F346"/>
      <c r="G346"/>
      <c r="H346"/>
      <c r="I346"/>
      <c r="J346"/>
      <c r="K346"/>
      <c r="L346"/>
      <c r="M346"/>
    </row>
    <row r="347" spans="1:13" ht="15">
      <c r="A347"/>
      <c r="B347" s="18"/>
      <c r="C347"/>
      <c r="D347"/>
      <c r="E347"/>
      <c r="F347"/>
      <c r="G347"/>
      <c r="H347"/>
      <c r="I347"/>
      <c r="J347"/>
      <c r="K347"/>
      <c r="L347"/>
      <c r="M347"/>
    </row>
    <row r="348" spans="1:13" ht="15">
      <c r="A348"/>
      <c r="B348" s="18"/>
      <c r="C348"/>
      <c r="D348"/>
      <c r="E348"/>
      <c r="F348"/>
      <c r="G348"/>
      <c r="H348"/>
      <c r="I348"/>
      <c r="J348"/>
      <c r="K348"/>
      <c r="L348"/>
      <c r="M348"/>
    </row>
    <row r="349" spans="1:13" ht="15">
      <c r="A349"/>
      <c r="B349" s="18"/>
      <c r="C349"/>
      <c r="D349"/>
      <c r="E349"/>
      <c r="F349"/>
      <c r="G349"/>
      <c r="H349"/>
      <c r="I349"/>
      <c r="J349"/>
      <c r="K349"/>
      <c r="L349"/>
      <c r="M349"/>
    </row>
    <row r="350" spans="1:13" ht="15">
      <c r="A350"/>
      <c r="B350" s="18"/>
      <c r="C350"/>
      <c r="D350"/>
      <c r="E350"/>
      <c r="F350"/>
      <c r="G350"/>
      <c r="H350"/>
      <c r="I350"/>
      <c r="J350"/>
      <c r="K350"/>
      <c r="L350"/>
      <c r="M350"/>
    </row>
    <row r="351" spans="1:13" ht="15">
      <c r="A351"/>
      <c r="B351" s="18"/>
      <c r="C351"/>
      <c r="D351"/>
      <c r="E351"/>
      <c r="F351"/>
      <c r="G351"/>
      <c r="H351"/>
      <c r="I351"/>
      <c r="J351"/>
      <c r="K351"/>
      <c r="L351"/>
      <c r="M351"/>
    </row>
    <row r="352" spans="1:13" ht="15">
      <c r="A352"/>
      <c r="B352" s="18"/>
      <c r="C352"/>
      <c r="D352"/>
      <c r="E352"/>
      <c r="F352"/>
      <c r="G352"/>
      <c r="H352"/>
      <c r="I352"/>
      <c r="J352"/>
      <c r="K352"/>
      <c r="L352"/>
      <c r="M352"/>
    </row>
    <row r="353" spans="1:13" ht="15">
      <c r="A353"/>
      <c r="B353" s="18"/>
      <c r="C353"/>
      <c r="D353"/>
      <c r="E353"/>
      <c r="F353"/>
      <c r="G353"/>
      <c r="H353"/>
      <c r="I353"/>
      <c r="J353"/>
      <c r="K353"/>
      <c r="L353"/>
      <c r="M353"/>
    </row>
    <row r="354" spans="1:13" ht="15">
      <c r="A354"/>
      <c r="B354" s="18"/>
      <c r="C354"/>
      <c r="D354"/>
      <c r="E354"/>
      <c r="F354"/>
      <c r="G354"/>
      <c r="H354"/>
      <c r="I354"/>
      <c r="J354"/>
      <c r="K354"/>
      <c r="L354"/>
      <c r="M354"/>
    </row>
    <row r="355" spans="1:13" ht="15">
      <c r="A355"/>
      <c r="B355" s="18"/>
      <c r="C355"/>
      <c r="D355"/>
      <c r="E355"/>
      <c r="F355"/>
      <c r="G355"/>
      <c r="H355"/>
      <c r="I355"/>
      <c r="J355"/>
      <c r="K355"/>
      <c r="L355"/>
      <c r="M355"/>
    </row>
    <row r="356" spans="1:13" ht="15">
      <c r="A356"/>
      <c r="B356" s="18"/>
      <c r="C356"/>
      <c r="D356"/>
      <c r="E356"/>
      <c r="F356"/>
      <c r="G356"/>
      <c r="H356"/>
      <c r="I356"/>
      <c r="J356"/>
      <c r="K356"/>
      <c r="L356"/>
      <c r="M356"/>
    </row>
    <row r="357" spans="1:13" ht="15">
      <c r="A357"/>
      <c r="B357" s="18"/>
      <c r="C357"/>
      <c r="D357"/>
      <c r="E357"/>
      <c r="F357"/>
      <c r="G357"/>
      <c r="H357"/>
      <c r="I357"/>
      <c r="J357"/>
      <c r="K357"/>
      <c r="L357"/>
      <c r="M357"/>
    </row>
    <row r="358" spans="1:13" ht="15">
      <c r="A358"/>
      <c r="B358" s="18"/>
      <c r="C358"/>
      <c r="D358"/>
      <c r="E358"/>
      <c r="F358"/>
      <c r="G358"/>
      <c r="H358"/>
      <c r="I358"/>
      <c r="J358"/>
      <c r="K358"/>
      <c r="L358"/>
      <c r="M358"/>
    </row>
    <row r="359" spans="1:13" ht="15">
      <c r="A359"/>
      <c r="B359" s="18"/>
      <c r="C359"/>
      <c r="D359"/>
      <c r="E359"/>
      <c r="F359"/>
      <c r="G359"/>
      <c r="H359"/>
      <c r="I359"/>
      <c r="J359"/>
      <c r="K359"/>
      <c r="L359"/>
      <c r="M359"/>
    </row>
    <row r="360" spans="1:13" ht="15">
      <c r="A360"/>
      <c r="B360" s="18"/>
      <c r="C360"/>
      <c r="D360"/>
      <c r="E360"/>
      <c r="F360"/>
      <c r="G360"/>
      <c r="H360"/>
      <c r="I360"/>
      <c r="J360"/>
      <c r="K360"/>
      <c r="L360"/>
      <c r="M360"/>
    </row>
    <row r="361" spans="1:13" ht="15">
      <c r="A361"/>
      <c r="B361" s="18"/>
      <c r="C361"/>
      <c r="D361"/>
      <c r="E361"/>
      <c r="F361"/>
      <c r="G361"/>
      <c r="H361"/>
      <c r="I361"/>
      <c r="J361"/>
      <c r="K361"/>
      <c r="L361"/>
      <c r="M361"/>
    </row>
    <row r="362" spans="1:13" ht="15">
      <c r="A362"/>
      <c r="B362" s="18"/>
      <c r="C362"/>
      <c r="D362"/>
      <c r="E362"/>
      <c r="F362"/>
      <c r="G362"/>
      <c r="H362"/>
      <c r="I362"/>
      <c r="J362"/>
      <c r="K362"/>
      <c r="L362"/>
      <c r="M362"/>
    </row>
    <row r="363" spans="1:13" ht="15">
      <c r="A363"/>
      <c r="B363" s="18"/>
      <c r="C363"/>
      <c r="D363"/>
      <c r="E363"/>
      <c r="F363"/>
      <c r="G363"/>
      <c r="H363"/>
      <c r="I363"/>
      <c r="J363"/>
      <c r="K363"/>
      <c r="L363"/>
      <c r="M363"/>
    </row>
    <row r="364" spans="1:13" ht="15">
      <c r="A364"/>
      <c r="B364" s="18"/>
      <c r="C364"/>
      <c r="D364"/>
      <c r="E364"/>
      <c r="F364"/>
      <c r="G364"/>
      <c r="H364"/>
      <c r="I364"/>
      <c r="J364"/>
      <c r="K364"/>
      <c r="L364"/>
      <c r="M364"/>
    </row>
    <row r="365" spans="1:13" ht="15">
      <c r="A365"/>
      <c r="B365" s="18"/>
      <c r="C365"/>
      <c r="D365"/>
      <c r="E365"/>
      <c r="F365"/>
      <c r="G365"/>
      <c r="H365"/>
      <c r="I365"/>
      <c r="J365"/>
      <c r="K365"/>
      <c r="L365"/>
      <c r="M365"/>
    </row>
    <row r="366" spans="1:13" ht="15">
      <c r="A366"/>
      <c r="B366" s="18"/>
      <c r="C366"/>
      <c r="D366"/>
      <c r="E366"/>
      <c r="F366"/>
      <c r="G366"/>
      <c r="H366"/>
      <c r="I366"/>
      <c r="J366"/>
      <c r="K366"/>
      <c r="L366"/>
      <c r="M366"/>
    </row>
    <row r="367" spans="1:13" ht="15">
      <c r="A367"/>
      <c r="B367" s="18"/>
      <c r="C367"/>
      <c r="D367"/>
      <c r="E367"/>
      <c r="F367"/>
      <c r="G367"/>
      <c r="H367"/>
      <c r="I367"/>
      <c r="J367"/>
      <c r="K367"/>
      <c r="L367"/>
      <c r="M367"/>
    </row>
    <row r="368" spans="1:13" ht="15">
      <c r="A368"/>
      <c r="B368" s="18"/>
      <c r="C368"/>
      <c r="D368"/>
      <c r="E368"/>
      <c r="F368"/>
      <c r="G368"/>
      <c r="H368"/>
      <c r="I368"/>
      <c r="J368"/>
      <c r="K368"/>
      <c r="L368"/>
      <c r="M368"/>
    </row>
    <row r="369" spans="1:13" ht="15">
      <c r="A369"/>
      <c r="B369" s="18"/>
      <c r="C369"/>
      <c r="D369"/>
      <c r="E369"/>
      <c r="F369"/>
      <c r="G369"/>
      <c r="H369"/>
      <c r="I369"/>
      <c r="J369"/>
      <c r="K369"/>
      <c r="L369"/>
      <c r="M369"/>
    </row>
    <row r="370" spans="1:13" ht="15">
      <c r="A370"/>
      <c r="B370" s="18"/>
      <c r="C370"/>
      <c r="D370"/>
      <c r="E370"/>
      <c r="F370"/>
      <c r="G370"/>
      <c r="H370"/>
      <c r="I370"/>
      <c r="J370"/>
      <c r="K370"/>
      <c r="L370"/>
      <c r="M370"/>
    </row>
    <row r="371" spans="1:13" ht="15">
      <c r="A371"/>
      <c r="B371" s="18"/>
      <c r="C371"/>
      <c r="D371"/>
      <c r="E371"/>
      <c r="F371"/>
      <c r="G371"/>
      <c r="H371"/>
      <c r="I371"/>
      <c r="J371"/>
      <c r="K371"/>
      <c r="L371"/>
      <c r="M371"/>
    </row>
    <row r="372" spans="1:13" ht="15">
      <c r="A372"/>
      <c r="B372" s="18"/>
      <c r="C372"/>
      <c r="D372"/>
      <c r="E372"/>
      <c r="F372"/>
      <c r="G372"/>
      <c r="H372"/>
      <c r="I372"/>
      <c r="J372"/>
      <c r="K372"/>
      <c r="L372"/>
      <c r="M372"/>
    </row>
    <row r="373" spans="1:13" ht="15">
      <c r="A373"/>
      <c r="B373" s="18"/>
      <c r="C373"/>
      <c r="D373"/>
      <c r="E373"/>
      <c r="F373"/>
      <c r="G373"/>
      <c r="H373"/>
      <c r="I373"/>
      <c r="J373"/>
      <c r="K373"/>
      <c r="L373"/>
      <c r="M373"/>
    </row>
    <row r="374" spans="1:13" ht="15">
      <c r="A374"/>
      <c r="B374" s="18"/>
      <c r="C374"/>
      <c r="D374"/>
      <c r="E374"/>
      <c r="F374"/>
      <c r="G374"/>
      <c r="H374"/>
      <c r="I374"/>
      <c r="J374"/>
      <c r="K374"/>
      <c r="L374"/>
      <c r="M374"/>
    </row>
    <row r="375" spans="1:13" ht="15">
      <c r="A375"/>
      <c r="B375" s="18"/>
      <c r="C375"/>
      <c r="D375"/>
      <c r="E375"/>
      <c r="F375"/>
      <c r="G375"/>
      <c r="H375"/>
      <c r="I375"/>
      <c r="J375"/>
      <c r="K375"/>
      <c r="L375"/>
      <c r="M375"/>
    </row>
    <row r="376" spans="1:13" ht="15">
      <c r="A376"/>
      <c r="B376" s="18"/>
      <c r="C376"/>
      <c r="D376"/>
      <c r="E376"/>
      <c r="F376"/>
      <c r="G376"/>
      <c r="H376"/>
      <c r="I376"/>
      <c r="J376"/>
      <c r="K376"/>
      <c r="L376"/>
      <c r="M376"/>
    </row>
    <row r="377" spans="1:13" ht="15">
      <c r="A377"/>
      <c r="B377" s="18"/>
      <c r="C377"/>
      <c r="D377"/>
      <c r="E377"/>
      <c r="F377"/>
      <c r="G377"/>
      <c r="H377"/>
      <c r="I377"/>
      <c r="J377"/>
      <c r="K377"/>
      <c r="L377"/>
      <c r="M377"/>
    </row>
    <row r="378" spans="1:13" ht="15">
      <c r="A378"/>
      <c r="B378" s="18"/>
      <c r="C378"/>
      <c r="D378"/>
      <c r="E378"/>
      <c r="F378"/>
      <c r="G378"/>
      <c r="H378"/>
      <c r="I378"/>
      <c r="J378"/>
      <c r="K378"/>
      <c r="L378"/>
      <c r="M378"/>
    </row>
    <row r="379" spans="1:13" ht="15">
      <c r="A379"/>
      <c r="B379" s="18"/>
      <c r="C379"/>
      <c r="D379"/>
      <c r="E379"/>
      <c r="F379"/>
      <c r="G379"/>
      <c r="H379"/>
      <c r="I379"/>
      <c r="J379"/>
      <c r="K379"/>
      <c r="L379"/>
      <c r="M379"/>
    </row>
    <row r="380" spans="1:13" ht="15">
      <c r="A380"/>
      <c r="B380" s="18"/>
      <c r="C380"/>
      <c r="D380"/>
      <c r="E380"/>
      <c r="F380"/>
      <c r="G380"/>
      <c r="H380"/>
      <c r="I380"/>
      <c r="J380"/>
      <c r="K380"/>
      <c r="L380"/>
      <c r="M380"/>
    </row>
    <row r="381" spans="1:13" ht="15">
      <c r="A381"/>
      <c r="B381" s="18"/>
      <c r="C381"/>
      <c r="D381"/>
      <c r="E381"/>
      <c r="F381"/>
      <c r="G381"/>
      <c r="H381"/>
      <c r="I381"/>
      <c r="J381"/>
      <c r="K381"/>
      <c r="L381"/>
      <c r="M381"/>
    </row>
    <row r="382" spans="1:13" ht="15">
      <c r="A382"/>
      <c r="B382" s="18"/>
      <c r="C382"/>
      <c r="D382"/>
      <c r="E382"/>
      <c r="F382"/>
      <c r="G382"/>
      <c r="H382"/>
      <c r="I382"/>
      <c r="J382"/>
      <c r="K382"/>
      <c r="L382"/>
      <c r="M382"/>
    </row>
    <row r="383" spans="1:13" ht="15">
      <c r="A383"/>
      <c r="B383" s="18"/>
      <c r="C383"/>
      <c r="D383"/>
      <c r="E383"/>
      <c r="F383"/>
      <c r="G383"/>
      <c r="H383"/>
      <c r="I383"/>
      <c r="J383"/>
      <c r="K383"/>
      <c r="L383"/>
      <c r="M383"/>
    </row>
    <row r="384" spans="1:13" ht="15">
      <c r="A384"/>
      <c r="B384" s="18"/>
      <c r="C384"/>
      <c r="D384"/>
      <c r="E384"/>
      <c r="F384"/>
      <c r="G384"/>
      <c r="H384"/>
      <c r="I384"/>
      <c r="J384"/>
      <c r="K384"/>
      <c r="L384"/>
      <c r="M384"/>
    </row>
    <row r="385" spans="1:13" ht="15">
      <c r="A385"/>
      <c r="B385" s="18"/>
      <c r="C385"/>
      <c r="D385"/>
      <c r="E385"/>
      <c r="F385"/>
      <c r="G385"/>
      <c r="H385"/>
      <c r="I385"/>
      <c r="J385"/>
      <c r="K385"/>
      <c r="L385"/>
      <c r="M385"/>
    </row>
    <row r="386" spans="1:13" ht="15">
      <c r="A386"/>
      <c r="B386" s="18"/>
      <c r="C386"/>
      <c r="D386"/>
      <c r="E386"/>
      <c r="F386"/>
      <c r="G386"/>
      <c r="H386"/>
      <c r="I386"/>
      <c r="J386"/>
      <c r="K386"/>
      <c r="L386"/>
      <c r="M386"/>
    </row>
    <row r="387" spans="1:13" ht="15">
      <c r="A387"/>
      <c r="B387" s="18"/>
      <c r="C387"/>
      <c r="D387"/>
      <c r="E387"/>
      <c r="F387"/>
      <c r="G387"/>
      <c r="H387"/>
      <c r="I387"/>
      <c r="J387"/>
      <c r="K387"/>
      <c r="L387"/>
      <c r="M387"/>
    </row>
    <row r="388" spans="1:13">
      <c r="A388" s="33">
        <f t="shared" ref="A388" ca="1" si="4">RANK(C388,C$2:C$998)</f>
        <v>117</v>
      </c>
      <c r="B388" s="28" t="s">
        <v>235</v>
      </c>
      <c r="C388" s="31" cm="1">
        <f t="array" aca="1" ref="C388" ca="1">SUM(LARGE(D388:M388,ROW(INDIRECT("1:7"))))</f>
        <v>93.333333333333343</v>
      </c>
      <c r="D388" s="30">
        <f>IFERROR(100*_xlfn.IFNA(VLOOKUP($B388,KviZDarije1!$A$1:$K$1000, 6, 0), 0)/'TOP SCORES'!B$5,0)</f>
        <v>0</v>
      </c>
      <c r="E388" s="30">
        <f>IFERROR(100*_xlfn.IFNA(VLOOKUP($B388,KviZDarije2!$A$1:$K$1000, 6, 0), 0)/'TOP SCORES'!C$5,0)</f>
        <v>0</v>
      </c>
      <c r="F388" s="30">
        <f>IFERROR(100*_xlfn.IFNA(VLOOKUP($B388,KviZDarije3!$A$1:$K$1000, 6, 0), 0)/'TOP SCORES'!D$5,0)</f>
        <v>0</v>
      </c>
      <c r="G388" s="30">
        <f>IFERROR(100*_xlfn.IFNA(VLOOKUP($B388,KviZDarije4!$A$1:$K$1000, 6, 0), 0)/'TOP SCORES'!E$5,0)</f>
        <v>0</v>
      </c>
      <c r="H388" s="30">
        <f>IFERROR(100*_xlfn.IFNA(VLOOKUP($B388,KviZDarije5!$A$1:$K$1000, 6, 0), 0)/'TOP SCORES'!F$5,0)</f>
        <v>53.333333333333336</v>
      </c>
      <c r="I388" s="30">
        <f>IFERROR(100*_xlfn.IFNA(VLOOKUP($B388,KviZDarije6!$A$1:$K$1000, 6, 0), 0)/'TOP SCORES'!G$5,0)</f>
        <v>40</v>
      </c>
      <c r="J388" s="30">
        <f>IFERROR(100*_xlfn.IFNA(VLOOKUP($B388,KviZDarije7!$A$1:$K$1000, 6, 0), 0)/'TOP SCORES'!H$5,0)</f>
        <v>0</v>
      </c>
      <c r="K388" s="30">
        <f>IFERROR(100*_xlfn.IFNA(VLOOKUP($B388,KviZDarije8!$A$1:$K$1000, 6, 0), 0)/'TOP SCORES'!I$5,0)</f>
        <v>0</v>
      </c>
      <c r="L388" s="30">
        <f>IFERROR(100*_xlfn.IFNA(VLOOKUP($B388,[1]KviZDarije9!$A$1:$K$1000, 6, 0), 0)/'TOP SCORES'!J$5,0)</f>
        <v>0</v>
      </c>
      <c r="M388" s="30">
        <f>IFERROR(100*_xlfn.IFNA(VLOOKUP($B388,[2]KviZDarije10!$A$1:$K$1000, 6, 0), 0)/'TOP SCORES'!K$5,0)</f>
        <v>0</v>
      </c>
    </row>
  </sheetData>
  <autoFilter ref="A1:M276" xr:uid="{9A9147AC-41DC-7C4C-BA88-90594E6050F5}">
    <sortState xmlns:xlrd2="http://schemas.microsoft.com/office/spreadsheetml/2017/richdata2" ref="A2:M276">
      <sortCondition ref="A1:A276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2EF95-9226-F849-93AA-83DA45DE7913}">
  <dimension ref="A1:O388"/>
  <sheetViews>
    <sheetView workbookViewId="0">
      <selection activeCell="C7" sqref="C7"/>
    </sheetView>
  </sheetViews>
  <sheetFormatPr defaultColWidth="10.85546875" defaultRowHeight="15.75"/>
  <cols>
    <col min="1" max="1" width="10.85546875" style="33"/>
    <col min="2" max="2" width="23.7109375" style="28" bestFit="1" customWidth="1"/>
    <col min="3" max="3" width="10.85546875" style="37"/>
    <col min="4" max="12" width="14.85546875" style="32" bestFit="1" customWidth="1"/>
    <col min="13" max="13" width="15.85546875" style="32" bestFit="1" customWidth="1"/>
    <col min="14" max="14" width="10.85546875" style="32"/>
    <col min="15" max="15" width="23" style="32" bestFit="1" customWidth="1"/>
    <col min="16" max="16384" width="10.85546875" style="32"/>
  </cols>
  <sheetData>
    <row r="1" spans="1:15" s="28" customFormat="1">
      <c r="A1" s="33" t="s">
        <v>146</v>
      </c>
      <c r="B1" s="24" t="s">
        <v>0</v>
      </c>
      <c r="C1" s="26" t="s">
        <v>10</v>
      </c>
      <c r="D1" s="27" t="s">
        <v>136</v>
      </c>
      <c r="E1" s="27" t="s">
        <v>137</v>
      </c>
      <c r="F1" s="27" t="s">
        <v>138</v>
      </c>
      <c r="G1" s="27" t="s">
        <v>139</v>
      </c>
      <c r="H1" s="27" t="s">
        <v>140</v>
      </c>
      <c r="I1" s="27" t="s">
        <v>141</v>
      </c>
      <c r="J1" s="27" t="s">
        <v>142</v>
      </c>
      <c r="K1" s="27" t="s">
        <v>143</v>
      </c>
      <c r="L1" s="27" t="s">
        <v>144</v>
      </c>
      <c r="M1" s="27" t="s">
        <v>145</v>
      </c>
      <c r="O1" s="26"/>
    </row>
    <row r="2" spans="1:15">
      <c r="A2" s="33">
        <f t="shared" ref="A2:A65" ca="1" si="0">RANK(C2,C$2:C$998)</f>
        <v>1</v>
      </c>
      <c r="B2" s="24" t="s">
        <v>92</v>
      </c>
      <c r="C2" s="31" cm="1">
        <f t="array" aca="1" ref="C2" ca="1">SUM(LARGE(D2:M2,ROW(INDIRECT("1:6"))))</f>
        <v>593.33333333333337</v>
      </c>
      <c r="D2" s="30">
        <f>IFERROR(100*_xlfn.IFNA(VLOOKUP($B2,KviZDarije1!$A$1:$K$1000, 7, 0), 0)/'TOP SCORES'!B$6,0)</f>
        <v>100</v>
      </c>
      <c r="E2" s="30">
        <f>IFERROR(100*_xlfn.IFNA(VLOOKUP($B2,KviZDarije2!$A$1:$K$1000, 7, 0), 0)/'TOP SCORES'!C$6,0)</f>
        <v>100</v>
      </c>
      <c r="F2" s="30">
        <f>IFERROR(100*_xlfn.IFNA(VLOOKUP($B2,KviZDarije3!$A$1:$K$1000, 7, 0), 0)/'TOP SCORES'!D$6,0)</f>
        <v>0</v>
      </c>
      <c r="G2" s="30">
        <f>IFERROR(100*_xlfn.IFNA(VLOOKUP($B2,KviZDarije4!$A$1:$K$1000, 7, 0), 0)/'TOP SCORES'!E$6,0)</f>
        <v>93.333333333333329</v>
      </c>
      <c r="H2" s="30">
        <f>IFERROR(100*_xlfn.IFNA(VLOOKUP($B2,KviZDarije5!$A$1:$K$1000, 7, 0), 0)/'TOP SCORES'!F$6,0)</f>
        <v>100</v>
      </c>
      <c r="I2" s="30">
        <f>IFERROR(100*_xlfn.IFNA(VLOOKUP($B2,KviZDarije6!$A$1:$K$1000, 7, 0), 0)/'TOP SCORES'!G$6,0)</f>
        <v>100</v>
      </c>
      <c r="J2" s="30">
        <f>IFERROR(100*_xlfn.IFNA(VLOOKUP($B2,KviZDarije7!$A$1:$K$1000, 7, 0), 0)/'TOP SCORES'!H$6,0)</f>
        <v>100</v>
      </c>
      <c r="K2" s="30">
        <f>IFERROR(100*_xlfn.IFNA(VLOOKUP($B2,KviZDarije8!$A$1:$K$1000, 7, 0), 0)/'TOP SCORES'!I$6,0)</f>
        <v>0</v>
      </c>
      <c r="L2" s="30">
        <f>IFERROR(100*_xlfn.IFNA(VLOOKUP($B2,[1]KviZDarije9!$A$1:$K$1000, 7, 0), 0)/'TOP SCORES'!J$6,0)</f>
        <v>0</v>
      </c>
      <c r="M2" s="30">
        <f>IFERROR(100*_xlfn.IFNA(VLOOKUP($B2,[2]KviZDarije10!$A$1:$K$1000, 7, 0), 0)/'TOP SCORES'!K$6,0)</f>
        <v>0</v>
      </c>
      <c r="O2" s="34"/>
    </row>
    <row r="3" spans="1:15">
      <c r="A3" s="33">
        <f t="shared" ca="1" si="0"/>
        <v>2</v>
      </c>
      <c r="B3" s="24" t="s">
        <v>11</v>
      </c>
      <c r="C3" s="31" cm="1">
        <f t="array" aca="1" ref="C3" ca="1">SUM(LARGE(D3:M3,ROW(INDIRECT("1:6"))))</f>
        <v>538.09523809523807</v>
      </c>
      <c r="D3" s="30">
        <f>IFERROR(100*_xlfn.IFNA(VLOOKUP($B3,KviZDarije1!$A$1:$K$1000, 7, 0), 0)/'TOP SCORES'!B$6,0)</f>
        <v>100</v>
      </c>
      <c r="E3" s="30">
        <f>IFERROR(100*_xlfn.IFNA(VLOOKUP($B3,KviZDarije2!$A$1:$K$1000, 7, 0), 0)/'TOP SCORES'!C$6,0)</f>
        <v>0</v>
      </c>
      <c r="F3" s="30">
        <f>IFERROR(100*_xlfn.IFNA(VLOOKUP($B3,KviZDarije3!$A$1:$K$1000, 7, 0), 0)/'TOP SCORES'!D$6,0)</f>
        <v>80</v>
      </c>
      <c r="G3" s="30">
        <f>IFERROR(100*_xlfn.IFNA(VLOOKUP($B3,KviZDarije4!$A$1:$K$1000, 7, 0), 0)/'TOP SCORES'!E$6,0)</f>
        <v>86.666666666666671</v>
      </c>
      <c r="H3" s="30">
        <f>IFERROR(100*_xlfn.IFNA(VLOOKUP($B3,KviZDarije5!$A$1:$K$1000, 7, 0), 0)/'TOP SCORES'!F$6,0)</f>
        <v>85.714285714285708</v>
      </c>
      <c r="I3" s="30">
        <f>IFERROR(100*_xlfn.IFNA(VLOOKUP($B3,KviZDarije6!$A$1:$K$1000, 7, 0), 0)/'TOP SCORES'!G$6,0)</f>
        <v>85.714285714285708</v>
      </c>
      <c r="J3" s="30">
        <f>IFERROR(100*_xlfn.IFNA(VLOOKUP($B3,KviZDarije7!$A$1:$K$1000, 7, 0), 0)/'TOP SCORES'!H$6,0)</f>
        <v>100</v>
      </c>
      <c r="K3" s="30">
        <f>IFERROR(100*_xlfn.IFNA(VLOOKUP($B3,KviZDarije8!$A$1:$K$1000, 7, 0), 0)/'TOP SCORES'!I$6,0)</f>
        <v>0</v>
      </c>
      <c r="L3" s="30">
        <f>IFERROR(100*_xlfn.IFNA(VLOOKUP($B3,[1]KviZDarije9!$A$1:$K$1000, 7, 0), 0)/'TOP SCORES'!J$6,0)</f>
        <v>0</v>
      </c>
      <c r="M3" s="30">
        <f>IFERROR(100*_xlfn.IFNA(VLOOKUP($B3,[2]KviZDarije10!$A$1:$K$1000, 7, 0), 0)/'TOP SCORES'!K$6,0)</f>
        <v>0</v>
      </c>
    </row>
    <row r="4" spans="1:15">
      <c r="A4" s="33">
        <f t="shared" ca="1" si="0"/>
        <v>3</v>
      </c>
      <c r="B4" s="24" t="s">
        <v>91</v>
      </c>
      <c r="C4" s="31" cm="1">
        <f t="array" aca="1" ref="C4" ca="1">SUM(LARGE(D4:M4,ROW(INDIRECT("1:6"))))</f>
        <v>527.87545787545787</v>
      </c>
      <c r="D4" s="30">
        <f>IFERROR(100*_xlfn.IFNA(VLOOKUP($B4,KviZDarije1!$A$1:$K$1000, 7, 0), 0)/'TOP SCORES'!B$6,0)</f>
        <v>84.615384615384613</v>
      </c>
      <c r="E4" s="30">
        <f>IFERROR(100*_xlfn.IFNA(VLOOKUP($B4,KviZDarije2!$A$1:$K$1000, 7, 0), 0)/'TOP SCORES'!C$6,0)</f>
        <v>92.307692307692307</v>
      </c>
      <c r="F4" s="30">
        <f>IFERROR(100*_xlfn.IFNA(VLOOKUP($B4,KviZDarije3!$A$1:$K$1000, 7, 0), 0)/'TOP SCORES'!D$6,0)</f>
        <v>86.666666666666671</v>
      </c>
      <c r="G4" s="30">
        <f>IFERROR(100*_xlfn.IFNA(VLOOKUP($B4,KviZDarije4!$A$1:$K$1000, 7, 0), 0)/'TOP SCORES'!E$6,0)</f>
        <v>66.666666666666671</v>
      </c>
      <c r="H4" s="30">
        <f>IFERROR(100*_xlfn.IFNA(VLOOKUP($B4,KviZDarije5!$A$1:$K$1000, 7, 0), 0)/'TOP SCORES'!F$6,0)</f>
        <v>78.571428571428569</v>
      </c>
      <c r="I4" s="30">
        <f>IFERROR(100*_xlfn.IFNA(VLOOKUP($B4,KviZDarije6!$A$1:$K$1000, 7, 0), 0)/'TOP SCORES'!G$6,0)</f>
        <v>85.714285714285708</v>
      </c>
      <c r="J4" s="30">
        <f>IFERROR(100*_xlfn.IFNA(VLOOKUP($B4,KviZDarije7!$A$1:$K$1000, 7, 0), 0)/'TOP SCORES'!H$6,0)</f>
        <v>100</v>
      </c>
      <c r="K4" s="30">
        <f>IFERROR(100*_xlfn.IFNA(VLOOKUP($B4,KviZDarije8!$A$1:$K$1000, 7, 0), 0)/'TOP SCORES'!I$6,0)</f>
        <v>0</v>
      </c>
      <c r="L4" s="30">
        <f>IFERROR(100*_xlfn.IFNA(VLOOKUP($B4,[1]KviZDarije9!$A$1:$K$1000, 7, 0), 0)/'TOP SCORES'!J$6,0)</f>
        <v>0</v>
      </c>
      <c r="M4" s="30">
        <f>IFERROR(100*_xlfn.IFNA(VLOOKUP($B4,[2]KviZDarije10!$A$1:$K$1000, 7, 0), 0)/'TOP SCORES'!K$6,0)</f>
        <v>0</v>
      </c>
    </row>
    <row r="5" spans="1:15">
      <c r="A5" s="33">
        <f t="shared" ca="1" si="0"/>
        <v>4</v>
      </c>
      <c r="B5" s="24" t="s">
        <v>109</v>
      </c>
      <c r="C5" s="31" cm="1">
        <f t="array" aca="1" ref="C5" ca="1">SUM(LARGE(D5:M5,ROW(INDIRECT("1:6"))))</f>
        <v>523.33333333333337</v>
      </c>
      <c r="D5" s="30">
        <f>IFERROR(100*_xlfn.IFNA(VLOOKUP($B5,KviZDarije1!$A$1:$K$1000, 7, 0), 0)/'TOP SCORES'!B$6,0)</f>
        <v>0</v>
      </c>
      <c r="E5" s="30">
        <f>IFERROR(100*_xlfn.IFNA(VLOOKUP($B5,KviZDarije2!$A$1:$K$1000, 7, 0), 0)/'TOP SCORES'!C$6,0)</f>
        <v>100</v>
      </c>
      <c r="F5" s="30">
        <f>IFERROR(100*_xlfn.IFNA(VLOOKUP($B5,KviZDarije3!$A$1:$K$1000, 7, 0), 0)/'TOP SCORES'!D$6,0)</f>
        <v>86.666666666666671</v>
      </c>
      <c r="G5" s="30">
        <f>IFERROR(100*_xlfn.IFNA(VLOOKUP($B5,KviZDarije4!$A$1:$K$1000, 7, 0), 0)/'TOP SCORES'!E$6,0)</f>
        <v>86.666666666666671</v>
      </c>
      <c r="H5" s="30">
        <f>IFERROR(100*_xlfn.IFNA(VLOOKUP($B5,KviZDarije5!$A$1:$K$1000, 7, 0), 0)/'TOP SCORES'!F$6,0)</f>
        <v>71.428571428571431</v>
      </c>
      <c r="I5" s="30">
        <f>IFERROR(100*_xlfn.IFNA(VLOOKUP($B5,KviZDarije6!$A$1:$K$1000, 7, 0), 0)/'TOP SCORES'!G$6,0)</f>
        <v>78.571428571428569</v>
      </c>
      <c r="J5" s="30">
        <f>IFERROR(100*_xlfn.IFNA(VLOOKUP($B5,KviZDarije7!$A$1:$K$1000, 7, 0), 0)/'TOP SCORES'!H$6,0)</f>
        <v>100</v>
      </c>
      <c r="K5" s="30">
        <f>IFERROR(100*_xlfn.IFNA(VLOOKUP($B5,KviZDarije8!$A$1:$K$1000, 7, 0), 0)/'TOP SCORES'!I$6,0)</f>
        <v>0</v>
      </c>
      <c r="L5" s="30">
        <f>IFERROR(100*_xlfn.IFNA(VLOOKUP($B5,[1]KviZDarije9!$A$1:$K$1000, 7, 0), 0)/'TOP SCORES'!J$6,0)</f>
        <v>0</v>
      </c>
      <c r="M5" s="30">
        <f>IFERROR(100*_xlfn.IFNA(VLOOKUP($B5,[2]KviZDarije10!$A$1:$K$1000, 7, 0), 0)/'TOP SCORES'!K$6,0)</f>
        <v>0</v>
      </c>
    </row>
    <row r="6" spans="1:15">
      <c r="A6" s="33">
        <f t="shared" ca="1" si="0"/>
        <v>5</v>
      </c>
      <c r="B6" s="24" t="s">
        <v>118</v>
      </c>
      <c r="C6" s="31" cm="1">
        <f t="array" aca="1" ref="C6" ca="1">SUM(LARGE(D6:M6,ROW(INDIRECT("1:6"))))</f>
        <v>519.45054945054949</v>
      </c>
      <c r="D6" s="30">
        <f>IFERROR(100*_xlfn.IFNA(VLOOKUP($B6,KviZDarije1!$A$1:$K$1000, 7, 0), 0)/'TOP SCORES'!B$6,0)</f>
        <v>69.230769230769226</v>
      </c>
      <c r="E6" s="30">
        <f>IFERROR(100*_xlfn.IFNA(VLOOKUP($B6,KviZDarije2!$A$1:$K$1000, 7, 0), 0)/'TOP SCORES'!C$6,0)</f>
        <v>92.307692307692307</v>
      </c>
      <c r="F6" s="30">
        <f>IFERROR(100*_xlfn.IFNA(VLOOKUP($B6,KviZDarije3!$A$1:$K$1000, 7, 0), 0)/'TOP SCORES'!D$6,0)</f>
        <v>86.666666666666671</v>
      </c>
      <c r="G6" s="30">
        <f>IFERROR(100*_xlfn.IFNA(VLOOKUP($B6,KviZDarije4!$A$1:$K$1000, 7, 0), 0)/'TOP SCORES'!E$6,0)</f>
        <v>100</v>
      </c>
      <c r="H6" s="30">
        <f>IFERROR(100*_xlfn.IFNA(VLOOKUP($B6,KviZDarije5!$A$1:$K$1000, 7, 0), 0)/'TOP SCORES'!F$6,0)</f>
        <v>85.714285714285708</v>
      </c>
      <c r="I6" s="30">
        <f>IFERROR(100*_xlfn.IFNA(VLOOKUP($B6,KviZDarije6!$A$1:$K$1000, 7, 0), 0)/'TOP SCORES'!G$6,0)</f>
        <v>71.428571428571431</v>
      </c>
      <c r="J6" s="30">
        <f>IFERROR(100*_xlfn.IFNA(VLOOKUP($B6,KviZDarije7!$A$1:$K$1000, 7, 0), 0)/'TOP SCORES'!H$6,0)</f>
        <v>83.333333333333329</v>
      </c>
      <c r="K6" s="30">
        <f>IFERROR(100*_xlfn.IFNA(VLOOKUP($B6,KviZDarije8!$A$1:$K$1000, 7, 0), 0)/'TOP SCORES'!I$6,0)</f>
        <v>0</v>
      </c>
      <c r="L6" s="30">
        <f>IFERROR(100*_xlfn.IFNA(VLOOKUP($B6,[1]KviZDarije9!$A$1:$K$1000, 7, 0), 0)/'TOP SCORES'!J$6,0)</f>
        <v>0</v>
      </c>
      <c r="M6" s="30">
        <f>IFERROR(100*_xlfn.IFNA(VLOOKUP($B6,[2]KviZDarije10!$A$1:$K$1000, 7, 0), 0)/'TOP SCORES'!K$6,0)</f>
        <v>0</v>
      </c>
    </row>
    <row r="7" spans="1:15">
      <c r="A7" s="33">
        <f t="shared" ca="1" si="0"/>
        <v>6</v>
      </c>
      <c r="B7" s="24" t="s">
        <v>35</v>
      </c>
      <c r="C7" s="31" cm="1">
        <f t="array" aca="1" ref="C7" ca="1">SUM(LARGE(D7:M7,ROW(INDIRECT("1:6"))))</f>
        <v>518.20512820512818</v>
      </c>
      <c r="D7" s="30">
        <f>IFERROR(100*_xlfn.IFNA(VLOOKUP($B7,KviZDarije1!$A$1:$K$1000, 7, 0), 0)/'TOP SCORES'!B$6,0)</f>
        <v>84.615384615384613</v>
      </c>
      <c r="E7" s="30">
        <f>IFERROR(100*_xlfn.IFNA(VLOOKUP($B7,KviZDarije2!$A$1:$K$1000, 7, 0), 0)/'TOP SCORES'!C$6,0)</f>
        <v>76.92307692307692</v>
      </c>
      <c r="F7" s="30">
        <f>IFERROR(100*_xlfn.IFNA(VLOOKUP($B7,KviZDarije3!$A$1:$K$1000, 7, 0), 0)/'TOP SCORES'!D$6,0)</f>
        <v>73.333333333333329</v>
      </c>
      <c r="G7" s="30">
        <f>IFERROR(100*_xlfn.IFNA(VLOOKUP($B7,KviZDarije4!$A$1:$K$1000, 7, 0), 0)/'TOP SCORES'!E$6,0)</f>
        <v>100</v>
      </c>
      <c r="H7" s="30">
        <f>IFERROR(100*_xlfn.IFNA(VLOOKUP($B7,KviZDarije5!$A$1:$K$1000, 7, 0), 0)/'TOP SCORES'!F$6,0)</f>
        <v>71.428571428571431</v>
      </c>
      <c r="I7" s="30">
        <f>IFERROR(100*_xlfn.IFNA(VLOOKUP($B7,KviZDarije6!$A$1:$K$1000, 7, 0), 0)/'TOP SCORES'!G$6,0)</f>
        <v>100</v>
      </c>
      <c r="J7" s="30">
        <f>IFERROR(100*_xlfn.IFNA(VLOOKUP($B7,KviZDarije7!$A$1:$K$1000, 7, 0), 0)/'TOP SCORES'!H$6,0)</f>
        <v>83.333333333333329</v>
      </c>
      <c r="K7" s="30">
        <f>IFERROR(100*_xlfn.IFNA(VLOOKUP($B7,KviZDarije8!$A$1:$K$1000, 7, 0), 0)/'TOP SCORES'!I$6,0)</f>
        <v>0</v>
      </c>
      <c r="L7" s="30">
        <f>IFERROR(100*_xlfn.IFNA(VLOOKUP($B7,[1]KviZDarije9!$A$1:$K$1000, 7, 0), 0)/'TOP SCORES'!J$6,0)</f>
        <v>0</v>
      </c>
      <c r="M7" s="30">
        <f>IFERROR(100*_xlfn.IFNA(VLOOKUP($B7,[2]KviZDarije10!$A$1:$K$1000, 7, 0), 0)/'TOP SCORES'!K$6,0)</f>
        <v>0</v>
      </c>
    </row>
    <row r="8" spans="1:15">
      <c r="A8" s="33">
        <f t="shared" ca="1" si="0"/>
        <v>7</v>
      </c>
      <c r="B8" s="24" t="s">
        <v>95</v>
      </c>
      <c r="C8" s="31" cm="1">
        <f t="array" aca="1" ref="C8" ca="1">SUM(LARGE(D8:M8,ROW(INDIRECT("1:6"))))</f>
        <v>507.61904761904759</v>
      </c>
      <c r="D8" s="30">
        <f>IFERROR(100*_xlfn.IFNA(VLOOKUP($B8,KviZDarije1!$A$1:$K$1000, 7, 0), 0)/'TOP SCORES'!B$6,0)</f>
        <v>69.230769230769226</v>
      </c>
      <c r="E8" s="30">
        <f>IFERROR(100*_xlfn.IFNA(VLOOKUP($B8,KviZDarije2!$A$1:$K$1000, 7, 0), 0)/'TOP SCORES'!C$6,0)</f>
        <v>100</v>
      </c>
      <c r="F8" s="30">
        <f>IFERROR(100*_xlfn.IFNA(VLOOKUP($B8,KviZDarije3!$A$1:$K$1000, 7, 0), 0)/'TOP SCORES'!D$6,0)</f>
        <v>86.666666666666671</v>
      </c>
      <c r="G8" s="30">
        <f>IFERROR(100*_xlfn.IFNA(VLOOKUP($B8,KviZDarije4!$A$1:$K$1000, 7, 0), 0)/'TOP SCORES'!E$6,0)</f>
        <v>73.333333333333329</v>
      </c>
      <c r="H8" s="30">
        <f>IFERROR(100*_xlfn.IFNA(VLOOKUP($B8,KviZDarije5!$A$1:$K$1000, 7, 0), 0)/'TOP SCORES'!F$6,0)</f>
        <v>85.714285714285708</v>
      </c>
      <c r="I8" s="30">
        <f>IFERROR(100*_xlfn.IFNA(VLOOKUP($B8,KviZDarije6!$A$1:$K$1000, 7, 0), 0)/'TOP SCORES'!G$6,0)</f>
        <v>78.571428571428569</v>
      </c>
      <c r="J8" s="30">
        <f>IFERROR(100*_xlfn.IFNA(VLOOKUP($B8,KviZDarije7!$A$1:$K$1000, 7, 0), 0)/'TOP SCORES'!H$6,0)</f>
        <v>83.333333333333329</v>
      </c>
      <c r="K8" s="30">
        <f>IFERROR(100*_xlfn.IFNA(VLOOKUP($B8,KviZDarije8!$A$1:$K$1000, 7, 0), 0)/'TOP SCORES'!I$6,0)</f>
        <v>0</v>
      </c>
      <c r="L8" s="30">
        <f>IFERROR(100*_xlfn.IFNA(VLOOKUP($B8,[1]KviZDarije9!$A$1:$K$1000, 7, 0), 0)/'TOP SCORES'!J$6,0)</f>
        <v>0</v>
      </c>
      <c r="M8" s="30">
        <f>IFERROR(100*_xlfn.IFNA(VLOOKUP($B8,[2]KviZDarije10!$A$1:$K$1000, 7, 0), 0)/'TOP SCORES'!K$6,0)</f>
        <v>0</v>
      </c>
    </row>
    <row r="9" spans="1:15">
      <c r="A9" s="33">
        <f t="shared" ca="1" si="0"/>
        <v>8</v>
      </c>
      <c r="B9" s="24" t="s">
        <v>78</v>
      </c>
      <c r="C9" s="31" cm="1">
        <f t="array" aca="1" ref="C9" ca="1">SUM(LARGE(D9:M9,ROW(INDIRECT("1:6"))))</f>
        <v>507.25274725274727</v>
      </c>
      <c r="D9" s="30">
        <f>IFERROR(100*_xlfn.IFNA(VLOOKUP($B9,KviZDarije1!$A$1:$K$1000, 7, 0), 0)/'TOP SCORES'!B$6,0)</f>
        <v>76.92307692307692</v>
      </c>
      <c r="E9" s="30">
        <f>IFERROR(100*_xlfn.IFNA(VLOOKUP($B9,KviZDarije2!$A$1:$K$1000, 7, 0), 0)/'TOP SCORES'!C$6,0)</f>
        <v>84.615384615384613</v>
      </c>
      <c r="F9" s="30">
        <f>IFERROR(100*_xlfn.IFNA(VLOOKUP($B9,KviZDarije3!$A$1:$K$1000, 7, 0), 0)/'TOP SCORES'!D$6,0)</f>
        <v>73.333333333333329</v>
      </c>
      <c r="G9" s="30">
        <f>IFERROR(100*_xlfn.IFNA(VLOOKUP($B9,KviZDarije4!$A$1:$K$1000, 7, 0), 0)/'TOP SCORES'!E$6,0)</f>
        <v>86.666666666666671</v>
      </c>
      <c r="H9" s="30">
        <f>IFERROR(100*_xlfn.IFNA(VLOOKUP($B9,KviZDarije5!$A$1:$K$1000, 7, 0), 0)/'TOP SCORES'!F$6,0)</f>
        <v>85.714285714285708</v>
      </c>
      <c r="I9" s="30">
        <f>IFERROR(100*_xlfn.IFNA(VLOOKUP($B9,KviZDarije6!$A$1:$K$1000, 7, 0), 0)/'TOP SCORES'!G$6,0)</f>
        <v>0</v>
      </c>
      <c r="J9" s="30">
        <f>IFERROR(100*_xlfn.IFNA(VLOOKUP($B9,KviZDarije7!$A$1:$K$1000, 7, 0), 0)/'TOP SCORES'!H$6,0)</f>
        <v>100</v>
      </c>
      <c r="K9" s="30">
        <f>IFERROR(100*_xlfn.IFNA(VLOOKUP($B9,KviZDarije8!$A$1:$K$1000, 7, 0), 0)/'TOP SCORES'!I$6,0)</f>
        <v>0</v>
      </c>
      <c r="L9" s="30">
        <f>IFERROR(100*_xlfn.IFNA(VLOOKUP($B9,[1]KviZDarije9!$A$1:$K$1000, 7, 0), 0)/'TOP SCORES'!J$6,0)</f>
        <v>0</v>
      </c>
      <c r="M9" s="30">
        <f>IFERROR(100*_xlfn.IFNA(VLOOKUP($B9,[2]KviZDarije10!$A$1:$K$1000, 7, 0), 0)/'TOP SCORES'!K$6,0)</f>
        <v>0</v>
      </c>
    </row>
    <row r="10" spans="1:15">
      <c r="A10" s="33">
        <f t="shared" ca="1" si="0"/>
        <v>9</v>
      </c>
      <c r="B10" s="28" t="s">
        <v>129</v>
      </c>
      <c r="C10" s="31" cm="1">
        <f t="array" aca="1" ref="C10" ca="1">SUM(LARGE(D10:M10,ROW(INDIRECT("1:6"))))</f>
        <v>506.61172161172158</v>
      </c>
      <c r="D10" s="30">
        <f>IFERROR(100*_xlfn.IFNA(VLOOKUP($B10,KviZDarije1!$A$1:$K$1000, 7, 0), 0)/'TOP SCORES'!B$6,0)</f>
        <v>76.92307692307692</v>
      </c>
      <c r="E10" s="30">
        <f>IFERROR(100*_xlfn.IFNA(VLOOKUP($B10,KviZDarije2!$A$1:$K$1000, 7, 0), 0)/'TOP SCORES'!C$6,0)</f>
        <v>92.307692307692307</v>
      </c>
      <c r="F10" s="30">
        <f>IFERROR(100*_xlfn.IFNA(VLOOKUP($B10,KviZDarije3!$A$1:$K$1000, 7, 0), 0)/'TOP SCORES'!D$6,0)</f>
        <v>86.666666666666671</v>
      </c>
      <c r="G10" s="30">
        <f>IFERROR(100*_xlfn.IFNA(VLOOKUP($B10,KviZDarije4!$A$1:$K$1000, 7, 0), 0)/'TOP SCORES'!E$6,0)</f>
        <v>73.333333333333329</v>
      </c>
      <c r="H10" s="30">
        <f>IFERROR(100*_xlfn.IFNA(VLOOKUP($B10,KviZDarije5!$A$1:$K$1000, 7, 0), 0)/'TOP SCORES'!F$6,0)</f>
        <v>71.428571428571431</v>
      </c>
      <c r="I10" s="30">
        <f>IFERROR(100*_xlfn.IFNA(VLOOKUP($B10,KviZDarije6!$A$1:$K$1000, 7, 0), 0)/'TOP SCORES'!G$6,0)</f>
        <v>85.714285714285708</v>
      </c>
      <c r="J10" s="30">
        <f>IFERROR(100*_xlfn.IFNA(VLOOKUP($B10,KviZDarije7!$A$1:$K$1000, 7, 0), 0)/'TOP SCORES'!H$6,0)</f>
        <v>91.666666666666671</v>
      </c>
      <c r="K10" s="30">
        <f>IFERROR(100*_xlfn.IFNA(VLOOKUP($B10,KviZDarije8!$A$1:$K$1000, 7, 0), 0)/'TOP SCORES'!I$6,0)</f>
        <v>0</v>
      </c>
      <c r="L10" s="30">
        <f>IFERROR(100*_xlfn.IFNA(VLOOKUP($B10,[1]KviZDarije9!$A$1:$K$1000, 7, 0), 0)/'TOP SCORES'!J$6,0)</f>
        <v>0</v>
      </c>
      <c r="M10" s="30">
        <f>IFERROR(100*_xlfn.IFNA(VLOOKUP($B10,[2]KviZDarije10!$A$1:$K$1000, 7, 0), 0)/'TOP SCORES'!K$6,0)</f>
        <v>0</v>
      </c>
    </row>
    <row r="11" spans="1:15">
      <c r="A11" s="33">
        <f t="shared" ca="1" si="0"/>
        <v>10</v>
      </c>
      <c r="B11" s="28" t="s">
        <v>177</v>
      </c>
      <c r="C11" s="31" cm="1">
        <f t="array" aca="1" ref="C11" ca="1">SUM(LARGE(D11:M11,ROW(INDIRECT("1:6"))))</f>
        <v>500.1098901098901</v>
      </c>
      <c r="D11" s="30">
        <f>IFERROR(100*_xlfn.IFNA(VLOOKUP($B11,KviZDarije1!$A$1:$K$1000, 7, 0), 0)/'TOP SCORES'!B$6,0)</f>
        <v>84.615384615384613</v>
      </c>
      <c r="E11" s="30">
        <f>IFERROR(100*_xlfn.IFNA(VLOOKUP($B11,KviZDarije2!$A$1:$K$1000, 7, 0), 0)/'TOP SCORES'!C$6,0)</f>
        <v>76.92307692307692</v>
      </c>
      <c r="F11" s="30">
        <f>IFERROR(100*_xlfn.IFNA(VLOOKUP($B11,KviZDarije3!$A$1:$K$1000, 7, 0), 0)/'TOP SCORES'!D$6,0)</f>
        <v>80</v>
      </c>
      <c r="G11" s="30">
        <f>IFERROR(100*_xlfn.IFNA(VLOOKUP($B11,KviZDarije4!$A$1:$K$1000, 7, 0), 0)/'TOP SCORES'!E$6,0)</f>
        <v>80</v>
      </c>
      <c r="H11" s="30">
        <f>IFERROR(100*_xlfn.IFNA(VLOOKUP($B11,KviZDarije5!$A$1:$K$1000, 7, 0), 0)/'TOP SCORES'!F$6,0)</f>
        <v>78.571428571428569</v>
      </c>
      <c r="I11" s="30">
        <f>IFERROR(100*_xlfn.IFNA(VLOOKUP($B11,KviZDarije6!$A$1:$K$1000, 7, 0), 0)/'TOP SCORES'!G$6,0)</f>
        <v>71.428571428571431</v>
      </c>
      <c r="J11" s="30">
        <f>IFERROR(100*_xlfn.IFNA(VLOOKUP($B11,KviZDarije7!$A$1:$K$1000, 7, 0), 0)/'TOP SCORES'!H$6,0)</f>
        <v>100</v>
      </c>
      <c r="K11" s="30">
        <f>IFERROR(100*_xlfn.IFNA(VLOOKUP($B11,KviZDarije8!$A$1:$K$1000, 7, 0), 0)/'TOP SCORES'!I$6,0)</f>
        <v>0</v>
      </c>
      <c r="L11" s="30">
        <f>IFERROR(100*_xlfn.IFNA(VLOOKUP($B11,[1]KviZDarije9!$A$1:$K$1000, 7, 0), 0)/'TOP SCORES'!J$6,0)</f>
        <v>0</v>
      </c>
      <c r="M11" s="30">
        <f>IFERROR(100*_xlfn.IFNA(VLOOKUP($B11,[2]KviZDarije10!$A$1:$K$1000, 7, 0), 0)/'TOP SCORES'!K$6,0)</f>
        <v>0</v>
      </c>
    </row>
    <row r="12" spans="1:15">
      <c r="A12" s="33">
        <f t="shared" ca="1" si="0"/>
        <v>11</v>
      </c>
      <c r="B12" s="28" t="s">
        <v>127</v>
      </c>
      <c r="C12" s="31" cm="1">
        <f t="array" aca="1" ref="C12" ca="1">SUM(LARGE(D12:M12,ROW(INDIRECT("1:6"))))</f>
        <v>494.61538461538464</v>
      </c>
      <c r="D12" s="30">
        <f>IFERROR(100*_xlfn.IFNA(VLOOKUP($B12,KviZDarije1!$A$1:$K$1000, 7, 0), 0)/'TOP SCORES'!B$6,0)</f>
        <v>61.53846153846154</v>
      </c>
      <c r="E12" s="30">
        <f>IFERROR(100*_xlfn.IFNA(VLOOKUP($B12,KviZDarije2!$A$1:$K$1000, 7, 0), 0)/'TOP SCORES'!C$6,0)</f>
        <v>84.615384615384613</v>
      </c>
      <c r="F12" s="30">
        <f>IFERROR(100*_xlfn.IFNA(VLOOKUP($B12,KviZDarije3!$A$1:$K$1000, 7, 0), 0)/'TOP SCORES'!D$6,0)</f>
        <v>100</v>
      </c>
      <c r="G12" s="30">
        <f>IFERROR(100*_xlfn.IFNA(VLOOKUP($B12,KviZDarije4!$A$1:$K$1000, 7, 0), 0)/'TOP SCORES'!E$6,0)</f>
        <v>93.333333333333329</v>
      </c>
      <c r="H12" s="30">
        <f>IFERROR(100*_xlfn.IFNA(VLOOKUP($B12,KviZDarije5!$A$1:$K$1000, 7, 0), 0)/'TOP SCORES'!F$6,0)</f>
        <v>64.285714285714292</v>
      </c>
      <c r="I12" s="30">
        <f>IFERROR(100*_xlfn.IFNA(VLOOKUP($B12,KviZDarije6!$A$1:$K$1000, 7, 0), 0)/'TOP SCORES'!G$6,0)</f>
        <v>85.714285714285708</v>
      </c>
      <c r="J12" s="30">
        <f>IFERROR(100*_xlfn.IFNA(VLOOKUP($B12,KviZDarije7!$A$1:$K$1000, 7, 0), 0)/'TOP SCORES'!H$6,0)</f>
        <v>66.666666666666671</v>
      </c>
      <c r="K12" s="30">
        <f>IFERROR(100*_xlfn.IFNA(VLOOKUP($B12,KviZDarije8!$A$1:$K$1000, 7, 0), 0)/'TOP SCORES'!I$6,0)</f>
        <v>0</v>
      </c>
      <c r="L12" s="30">
        <f>IFERROR(100*_xlfn.IFNA(VLOOKUP($B12,[1]KviZDarije9!$A$1:$K$1000, 7, 0), 0)/'TOP SCORES'!J$6,0)</f>
        <v>0</v>
      </c>
      <c r="M12" s="30">
        <f>IFERROR(100*_xlfn.IFNA(VLOOKUP($B12,[2]KviZDarije10!$A$1:$K$1000, 7, 0), 0)/'TOP SCORES'!K$6,0)</f>
        <v>0</v>
      </c>
    </row>
    <row r="13" spans="1:15">
      <c r="A13" s="33">
        <f t="shared" ca="1" si="0"/>
        <v>12</v>
      </c>
      <c r="B13" s="24" t="s">
        <v>33</v>
      </c>
      <c r="C13" s="31" cm="1">
        <f t="array" aca="1" ref="C13" ca="1">SUM(LARGE(D13:M13,ROW(INDIRECT("1:6"))))</f>
        <v>486.53846153846149</v>
      </c>
      <c r="D13" s="30">
        <f>IFERROR(100*_xlfn.IFNA(VLOOKUP($B13,KviZDarije1!$A$1:$K$1000, 7, 0), 0)/'TOP SCORES'!B$6,0)</f>
        <v>84.615384615384613</v>
      </c>
      <c r="E13" s="30">
        <f>IFERROR(100*_xlfn.IFNA(VLOOKUP($B13,KviZDarije2!$A$1:$K$1000, 7, 0), 0)/'TOP SCORES'!C$6,0)</f>
        <v>76.92307692307692</v>
      </c>
      <c r="F13" s="30">
        <f>IFERROR(100*_xlfn.IFNA(VLOOKUP($B13,KviZDarije3!$A$1:$K$1000, 7, 0), 0)/'TOP SCORES'!D$6,0)</f>
        <v>80</v>
      </c>
      <c r="G13" s="30">
        <f>IFERROR(100*_xlfn.IFNA(VLOOKUP($B13,KviZDarije4!$A$1:$K$1000, 7, 0), 0)/'TOP SCORES'!E$6,0)</f>
        <v>86.666666666666671</v>
      </c>
      <c r="H13" s="30">
        <f>IFERROR(100*_xlfn.IFNA(VLOOKUP($B13,KviZDarije5!$A$1:$K$1000, 7, 0), 0)/'TOP SCORES'!F$6,0)</f>
        <v>42.857142857142854</v>
      </c>
      <c r="I13" s="30">
        <f>IFERROR(100*_xlfn.IFNA(VLOOKUP($B13,KviZDarije6!$A$1:$K$1000, 7, 0), 0)/'TOP SCORES'!G$6,0)</f>
        <v>100</v>
      </c>
      <c r="J13" s="30">
        <f>IFERROR(100*_xlfn.IFNA(VLOOKUP($B13,KviZDarije7!$A$1:$K$1000, 7, 0), 0)/'TOP SCORES'!H$6,0)</f>
        <v>58.333333333333336</v>
      </c>
      <c r="K13" s="30">
        <f>IFERROR(100*_xlfn.IFNA(VLOOKUP($B13,KviZDarije8!$A$1:$K$1000, 7, 0), 0)/'TOP SCORES'!I$6,0)</f>
        <v>0</v>
      </c>
      <c r="L13" s="30">
        <f>IFERROR(100*_xlfn.IFNA(VLOOKUP($B13,[1]KviZDarije9!$A$1:$K$1000, 7, 0), 0)/'TOP SCORES'!J$6,0)</f>
        <v>0</v>
      </c>
      <c r="M13" s="30">
        <f>IFERROR(100*_xlfn.IFNA(VLOOKUP($B13,[2]KviZDarije10!$A$1:$K$1000, 7, 0), 0)/'TOP SCORES'!K$6,0)</f>
        <v>0</v>
      </c>
    </row>
    <row r="14" spans="1:15">
      <c r="A14" s="33">
        <f t="shared" ca="1" si="0"/>
        <v>13</v>
      </c>
      <c r="B14" s="24" t="s">
        <v>47</v>
      </c>
      <c r="C14" s="31" cm="1">
        <f t="array" aca="1" ref="C14" ca="1">SUM(LARGE(D14:M14,ROW(INDIRECT("1:6"))))</f>
        <v>483.29670329670324</v>
      </c>
      <c r="D14" s="30">
        <f>IFERROR(100*_xlfn.IFNA(VLOOKUP($B14,KviZDarije1!$A$1:$K$1000, 7, 0), 0)/'TOP SCORES'!B$6,0)</f>
        <v>69.230769230769226</v>
      </c>
      <c r="E14" s="30">
        <f>IFERROR(100*_xlfn.IFNA(VLOOKUP($B14,KviZDarije2!$A$1:$K$1000, 7, 0), 0)/'TOP SCORES'!C$6,0)</f>
        <v>76.92307692307692</v>
      </c>
      <c r="F14" s="30">
        <f>IFERROR(100*_xlfn.IFNA(VLOOKUP($B14,KviZDarije3!$A$1:$K$1000, 7, 0), 0)/'TOP SCORES'!D$6,0)</f>
        <v>86.666666666666671</v>
      </c>
      <c r="G14" s="30">
        <f>IFERROR(100*_xlfn.IFNA(VLOOKUP($B14,KviZDarije4!$A$1:$K$1000, 7, 0), 0)/'TOP SCORES'!E$6,0)</f>
        <v>93.333333333333329</v>
      </c>
      <c r="H14" s="30">
        <f>IFERROR(100*_xlfn.IFNA(VLOOKUP($B14,KviZDarije5!$A$1:$K$1000, 7, 0), 0)/'TOP SCORES'!F$6,0)</f>
        <v>78.571428571428569</v>
      </c>
      <c r="I14" s="30">
        <f>IFERROR(100*_xlfn.IFNA(VLOOKUP($B14,KviZDarije6!$A$1:$K$1000, 7, 0), 0)/'TOP SCORES'!G$6,0)</f>
        <v>78.571428571428569</v>
      </c>
      <c r="J14" s="30">
        <f>IFERROR(100*_xlfn.IFNA(VLOOKUP($B14,KviZDarije7!$A$1:$K$1000, 7, 0), 0)/'TOP SCORES'!H$6,0)</f>
        <v>66.666666666666671</v>
      </c>
      <c r="K14" s="30">
        <f>IFERROR(100*_xlfn.IFNA(VLOOKUP($B14,KviZDarije8!$A$1:$K$1000, 7, 0), 0)/'TOP SCORES'!I$6,0)</f>
        <v>0</v>
      </c>
      <c r="L14" s="30">
        <f>IFERROR(100*_xlfn.IFNA(VLOOKUP($B14,[1]KviZDarije9!$A$1:$K$1000, 7, 0), 0)/'TOP SCORES'!J$6,0)</f>
        <v>0</v>
      </c>
      <c r="M14" s="30">
        <f>IFERROR(100*_xlfn.IFNA(VLOOKUP($B14,[2]KviZDarije10!$A$1:$K$1000, 7, 0), 0)/'TOP SCORES'!K$6,0)</f>
        <v>0</v>
      </c>
    </row>
    <row r="15" spans="1:15">
      <c r="A15" s="33">
        <f t="shared" ca="1" si="0"/>
        <v>14</v>
      </c>
      <c r="B15" s="24" t="s">
        <v>17</v>
      </c>
      <c r="C15" s="31" cm="1">
        <f t="array" aca="1" ref="C15" ca="1">SUM(LARGE(D15:M15,ROW(INDIRECT("1:6"))))</f>
        <v>480.27472527472526</v>
      </c>
      <c r="D15" s="30">
        <f>IFERROR(100*_xlfn.IFNA(VLOOKUP($B15,KviZDarije1!$A$1:$K$1000, 7, 0), 0)/'TOP SCORES'!B$6,0)</f>
        <v>76.92307692307692</v>
      </c>
      <c r="E15" s="30">
        <f>IFERROR(100*_xlfn.IFNA(VLOOKUP($B15,KviZDarije2!$A$1:$K$1000, 7, 0), 0)/'TOP SCORES'!C$6,0)</f>
        <v>76.92307692307692</v>
      </c>
      <c r="F15" s="30">
        <f>IFERROR(100*_xlfn.IFNA(VLOOKUP($B15,KviZDarije3!$A$1:$K$1000, 7, 0), 0)/'TOP SCORES'!D$6,0)</f>
        <v>73.333333333333329</v>
      </c>
      <c r="G15" s="30">
        <f>IFERROR(100*_xlfn.IFNA(VLOOKUP($B15,KviZDarije4!$A$1:$K$1000, 7, 0), 0)/'TOP SCORES'!E$6,0)</f>
        <v>80</v>
      </c>
      <c r="H15" s="30">
        <f>IFERROR(100*_xlfn.IFNA(VLOOKUP($B15,KviZDarije5!$A$1:$K$1000, 7, 0), 0)/'TOP SCORES'!F$6,0)</f>
        <v>85.714285714285708</v>
      </c>
      <c r="I15" s="30">
        <f>IFERROR(100*_xlfn.IFNA(VLOOKUP($B15,KviZDarije6!$A$1:$K$1000, 7, 0), 0)/'TOP SCORES'!G$6,0)</f>
        <v>85.714285714285708</v>
      </c>
      <c r="J15" s="30">
        <f>IFERROR(100*_xlfn.IFNA(VLOOKUP($B15,KviZDarije7!$A$1:$K$1000, 7, 0), 0)/'TOP SCORES'!H$6,0)</f>
        <v>75</v>
      </c>
      <c r="K15" s="30">
        <f>IFERROR(100*_xlfn.IFNA(VLOOKUP($B15,KviZDarije8!$A$1:$K$1000, 7, 0), 0)/'TOP SCORES'!I$6,0)</f>
        <v>0</v>
      </c>
      <c r="L15" s="30">
        <f>IFERROR(100*_xlfn.IFNA(VLOOKUP($B15,[1]KviZDarije9!$A$1:$K$1000, 7, 0), 0)/'TOP SCORES'!J$6,0)</f>
        <v>0</v>
      </c>
      <c r="M15" s="30">
        <f>IFERROR(100*_xlfn.IFNA(VLOOKUP($B15,[2]KviZDarije10!$A$1:$K$1000, 7, 0), 0)/'TOP SCORES'!K$6,0)</f>
        <v>0</v>
      </c>
    </row>
    <row r="16" spans="1:15">
      <c r="A16" s="33">
        <f t="shared" ca="1" si="0"/>
        <v>15</v>
      </c>
      <c r="B16" s="24" t="s">
        <v>79</v>
      </c>
      <c r="C16" s="31" cm="1">
        <f t="array" aca="1" ref="C16" ca="1">SUM(LARGE(D16:M16,ROW(INDIRECT("1:6"))))</f>
        <v>474.23076923076923</v>
      </c>
      <c r="D16" s="30">
        <f>IFERROR(100*_xlfn.IFNA(VLOOKUP($B16,KviZDarije1!$A$1:$K$1000, 7, 0), 0)/'TOP SCORES'!B$6,0)</f>
        <v>76.92307692307692</v>
      </c>
      <c r="E16" s="30">
        <f>IFERROR(100*_xlfn.IFNA(VLOOKUP($B16,KviZDarije2!$A$1:$K$1000, 7, 0), 0)/'TOP SCORES'!C$6,0)</f>
        <v>92.307692307692307</v>
      </c>
      <c r="F16" s="30">
        <f>IFERROR(100*_xlfn.IFNA(VLOOKUP($B16,KviZDarije3!$A$1:$K$1000, 7, 0), 0)/'TOP SCORES'!D$6,0)</f>
        <v>80</v>
      </c>
      <c r="G16" s="30">
        <f>IFERROR(100*_xlfn.IFNA(VLOOKUP($B16,KviZDarije4!$A$1:$K$1000, 7, 0), 0)/'TOP SCORES'!E$6,0)</f>
        <v>0</v>
      </c>
      <c r="H16" s="30">
        <f>IFERROR(100*_xlfn.IFNA(VLOOKUP($B16,KviZDarije5!$A$1:$K$1000, 7, 0), 0)/'TOP SCORES'!F$6,0)</f>
        <v>78.571428571428569</v>
      </c>
      <c r="I16" s="30">
        <f>IFERROR(100*_xlfn.IFNA(VLOOKUP($B16,KviZDarije6!$A$1:$K$1000, 7, 0), 0)/'TOP SCORES'!G$6,0)</f>
        <v>71.428571428571431</v>
      </c>
      <c r="J16" s="30">
        <f>IFERROR(100*_xlfn.IFNA(VLOOKUP($B16,KviZDarije7!$A$1:$K$1000, 7, 0), 0)/'TOP SCORES'!H$6,0)</f>
        <v>75</v>
      </c>
      <c r="K16" s="30">
        <f>IFERROR(100*_xlfn.IFNA(VLOOKUP($B16,KviZDarije8!$A$1:$K$1000, 7, 0), 0)/'TOP SCORES'!I$6,0)</f>
        <v>0</v>
      </c>
      <c r="L16" s="30">
        <f>IFERROR(100*_xlfn.IFNA(VLOOKUP($B16,[1]KviZDarije9!$A$1:$K$1000, 7, 0), 0)/'TOP SCORES'!J$6,0)</f>
        <v>0</v>
      </c>
      <c r="M16" s="30">
        <f>IFERROR(100*_xlfn.IFNA(VLOOKUP($B16,[2]KviZDarije10!$A$1:$K$1000, 7, 0), 0)/'TOP SCORES'!K$6,0)</f>
        <v>0</v>
      </c>
    </row>
    <row r="17" spans="1:13">
      <c r="A17" s="33">
        <f t="shared" ca="1" si="0"/>
        <v>16</v>
      </c>
      <c r="B17" s="24" t="s">
        <v>60</v>
      </c>
      <c r="C17" s="31" cm="1">
        <f t="array" aca="1" ref="C17" ca="1">SUM(LARGE(D17:M17,ROW(INDIRECT("1:6"))))</f>
        <v>472.38095238095235</v>
      </c>
      <c r="D17" s="30">
        <f>IFERROR(100*_xlfn.IFNA(VLOOKUP($B17,KviZDarije1!$A$1:$K$1000, 7, 0), 0)/'TOP SCORES'!B$6,0)</f>
        <v>53.846153846153847</v>
      </c>
      <c r="E17" s="30">
        <f>IFERROR(100*_xlfn.IFNA(VLOOKUP($B17,KviZDarije2!$A$1:$K$1000, 7, 0), 0)/'TOP SCORES'!C$6,0)</f>
        <v>100</v>
      </c>
      <c r="F17" s="30">
        <f>IFERROR(100*_xlfn.IFNA(VLOOKUP($B17,KviZDarije3!$A$1:$K$1000, 7, 0), 0)/'TOP SCORES'!D$6,0)</f>
        <v>73.333333333333329</v>
      </c>
      <c r="G17" s="30">
        <f>IFERROR(100*_xlfn.IFNA(VLOOKUP($B17,KviZDarije4!$A$1:$K$1000, 7, 0), 0)/'TOP SCORES'!E$6,0)</f>
        <v>80</v>
      </c>
      <c r="H17" s="30">
        <f>IFERROR(100*_xlfn.IFNA(VLOOKUP($B17,KviZDarije5!$A$1:$K$1000, 7, 0), 0)/'TOP SCORES'!F$6,0)</f>
        <v>57.142857142857146</v>
      </c>
      <c r="I17" s="30">
        <f>IFERROR(100*_xlfn.IFNA(VLOOKUP($B17,KviZDarije6!$A$1:$K$1000, 7, 0), 0)/'TOP SCORES'!G$6,0)</f>
        <v>78.571428571428569</v>
      </c>
      <c r="J17" s="30">
        <f>IFERROR(100*_xlfn.IFNA(VLOOKUP($B17,KviZDarije7!$A$1:$K$1000, 7, 0), 0)/'TOP SCORES'!H$6,0)</f>
        <v>83.333333333333329</v>
      </c>
      <c r="K17" s="30">
        <f>IFERROR(100*_xlfn.IFNA(VLOOKUP($B17,KviZDarije8!$A$1:$K$1000, 7, 0), 0)/'TOP SCORES'!I$6,0)</f>
        <v>0</v>
      </c>
      <c r="L17" s="30">
        <f>IFERROR(100*_xlfn.IFNA(VLOOKUP($B17,[1]KviZDarije9!$A$1:$K$1000, 7, 0), 0)/'TOP SCORES'!J$6,0)</f>
        <v>0</v>
      </c>
      <c r="M17" s="30">
        <f>IFERROR(100*_xlfn.IFNA(VLOOKUP($B17,[2]KviZDarije10!$A$1:$K$1000, 7, 0), 0)/'TOP SCORES'!K$6,0)</f>
        <v>0</v>
      </c>
    </row>
    <row r="18" spans="1:13">
      <c r="A18" s="33">
        <f t="shared" ca="1" si="0"/>
        <v>17</v>
      </c>
      <c r="B18" s="24" t="s">
        <v>23</v>
      </c>
      <c r="C18" s="31" cm="1">
        <f t="array" aca="1" ref="C18" ca="1">SUM(LARGE(D18:M18,ROW(INDIRECT("1:6"))))</f>
        <v>468.58974358974359</v>
      </c>
      <c r="D18" s="30">
        <f>IFERROR(100*_xlfn.IFNA(VLOOKUP($B18,KviZDarije1!$A$1:$K$1000, 7, 0), 0)/'TOP SCORES'!B$6,0)</f>
        <v>76.92307692307692</v>
      </c>
      <c r="E18" s="30">
        <f>IFERROR(100*_xlfn.IFNA(VLOOKUP($B18,KviZDarije2!$A$1:$K$1000, 7, 0), 0)/'TOP SCORES'!C$6,0)</f>
        <v>69.230769230769226</v>
      </c>
      <c r="F18" s="30">
        <f>IFERROR(100*_xlfn.IFNA(VLOOKUP($B18,KviZDarije3!$A$1:$K$1000, 7, 0), 0)/'TOP SCORES'!D$6,0)</f>
        <v>73.333333333333329</v>
      </c>
      <c r="G18" s="30">
        <f>IFERROR(100*_xlfn.IFNA(VLOOKUP($B18,KviZDarije4!$A$1:$K$1000, 7, 0), 0)/'TOP SCORES'!E$6,0)</f>
        <v>93.333333333333329</v>
      </c>
      <c r="H18" s="30">
        <f>IFERROR(100*_xlfn.IFNA(VLOOKUP($B18,KviZDarije5!$A$1:$K$1000, 7, 0), 0)/'TOP SCORES'!F$6,0)</f>
        <v>71.428571428571431</v>
      </c>
      <c r="I18" s="30">
        <f>IFERROR(100*_xlfn.IFNA(VLOOKUP($B18,KviZDarije6!$A$1:$K$1000, 7, 0), 0)/'TOP SCORES'!G$6,0)</f>
        <v>78.571428571428569</v>
      </c>
      <c r="J18" s="30">
        <f>IFERROR(100*_xlfn.IFNA(VLOOKUP($B18,KviZDarije7!$A$1:$K$1000, 7, 0), 0)/'TOP SCORES'!H$6,0)</f>
        <v>75</v>
      </c>
      <c r="K18" s="30">
        <f>IFERROR(100*_xlfn.IFNA(VLOOKUP($B18,KviZDarije8!$A$1:$K$1000, 7, 0), 0)/'TOP SCORES'!I$6,0)</f>
        <v>0</v>
      </c>
      <c r="L18" s="30">
        <f>IFERROR(100*_xlfn.IFNA(VLOOKUP($B18,[1]KviZDarije9!$A$1:$K$1000, 7, 0), 0)/'TOP SCORES'!J$6,0)</f>
        <v>0</v>
      </c>
      <c r="M18" s="30">
        <f>IFERROR(100*_xlfn.IFNA(VLOOKUP($B18,[2]KviZDarije10!$A$1:$K$1000, 7, 0), 0)/'TOP SCORES'!K$6,0)</f>
        <v>0</v>
      </c>
    </row>
    <row r="19" spans="1:13">
      <c r="A19" s="33">
        <f t="shared" ca="1" si="0"/>
        <v>18</v>
      </c>
      <c r="B19" s="24" t="s">
        <v>48</v>
      </c>
      <c r="C19" s="31" cm="1">
        <f t="array" aca="1" ref="C19" ca="1">SUM(LARGE(D19:M19,ROW(INDIRECT("1:6"))))</f>
        <v>462.30769230769232</v>
      </c>
      <c r="D19" s="30">
        <f>IFERROR(100*_xlfn.IFNA(VLOOKUP($B19,KviZDarije1!$A$1:$K$1000, 7, 0), 0)/'TOP SCORES'!B$6,0)</f>
        <v>0</v>
      </c>
      <c r="E19" s="30">
        <f>IFERROR(100*_xlfn.IFNA(VLOOKUP($B19,KviZDarije2!$A$1:$K$1000, 7, 0), 0)/'TOP SCORES'!C$6,0)</f>
        <v>92.307692307692307</v>
      </c>
      <c r="F19" s="30">
        <f>IFERROR(100*_xlfn.IFNA(VLOOKUP($B19,KviZDarije3!$A$1:$K$1000, 7, 0), 0)/'TOP SCORES'!D$6,0)</f>
        <v>80</v>
      </c>
      <c r="G19" s="30">
        <f>IFERROR(100*_xlfn.IFNA(VLOOKUP($B19,KviZDarije4!$A$1:$K$1000, 7, 0), 0)/'TOP SCORES'!E$6,0)</f>
        <v>73.333333333333329</v>
      </c>
      <c r="H19" s="30">
        <f>IFERROR(100*_xlfn.IFNA(VLOOKUP($B19,KviZDarije5!$A$1:$K$1000, 7, 0), 0)/'TOP SCORES'!F$6,0)</f>
        <v>71.428571428571431</v>
      </c>
      <c r="I19" s="30">
        <f>IFERROR(100*_xlfn.IFNA(VLOOKUP($B19,KviZDarije6!$A$1:$K$1000, 7, 0), 0)/'TOP SCORES'!G$6,0)</f>
        <v>78.571428571428569</v>
      </c>
      <c r="J19" s="30">
        <f>IFERROR(100*_xlfn.IFNA(VLOOKUP($B19,KviZDarije7!$A$1:$K$1000, 7, 0), 0)/'TOP SCORES'!H$6,0)</f>
        <v>66.666666666666671</v>
      </c>
      <c r="K19" s="30">
        <f>IFERROR(100*_xlfn.IFNA(VLOOKUP($B19,KviZDarije8!$A$1:$K$1000, 7, 0), 0)/'TOP SCORES'!I$6,0)</f>
        <v>0</v>
      </c>
      <c r="L19" s="30">
        <f>IFERROR(100*_xlfn.IFNA(VLOOKUP($B19,[1]KviZDarije9!$A$1:$K$1000, 7, 0), 0)/'TOP SCORES'!J$6,0)</f>
        <v>0</v>
      </c>
      <c r="M19" s="30">
        <f>IFERROR(100*_xlfn.IFNA(VLOOKUP($B19,[2]KviZDarije10!$A$1:$K$1000, 7, 0), 0)/'TOP SCORES'!K$6,0)</f>
        <v>0</v>
      </c>
    </row>
    <row r="20" spans="1:13">
      <c r="A20" s="33">
        <f t="shared" ca="1" si="0"/>
        <v>19</v>
      </c>
      <c r="B20" s="24" t="s">
        <v>32</v>
      </c>
      <c r="C20" s="31" cm="1">
        <f t="array" aca="1" ref="C20" ca="1">SUM(LARGE(D20:M20,ROW(INDIRECT("1:6"))))</f>
        <v>447.5641025641026</v>
      </c>
      <c r="D20" s="30">
        <f>IFERROR(100*_xlfn.IFNA(VLOOKUP($B20,KviZDarije1!$A$1:$K$1000, 7, 0), 0)/'TOP SCORES'!B$6,0)</f>
        <v>53.846153846153847</v>
      </c>
      <c r="E20" s="30">
        <f>IFERROR(100*_xlfn.IFNA(VLOOKUP($B20,KviZDarije2!$A$1:$K$1000, 7, 0), 0)/'TOP SCORES'!C$6,0)</f>
        <v>69.230769230769226</v>
      </c>
      <c r="F20" s="30">
        <f>IFERROR(100*_xlfn.IFNA(VLOOKUP($B20,KviZDarije3!$A$1:$K$1000, 7, 0), 0)/'TOP SCORES'!D$6,0)</f>
        <v>86.666666666666671</v>
      </c>
      <c r="G20" s="30">
        <f>IFERROR(100*_xlfn.IFNA(VLOOKUP($B20,KviZDarije4!$A$1:$K$1000, 7, 0), 0)/'TOP SCORES'!E$6,0)</f>
        <v>66.666666666666671</v>
      </c>
      <c r="H20" s="30">
        <f>IFERROR(100*_xlfn.IFNA(VLOOKUP($B20,KviZDarije5!$A$1:$K$1000, 7, 0), 0)/'TOP SCORES'!F$6,0)</f>
        <v>57.142857142857146</v>
      </c>
      <c r="I20" s="30">
        <f>IFERROR(100*_xlfn.IFNA(VLOOKUP($B20,KviZDarije6!$A$1:$K$1000, 7, 0), 0)/'TOP SCORES'!G$6,0)</f>
        <v>92.857142857142861</v>
      </c>
      <c r="J20" s="30">
        <f>IFERROR(100*_xlfn.IFNA(VLOOKUP($B20,KviZDarije7!$A$1:$K$1000, 7, 0), 0)/'TOP SCORES'!H$6,0)</f>
        <v>75</v>
      </c>
      <c r="K20" s="30">
        <f>IFERROR(100*_xlfn.IFNA(VLOOKUP($B20,KviZDarije8!$A$1:$K$1000, 7, 0), 0)/'TOP SCORES'!I$6,0)</f>
        <v>0</v>
      </c>
      <c r="L20" s="30">
        <f>IFERROR(100*_xlfn.IFNA(VLOOKUP($B20,[1]KviZDarije9!$A$1:$K$1000, 7, 0), 0)/'TOP SCORES'!J$6,0)</f>
        <v>0</v>
      </c>
      <c r="M20" s="30">
        <f>IFERROR(100*_xlfn.IFNA(VLOOKUP($B20,[2]KviZDarije10!$A$1:$K$1000, 7, 0), 0)/'TOP SCORES'!K$6,0)</f>
        <v>0</v>
      </c>
    </row>
    <row r="21" spans="1:13">
      <c r="A21" s="33">
        <f t="shared" ca="1" si="0"/>
        <v>20</v>
      </c>
      <c r="B21" s="28" t="s">
        <v>203</v>
      </c>
      <c r="C21" s="31" cm="1">
        <f t="array" aca="1" ref="C21" ca="1">SUM(LARGE(D21:M21,ROW(INDIRECT("1:6"))))</f>
        <v>445.970695970696</v>
      </c>
      <c r="D21" s="30">
        <f>IFERROR(100*_xlfn.IFNA(VLOOKUP($B21,KviZDarije1!$A$1:$K$1000, 7, 0), 0)/'TOP SCORES'!B$6,0)</f>
        <v>0</v>
      </c>
      <c r="E21" s="30">
        <f>IFERROR(100*_xlfn.IFNA(VLOOKUP($B21,KviZDarije2!$A$1:$K$1000, 7, 0), 0)/'TOP SCORES'!C$6,0)</f>
        <v>76.92307692307692</v>
      </c>
      <c r="F21" s="30">
        <f>IFERROR(100*_xlfn.IFNA(VLOOKUP($B21,KviZDarije3!$A$1:$K$1000, 7, 0), 0)/'TOP SCORES'!D$6,0)</f>
        <v>93.333333333333329</v>
      </c>
      <c r="G21" s="30">
        <f>IFERROR(100*_xlfn.IFNA(VLOOKUP($B21,KviZDarije4!$A$1:$K$1000, 7, 0), 0)/'TOP SCORES'!E$6,0)</f>
        <v>73.333333333333329</v>
      </c>
      <c r="H21" s="30">
        <f>IFERROR(100*_xlfn.IFNA(VLOOKUP($B21,KviZDarije5!$A$1:$K$1000, 7, 0), 0)/'TOP SCORES'!F$6,0)</f>
        <v>71.428571428571431</v>
      </c>
      <c r="I21" s="30">
        <f>IFERROR(100*_xlfn.IFNA(VLOOKUP($B21,KviZDarije6!$A$1:$K$1000, 7, 0), 0)/'TOP SCORES'!G$6,0)</f>
        <v>64.285714285714292</v>
      </c>
      <c r="J21" s="30">
        <f>IFERROR(100*_xlfn.IFNA(VLOOKUP($B21,KviZDarije7!$A$1:$K$1000, 7, 0), 0)/'TOP SCORES'!H$6,0)</f>
        <v>66.666666666666671</v>
      </c>
      <c r="K21" s="30">
        <f>IFERROR(100*_xlfn.IFNA(VLOOKUP($B21,KviZDarije8!$A$1:$K$1000, 7, 0), 0)/'TOP SCORES'!I$6,0)</f>
        <v>0</v>
      </c>
      <c r="L21" s="30">
        <f>IFERROR(100*_xlfn.IFNA(VLOOKUP($B21,[1]KviZDarije9!$A$1:$K$1000, 7, 0), 0)/'TOP SCORES'!J$6,0)</f>
        <v>0</v>
      </c>
      <c r="M21" s="30">
        <f>IFERROR(100*_xlfn.IFNA(VLOOKUP($B21,[2]KviZDarije10!$A$1:$K$1000, 7, 0), 0)/'TOP SCORES'!K$6,0)</f>
        <v>0</v>
      </c>
    </row>
    <row r="22" spans="1:13">
      <c r="A22" s="33">
        <f t="shared" ca="1" si="0"/>
        <v>21</v>
      </c>
      <c r="B22" s="24" t="s">
        <v>19</v>
      </c>
      <c r="C22" s="31" cm="1">
        <f t="array" aca="1" ref="C22" ca="1">SUM(LARGE(D22:M22,ROW(INDIRECT("1:6"))))</f>
        <v>443.62637362637366</v>
      </c>
      <c r="D22" s="30">
        <f>IFERROR(100*_xlfn.IFNA(VLOOKUP($B22,KviZDarije1!$A$1:$K$1000, 7, 0), 0)/'TOP SCORES'!B$6,0)</f>
        <v>61.53846153846154</v>
      </c>
      <c r="E22" s="30">
        <f>IFERROR(100*_xlfn.IFNA(VLOOKUP($B22,KviZDarije2!$A$1:$K$1000, 7, 0), 0)/'TOP SCORES'!C$6,0)</f>
        <v>69.230769230769226</v>
      </c>
      <c r="F22" s="30">
        <f>IFERROR(100*_xlfn.IFNA(VLOOKUP($B22,KviZDarije3!$A$1:$K$1000, 7, 0), 0)/'TOP SCORES'!D$6,0)</f>
        <v>80</v>
      </c>
      <c r="G22" s="30">
        <f>IFERROR(100*_xlfn.IFNA(VLOOKUP($B22,KviZDarije4!$A$1:$K$1000, 7, 0), 0)/'TOP SCORES'!E$6,0)</f>
        <v>73.333333333333329</v>
      </c>
      <c r="H22" s="30">
        <f>IFERROR(100*_xlfn.IFNA(VLOOKUP($B22,KviZDarije5!$A$1:$K$1000, 7, 0), 0)/'TOP SCORES'!F$6,0)</f>
        <v>50</v>
      </c>
      <c r="I22" s="30">
        <f>IFERROR(100*_xlfn.IFNA(VLOOKUP($B22,KviZDarije6!$A$1:$K$1000, 7, 0), 0)/'TOP SCORES'!G$6,0)</f>
        <v>92.857142857142861</v>
      </c>
      <c r="J22" s="30">
        <f>IFERROR(100*_xlfn.IFNA(VLOOKUP($B22,KviZDarije7!$A$1:$K$1000, 7, 0), 0)/'TOP SCORES'!H$6,0)</f>
        <v>66.666666666666671</v>
      </c>
      <c r="K22" s="30">
        <f>IFERROR(100*_xlfn.IFNA(VLOOKUP($B22,KviZDarije8!$A$1:$K$1000, 7, 0), 0)/'TOP SCORES'!I$6,0)</f>
        <v>0</v>
      </c>
      <c r="L22" s="30">
        <f>IFERROR(100*_xlfn.IFNA(VLOOKUP($B22,[1]KviZDarije9!$A$1:$K$1000, 7, 0), 0)/'TOP SCORES'!J$6,0)</f>
        <v>0</v>
      </c>
      <c r="M22" s="30">
        <f>IFERROR(100*_xlfn.IFNA(VLOOKUP($B22,[2]KviZDarije10!$A$1:$K$1000, 7, 0), 0)/'TOP SCORES'!K$6,0)</f>
        <v>0</v>
      </c>
    </row>
    <row r="23" spans="1:13">
      <c r="A23" s="33">
        <f t="shared" ca="1" si="0"/>
        <v>22</v>
      </c>
      <c r="B23" s="24" t="s">
        <v>45</v>
      </c>
      <c r="C23" s="31" cm="1">
        <f t="array" aca="1" ref="C23" ca="1">SUM(LARGE(D23:M23,ROW(INDIRECT("1:6"))))</f>
        <v>438.27838827838832</v>
      </c>
      <c r="D23" s="30">
        <f>IFERROR(100*_xlfn.IFNA(VLOOKUP($B23,KviZDarije1!$A$1:$K$1000, 7, 0), 0)/'TOP SCORES'!B$6,0)</f>
        <v>61.53846153846154</v>
      </c>
      <c r="E23" s="30">
        <f>IFERROR(100*_xlfn.IFNA(VLOOKUP($B23,KviZDarije2!$A$1:$K$1000, 7, 0), 0)/'TOP SCORES'!C$6,0)</f>
        <v>69.230769230769226</v>
      </c>
      <c r="F23" s="30">
        <f>IFERROR(100*_xlfn.IFNA(VLOOKUP($B23,KviZDarije3!$A$1:$K$1000, 7, 0), 0)/'TOP SCORES'!D$6,0)</f>
        <v>66.666666666666671</v>
      </c>
      <c r="G23" s="30">
        <f>IFERROR(100*_xlfn.IFNA(VLOOKUP($B23,KviZDarije4!$A$1:$K$1000, 7, 0), 0)/'TOP SCORES'!E$6,0)</f>
        <v>66.666666666666671</v>
      </c>
      <c r="H23" s="30">
        <f>IFERROR(100*_xlfn.IFNA(VLOOKUP($B23,KviZDarije5!$A$1:$K$1000, 7, 0), 0)/'TOP SCORES'!F$6,0)</f>
        <v>64.285714285714292</v>
      </c>
      <c r="I23" s="30">
        <f>IFERROR(100*_xlfn.IFNA(VLOOKUP($B23,KviZDarije6!$A$1:$K$1000, 7, 0), 0)/'TOP SCORES'!G$6,0)</f>
        <v>71.428571428571431</v>
      </c>
      <c r="J23" s="30">
        <f>IFERROR(100*_xlfn.IFNA(VLOOKUP($B23,KviZDarije7!$A$1:$K$1000, 7, 0), 0)/'TOP SCORES'!H$6,0)</f>
        <v>100</v>
      </c>
      <c r="K23" s="30">
        <f>IFERROR(100*_xlfn.IFNA(VLOOKUP($B23,KviZDarije8!$A$1:$K$1000, 7, 0), 0)/'TOP SCORES'!I$6,0)</f>
        <v>0</v>
      </c>
      <c r="L23" s="30">
        <f>IFERROR(100*_xlfn.IFNA(VLOOKUP($B23,[1]KviZDarije9!$A$1:$K$1000, 7, 0), 0)/'TOP SCORES'!J$6,0)</f>
        <v>0</v>
      </c>
      <c r="M23" s="30">
        <f>IFERROR(100*_xlfn.IFNA(VLOOKUP($B23,[2]KviZDarije10!$A$1:$K$1000, 7, 0), 0)/'TOP SCORES'!K$6,0)</f>
        <v>0</v>
      </c>
    </row>
    <row r="24" spans="1:13">
      <c r="A24" s="33">
        <f t="shared" ca="1" si="0"/>
        <v>23</v>
      </c>
      <c r="B24" s="24" t="s">
        <v>75</v>
      </c>
      <c r="C24" s="31" cm="1">
        <f t="array" aca="1" ref="C24" ca="1">SUM(LARGE(D24:M24,ROW(INDIRECT("1:6"))))</f>
        <v>436.17216117216122</v>
      </c>
      <c r="D24" s="30">
        <f>IFERROR(100*_xlfn.IFNA(VLOOKUP($B24,KviZDarije1!$A$1:$K$1000, 7, 0), 0)/'TOP SCORES'!B$6,0)</f>
        <v>69.230769230769226</v>
      </c>
      <c r="E24" s="30">
        <f>IFERROR(100*_xlfn.IFNA(VLOOKUP($B24,KviZDarije2!$A$1:$K$1000, 7, 0), 0)/'TOP SCORES'!C$6,0)</f>
        <v>53.846153846153847</v>
      </c>
      <c r="F24" s="30">
        <f>IFERROR(100*_xlfn.IFNA(VLOOKUP($B24,KviZDarije3!$A$1:$K$1000, 7, 0), 0)/'TOP SCORES'!D$6,0)</f>
        <v>80</v>
      </c>
      <c r="G24" s="30">
        <f>IFERROR(100*_xlfn.IFNA(VLOOKUP($B24,KviZDarije4!$A$1:$K$1000, 7, 0), 0)/'TOP SCORES'!E$6,0)</f>
        <v>86.666666666666671</v>
      </c>
      <c r="H24" s="30">
        <f>IFERROR(100*_xlfn.IFNA(VLOOKUP($B24,KviZDarije5!$A$1:$K$1000, 7, 0), 0)/'TOP SCORES'!F$6,0)</f>
        <v>42.857142857142854</v>
      </c>
      <c r="I24" s="30">
        <f>IFERROR(100*_xlfn.IFNA(VLOOKUP($B24,KviZDarije6!$A$1:$K$1000, 7, 0), 0)/'TOP SCORES'!G$6,0)</f>
        <v>71.428571428571431</v>
      </c>
      <c r="J24" s="30">
        <f>IFERROR(100*_xlfn.IFNA(VLOOKUP($B24,KviZDarije7!$A$1:$K$1000, 7, 0), 0)/'TOP SCORES'!H$6,0)</f>
        <v>75</v>
      </c>
      <c r="K24" s="30">
        <f>IFERROR(100*_xlfn.IFNA(VLOOKUP($B24,KviZDarije8!$A$1:$K$1000, 7, 0), 0)/'TOP SCORES'!I$6,0)</f>
        <v>0</v>
      </c>
      <c r="L24" s="30">
        <f>IFERROR(100*_xlfn.IFNA(VLOOKUP($B24,[1]KviZDarije9!$A$1:$K$1000, 7, 0), 0)/'TOP SCORES'!J$6,0)</f>
        <v>0</v>
      </c>
      <c r="M24" s="30">
        <f>IFERROR(100*_xlfn.IFNA(VLOOKUP($B24,[2]KviZDarije10!$A$1:$K$1000, 7, 0), 0)/'TOP SCORES'!K$6,0)</f>
        <v>0</v>
      </c>
    </row>
    <row r="25" spans="1:13">
      <c r="A25" s="33">
        <f t="shared" ca="1" si="0"/>
        <v>24</v>
      </c>
      <c r="B25" s="24" t="s">
        <v>115</v>
      </c>
      <c r="C25" s="31" cm="1">
        <f t="array" aca="1" ref="C25" ca="1">SUM(LARGE(D25:M25,ROW(INDIRECT("1:6"))))</f>
        <v>429.4871794871795</v>
      </c>
      <c r="D25" s="30">
        <f>IFERROR(100*_xlfn.IFNA(VLOOKUP($B25,KviZDarije1!$A$1:$K$1000, 7, 0), 0)/'TOP SCORES'!B$6,0)</f>
        <v>69.230769230769226</v>
      </c>
      <c r="E25" s="30">
        <f>IFERROR(100*_xlfn.IFNA(VLOOKUP($B25,KviZDarije2!$A$1:$K$1000, 7, 0), 0)/'TOP SCORES'!C$6,0)</f>
        <v>76.92307692307692</v>
      </c>
      <c r="F25" s="30">
        <f>IFERROR(100*_xlfn.IFNA(VLOOKUP($B25,KviZDarije3!$A$1:$K$1000, 7, 0), 0)/'TOP SCORES'!D$6,0)</f>
        <v>66.666666666666671</v>
      </c>
      <c r="G25" s="30">
        <f>IFERROR(100*_xlfn.IFNA(VLOOKUP($B25,KviZDarije4!$A$1:$K$1000, 7, 0), 0)/'TOP SCORES'!E$6,0)</f>
        <v>66.666666666666671</v>
      </c>
      <c r="H25" s="30">
        <f>IFERROR(100*_xlfn.IFNA(VLOOKUP($B25,KviZDarije5!$A$1:$K$1000, 7, 0), 0)/'TOP SCORES'!F$6,0)</f>
        <v>71.428571428571431</v>
      </c>
      <c r="I25" s="30">
        <f>IFERROR(100*_xlfn.IFNA(VLOOKUP($B25,KviZDarije6!$A$1:$K$1000, 7, 0), 0)/'TOP SCORES'!G$6,0)</f>
        <v>78.571428571428569</v>
      </c>
      <c r="J25" s="30">
        <f>IFERROR(100*_xlfn.IFNA(VLOOKUP($B25,KviZDarije7!$A$1:$K$1000, 7, 0), 0)/'TOP SCORES'!H$6,0)</f>
        <v>58.333333333333336</v>
      </c>
      <c r="K25" s="30">
        <f>IFERROR(100*_xlfn.IFNA(VLOOKUP($B25,KviZDarije8!$A$1:$K$1000, 7, 0), 0)/'TOP SCORES'!I$6,0)</f>
        <v>0</v>
      </c>
      <c r="L25" s="30">
        <f>IFERROR(100*_xlfn.IFNA(VLOOKUP($B25,[1]KviZDarije9!$A$1:$K$1000, 7, 0), 0)/'TOP SCORES'!J$6,0)</f>
        <v>0</v>
      </c>
      <c r="M25" s="30">
        <f>IFERROR(100*_xlfn.IFNA(VLOOKUP($B25,[2]KviZDarije10!$A$1:$K$1000, 7, 0), 0)/'TOP SCORES'!K$6,0)</f>
        <v>0</v>
      </c>
    </row>
    <row r="26" spans="1:13">
      <c r="A26" s="33">
        <f t="shared" ca="1" si="0"/>
        <v>25</v>
      </c>
      <c r="B26" s="28" t="s">
        <v>157</v>
      </c>
      <c r="C26" s="31" cm="1">
        <f t="array" aca="1" ref="C26" ca="1">SUM(LARGE(D26:M26,ROW(INDIRECT("1:6"))))</f>
        <v>418.82783882783878</v>
      </c>
      <c r="D26" s="30">
        <f>IFERROR(100*_xlfn.IFNA(VLOOKUP($B26,KviZDarije1!$A$1:$K$1000, 7, 0), 0)/'TOP SCORES'!B$6,0)</f>
        <v>84.615384615384613</v>
      </c>
      <c r="E26" s="30">
        <f>IFERROR(100*_xlfn.IFNA(VLOOKUP($B26,KviZDarije2!$A$1:$K$1000, 7, 0), 0)/'TOP SCORES'!C$6,0)</f>
        <v>92.307692307692307</v>
      </c>
      <c r="F26" s="30">
        <f>IFERROR(100*_xlfn.IFNA(VLOOKUP($B26,KviZDarije3!$A$1:$K$1000, 7, 0), 0)/'TOP SCORES'!D$6,0)</f>
        <v>0</v>
      </c>
      <c r="G26" s="30">
        <f>IFERROR(100*_xlfn.IFNA(VLOOKUP($B26,KviZDarije4!$A$1:$K$1000, 7, 0), 0)/'TOP SCORES'!E$6,0)</f>
        <v>80</v>
      </c>
      <c r="H26" s="30">
        <f>IFERROR(100*_xlfn.IFNA(VLOOKUP($B26,KviZDarije5!$A$1:$K$1000, 7, 0), 0)/'TOP SCORES'!F$6,0)</f>
        <v>0</v>
      </c>
      <c r="I26" s="30">
        <f>IFERROR(100*_xlfn.IFNA(VLOOKUP($B26,KviZDarije6!$A$1:$K$1000, 7, 0), 0)/'TOP SCORES'!G$6,0)</f>
        <v>78.571428571428569</v>
      </c>
      <c r="J26" s="30">
        <f>IFERROR(100*_xlfn.IFNA(VLOOKUP($B26,KviZDarije7!$A$1:$K$1000, 7, 0), 0)/'TOP SCORES'!H$6,0)</f>
        <v>83.333333333333329</v>
      </c>
      <c r="K26" s="30">
        <f>IFERROR(100*_xlfn.IFNA(VLOOKUP($B26,KviZDarije8!$A$1:$K$1000, 7, 0), 0)/'TOP SCORES'!I$6,0)</f>
        <v>0</v>
      </c>
      <c r="L26" s="30">
        <f>IFERROR(100*_xlfn.IFNA(VLOOKUP($B26,[1]KviZDarije9!$A$1:$K$1000, 7, 0), 0)/'TOP SCORES'!J$6,0)</f>
        <v>0</v>
      </c>
      <c r="M26" s="30">
        <f>IFERROR(100*_xlfn.IFNA(VLOOKUP($B26,[2]KviZDarije10!$A$1:$K$1000, 7, 0), 0)/'TOP SCORES'!K$6,0)</f>
        <v>0</v>
      </c>
    </row>
    <row r="27" spans="1:13">
      <c r="A27" s="33">
        <f t="shared" ca="1" si="0"/>
        <v>26</v>
      </c>
      <c r="B27" s="24" t="s">
        <v>120</v>
      </c>
      <c r="C27" s="31" cm="1">
        <f t="array" aca="1" ref="C27" ca="1">SUM(LARGE(D27:M27,ROW(INDIRECT("1:6"))))</f>
        <v>409.81684981684987</v>
      </c>
      <c r="D27" s="30">
        <f>IFERROR(100*_xlfn.IFNA(VLOOKUP($B27,KviZDarije1!$A$1:$K$1000, 7, 0), 0)/'TOP SCORES'!B$6,0)</f>
        <v>61.53846153846154</v>
      </c>
      <c r="E27" s="30">
        <f>IFERROR(100*_xlfn.IFNA(VLOOKUP($B27,KviZDarije2!$A$1:$K$1000, 7, 0), 0)/'TOP SCORES'!C$6,0)</f>
        <v>69.230769230769226</v>
      </c>
      <c r="F27" s="30">
        <f>IFERROR(100*_xlfn.IFNA(VLOOKUP($B27,KviZDarije3!$A$1:$K$1000, 7, 0), 0)/'TOP SCORES'!D$6,0)</f>
        <v>60</v>
      </c>
      <c r="G27" s="30">
        <f>IFERROR(100*_xlfn.IFNA(VLOOKUP($B27,KviZDarije4!$A$1:$K$1000, 7, 0), 0)/'TOP SCORES'!E$6,0)</f>
        <v>66.666666666666671</v>
      </c>
      <c r="H27" s="30">
        <f>IFERROR(100*_xlfn.IFNA(VLOOKUP($B27,KviZDarije5!$A$1:$K$1000, 7, 0), 0)/'TOP SCORES'!F$6,0)</f>
        <v>57.142857142857146</v>
      </c>
      <c r="I27" s="30">
        <f>IFERROR(100*_xlfn.IFNA(VLOOKUP($B27,KviZDarije6!$A$1:$K$1000, 7, 0), 0)/'TOP SCORES'!G$6,0)</f>
        <v>85.714285714285708</v>
      </c>
      <c r="J27" s="30">
        <f>IFERROR(100*_xlfn.IFNA(VLOOKUP($B27,KviZDarije7!$A$1:$K$1000, 7, 0), 0)/'TOP SCORES'!H$6,0)</f>
        <v>66.666666666666671</v>
      </c>
      <c r="K27" s="30">
        <f>IFERROR(100*_xlfn.IFNA(VLOOKUP($B27,KviZDarije8!$A$1:$K$1000, 7, 0), 0)/'TOP SCORES'!I$6,0)</f>
        <v>0</v>
      </c>
      <c r="L27" s="30">
        <f>IFERROR(100*_xlfn.IFNA(VLOOKUP($B27,[1]KviZDarije9!$A$1:$K$1000, 7, 0), 0)/'TOP SCORES'!J$6,0)</f>
        <v>0</v>
      </c>
      <c r="M27" s="30">
        <f>IFERROR(100*_xlfn.IFNA(VLOOKUP($B27,[2]KviZDarije10!$A$1:$K$1000, 7, 0), 0)/'TOP SCORES'!K$6,0)</f>
        <v>0</v>
      </c>
    </row>
    <row r="28" spans="1:13">
      <c r="A28" s="33">
        <f t="shared" ca="1" si="0"/>
        <v>27</v>
      </c>
      <c r="B28" s="24" t="s">
        <v>20</v>
      </c>
      <c r="C28" s="31" cm="1">
        <f t="array" aca="1" ref="C28" ca="1">SUM(LARGE(D28:M28,ROW(INDIRECT("1:6"))))</f>
        <v>408.26007326007328</v>
      </c>
      <c r="D28" s="30">
        <f>IFERROR(100*_xlfn.IFNA(VLOOKUP($B28,KviZDarije1!$A$1:$K$1000, 7, 0), 0)/'TOP SCORES'!B$6,0)</f>
        <v>0</v>
      </c>
      <c r="E28" s="30">
        <f>IFERROR(100*_xlfn.IFNA(VLOOKUP($B28,KviZDarije2!$A$1:$K$1000, 7, 0), 0)/'TOP SCORES'!C$6,0)</f>
        <v>92.307692307692307</v>
      </c>
      <c r="F28" s="30">
        <f>IFERROR(100*_xlfn.IFNA(VLOOKUP($B28,KviZDarije3!$A$1:$K$1000, 7, 0), 0)/'TOP SCORES'!D$6,0)</f>
        <v>66.666666666666671</v>
      </c>
      <c r="G28" s="30">
        <f>IFERROR(100*_xlfn.IFNA(VLOOKUP($B28,KviZDarije4!$A$1:$K$1000, 7, 0), 0)/'TOP SCORES'!E$6,0)</f>
        <v>60</v>
      </c>
      <c r="H28" s="30">
        <f>IFERROR(100*_xlfn.IFNA(VLOOKUP($B28,KviZDarije5!$A$1:$K$1000, 7, 0), 0)/'TOP SCORES'!F$6,0)</f>
        <v>50</v>
      </c>
      <c r="I28" s="30">
        <f>IFERROR(100*_xlfn.IFNA(VLOOKUP($B28,KviZDarije6!$A$1:$K$1000, 7, 0), 0)/'TOP SCORES'!G$6,0)</f>
        <v>64.285714285714292</v>
      </c>
      <c r="J28" s="30">
        <f>IFERROR(100*_xlfn.IFNA(VLOOKUP($B28,KviZDarije7!$A$1:$K$1000, 7, 0), 0)/'TOP SCORES'!H$6,0)</f>
        <v>75</v>
      </c>
      <c r="K28" s="30">
        <f>IFERROR(100*_xlfn.IFNA(VLOOKUP($B28,KviZDarije8!$A$1:$K$1000, 7, 0), 0)/'TOP SCORES'!I$6,0)</f>
        <v>0</v>
      </c>
      <c r="L28" s="30">
        <f>IFERROR(100*_xlfn.IFNA(VLOOKUP($B28,[1]KviZDarije9!$A$1:$K$1000, 7, 0), 0)/'TOP SCORES'!J$6,0)</f>
        <v>0</v>
      </c>
      <c r="M28" s="30">
        <f>IFERROR(100*_xlfn.IFNA(VLOOKUP($B28,[2]KviZDarije10!$A$1:$K$1000, 7, 0), 0)/'TOP SCORES'!K$6,0)</f>
        <v>0</v>
      </c>
    </row>
    <row r="29" spans="1:13">
      <c r="A29" s="33">
        <f t="shared" ca="1" si="0"/>
        <v>28</v>
      </c>
      <c r="B29" s="24" t="s">
        <v>99</v>
      </c>
      <c r="C29" s="31" cm="1">
        <f t="array" aca="1" ref="C29" ca="1">SUM(LARGE(D29:M29,ROW(INDIRECT("1:6"))))</f>
        <v>406.72161172161168</v>
      </c>
      <c r="D29" s="30">
        <f>IFERROR(100*_xlfn.IFNA(VLOOKUP($B29,KviZDarije1!$A$1:$K$1000, 7, 0), 0)/'TOP SCORES'!B$6,0)</f>
        <v>46.153846153846153</v>
      </c>
      <c r="E29" s="30">
        <f>IFERROR(100*_xlfn.IFNA(VLOOKUP($B29,KviZDarije2!$A$1:$K$1000, 7, 0), 0)/'TOP SCORES'!C$6,0)</f>
        <v>84.615384615384613</v>
      </c>
      <c r="F29" s="30">
        <f>IFERROR(100*_xlfn.IFNA(VLOOKUP($B29,KviZDarije3!$A$1:$K$1000, 7, 0), 0)/'TOP SCORES'!D$6,0)</f>
        <v>80</v>
      </c>
      <c r="G29" s="30">
        <f>IFERROR(100*_xlfn.IFNA(VLOOKUP($B29,KviZDarije4!$A$1:$K$1000, 7, 0), 0)/'TOP SCORES'!E$6,0)</f>
        <v>73.333333333333329</v>
      </c>
      <c r="H29" s="30">
        <f>IFERROR(100*_xlfn.IFNA(VLOOKUP($B29,KviZDarije5!$A$1:$K$1000, 7, 0), 0)/'TOP SCORES'!F$6,0)</f>
        <v>64.285714285714292</v>
      </c>
      <c r="I29" s="30">
        <f>IFERROR(100*_xlfn.IFNA(VLOOKUP($B29,KviZDarije6!$A$1:$K$1000, 7, 0), 0)/'TOP SCORES'!G$6,0)</f>
        <v>42.857142857142854</v>
      </c>
      <c r="J29" s="30">
        <f>IFERROR(100*_xlfn.IFNA(VLOOKUP($B29,KviZDarije7!$A$1:$K$1000, 7, 0), 0)/'TOP SCORES'!H$6,0)</f>
        <v>58.333333333333336</v>
      </c>
      <c r="K29" s="30">
        <f>IFERROR(100*_xlfn.IFNA(VLOOKUP($B29,KviZDarije8!$A$1:$K$1000, 7, 0), 0)/'TOP SCORES'!I$6,0)</f>
        <v>0</v>
      </c>
      <c r="L29" s="30">
        <f>IFERROR(100*_xlfn.IFNA(VLOOKUP($B29,[1]KviZDarije9!$A$1:$K$1000, 7, 0), 0)/'TOP SCORES'!J$6,0)</f>
        <v>0</v>
      </c>
      <c r="M29" s="30">
        <f>IFERROR(100*_xlfn.IFNA(VLOOKUP($B29,[2]KviZDarije10!$A$1:$K$1000, 7, 0), 0)/'TOP SCORES'!K$6,0)</f>
        <v>0</v>
      </c>
    </row>
    <row r="30" spans="1:13">
      <c r="A30" s="33">
        <f t="shared" ca="1" si="0"/>
        <v>29</v>
      </c>
      <c r="B30" s="24" t="s">
        <v>114</v>
      </c>
      <c r="C30" s="31" cm="1">
        <f t="array" aca="1" ref="C30" ca="1">SUM(LARGE(D30:M30,ROW(INDIRECT("1:6"))))</f>
        <v>400.84249084249086</v>
      </c>
      <c r="D30" s="30">
        <f>IFERROR(100*_xlfn.IFNA(VLOOKUP($B30,KviZDarije1!$A$1:$K$1000, 7, 0), 0)/'TOP SCORES'!B$6,0)</f>
        <v>53.846153846153847</v>
      </c>
      <c r="E30" s="30">
        <f>IFERROR(100*_xlfn.IFNA(VLOOKUP($B30,KviZDarije2!$A$1:$K$1000, 7, 0), 0)/'TOP SCORES'!C$6,0)</f>
        <v>84.615384615384613</v>
      </c>
      <c r="F30" s="30">
        <f>IFERROR(100*_xlfn.IFNA(VLOOKUP($B30,KviZDarije3!$A$1:$K$1000, 7, 0), 0)/'TOP SCORES'!D$6,0)</f>
        <v>53.333333333333336</v>
      </c>
      <c r="G30" s="30">
        <f>IFERROR(100*_xlfn.IFNA(VLOOKUP($B30,KviZDarije4!$A$1:$K$1000, 7, 0), 0)/'TOP SCORES'!E$6,0)</f>
        <v>60</v>
      </c>
      <c r="H30" s="30">
        <f>IFERROR(100*_xlfn.IFNA(VLOOKUP($B30,KviZDarije5!$A$1:$K$1000, 7, 0), 0)/'TOP SCORES'!F$6,0)</f>
        <v>64.285714285714292</v>
      </c>
      <c r="I30" s="30">
        <f>IFERROR(100*_xlfn.IFNA(VLOOKUP($B30,KviZDarije6!$A$1:$K$1000, 7, 0), 0)/'TOP SCORES'!G$6,0)</f>
        <v>71.428571428571431</v>
      </c>
      <c r="J30" s="30">
        <f>IFERROR(100*_xlfn.IFNA(VLOOKUP($B30,KviZDarije7!$A$1:$K$1000, 7, 0), 0)/'TOP SCORES'!H$6,0)</f>
        <v>66.666666666666671</v>
      </c>
      <c r="K30" s="30">
        <f>IFERROR(100*_xlfn.IFNA(VLOOKUP($B30,KviZDarije8!$A$1:$K$1000, 7, 0), 0)/'TOP SCORES'!I$6,0)</f>
        <v>0</v>
      </c>
      <c r="L30" s="30">
        <f>IFERROR(100*_xlfn.IFNA(VLOOKUP($B30,[1]KviZDarije9!$A$1:$K$1000, 7, 0), 0)/'TOP SCORES'!J$6,0)</f>
        <v>0</v>
      </c>
      <c r="M30" s="30">
        <f>IFERROR(100*_xlfn.IFNA(VLOOKUP($B30,[2]KviZDarije10!$A$1:$K$1000, 7, 0), 0)/'TOP SCORES'!K$6,0)</f>
        <v>0</v>
      </c>
    </row>
    <row r="31" spans="1:13">
      <c r="A31" s="33">
        <f t="shared" ca="1" si="0"/>
        <v>30</v>
      </c>
      <c r="B31" s="28" t="s">
        <v>128</v>
      </c>
      <c r="C31" s="31" cm="1">
        <f t="array" aca="1" ref="C31" ca="1">SUM(LARGE(D31:M31,ROW(INDIRECT("1:6"))))</f>
        <v>393.86446886446885</v>
      </c>
      <c r="D31" s="30">
        <f>IFERROR(100*_xlfn.IFNA(VLOOKUP($B31,KviZDarije1!$A$1:$K$1000, 7, 0), 0)/'TOP SCORES'!B$6,0)</f>
        <v>61.53846153846154</v>
      </c>
      <c r="E31" s="30">
        <f>IFERROR(100*_xlfn.IFNA(VLOOKUP($B31,KviZDarije2!$A$1:$K$1000, 7, 0), 0)/'TOP SCORES'!C$6,0)</f>
        <v>69.230769230769226</v>
      </c>
      <c r="F31" s="30">
        <f>IFERROR(100*_xlfn.IFNA(VLOOKUP($B31,KviZDarije3!$A$1:$K$1000, 7, 0), 0)/'TOP SCORES'!D$6,0)</f>
        <v>73.333333333333329</v>
      </c>
      <c r="G31" s="30">
        <f>IFERROR(100*_xlfn.IFNA(VLOOKUP($B31,KviZDarije4!$A$1:$K$1000, 7, 0), 0)/'TOP SCORES'!E$6,0)</f>
        <v>60</v>
      </c>
      <c r="H31" s="30">
        <f>IFERROR(100*_xlfn.IFNA(VLOOKUP($B31,KviZDarije5!$A$1:$K$1000, 7, 0), 0)/'TOP SCORES'!F$6,0)</f>
        <v>71.428571428571431</v>
      </c>
      <c r="I31" s="30">
        <f>IFERROR(100*_xlfn.IFNA(VLOOKUP($B31,KviZDarije6!$A$1:$K$1000, 7, 0), 0)/'TOP SCORES'!G$6,0)</f>
        <v>57.142857142857146</v>
      </c>
      <c r="J31" s="30">
        <f>IFERROR(100*_xlfn.IFNA(VLOOKUP($B31,KviZDarije7!$A$1:$K$1000, 7, 0), 0)/'TOP SCORES'!H$6,0)</f>
        <v>58.333333333333336</v>
      </c>
      <c r="K31" s="30">
        <f>IFERROR(100*_xlfn.IFNA(VLOOKUP($B31,KviZDarije8!$A$1:$K$1000, 7, 0), 0)/'TOP SCORES'!I$6,0)</f>
        <v>0</v>
      </c>
      <c r="L31" s="30">
        <f>IFERROR(100*_xlfn.IFNA(VLOOKUP($B31,[1]KviZDarije9!$A$1:$K$1000, 7, 0), 0)/'TOP SCORES'!J$6,0)</f>
        <v>0</v>
      </c>
      <c r="M31" s="30">
        <f>IFERROR(100*_xlfn.IFNA(VLOOKUP($B31,[2]KviZDarije10!$A$1:$K$1000, 7, 0), 0)/'TOP SCORES'!K$6,0)</f>
        <v>0</v>
      </c>
    </row>
    <row r="32" spans="1:13">
      <c r="A32" s="33">
        <f t="shared" ca="1" si="0"/>
        <v>31</v>
      </c>
      <c r="B32" s="24" t="s">
        <v>70</v>
      </c>
      <c r="C32" s="31" cm="1">
        <f t="array" aca="1" ref="C32" ca="1">SUM(LARGE(D32:M32,ROW(INDIRECT("1:6"))))</f>
        <v>393.5164835164835</v>
      </c>
      <c r="D32" s="30">
        <f>IFERROR(100*_xlfn.IFNA(VLOOKUP($B32,KviZDarije1!$A$1:$K$1000, 7, 0), 0)/'TOP SCORES'!B$6,0)</f>
        <v>30.76923076923077</v>
      </c>
      <c r="E32" s="30">
        <f>IFERROR(100*_xlfn.IFNA(VLOOKUP($B32,KviZDarije2!$A$1:$K$1000, 7, 0), 0)/'TOP SCORES'!C$6,0)</f>
        <v>69.230769230769226</v>
      </c>
      <c r="F32" s="30">
        <f>IFERROR(100*_xlfn.IFNA(VLOOKUP($B32,KviZDarije3!$A$1:$K$1000, 7, 0), 0)/'TOP SCORES'!D$6,0)</f>
        <v>53.333333333333336</v>
      </c>
      <c r="G32" s="30">
        <f>IFERROR(100*_xlfn.IFNA(VLOOKUP($B32,KviZDarije4!$A$1:$K$1000, 7, 0), 0)/'TOP SCORES'!E$6,0)</f>
        <v>73.333333333333329</v>
      </c>
      <c r="H32" s="30">
        <f>IFERROR(100*_xlfn.IFNA(VLOOKUP($B32,KviZDarije5!$A$1:$K$1000, 7, 0), 0)/'TOP SCORES'!F$6,0)</f>
        <v>50</v>
      </c>
      <c r="I32" s="30">
        <f>IFERROR(100*_xlfn.IFNA(VLOOKUP($B32,KviZDarije6!$A$1:$K$1000, 7, 0), 0)/'TOP SCORES'!G$6,0)</f>
        <v>64.285714285714292</v>
      </c>
      <c r="J32" s="30">
        <f>IFERROR(100*_xlfn.IFNA(VLOOKUP($B32,KviZDarije7!$A$1:$K$1000, 7, 0), 0)/'TOP SCORES'!H$6,0)</f>
        <v>83.333333333333329</v>
      </c>
      <c r="K32" s="30">
        <f>IFERROR(100*_xlfn.IFNA(VLOOKUP($B32,KviZDarije8!$A$1:$K$1000, 7, 0), 0)/'TOP SCORES'!I$6,0)</f>
        <v>0</v>
      </c>
      <c r="L32" s="30">
        <f>IFERROR(100*_xlfn.IFNA(VLOOKUP($B32,[1]KviZDarije9!$A$1:$K$1000, 7, 0), 0)/'TOP SCORES'!J$6,0)</f>
        <v>0</v>
      </c>
      <c r="M32" s="30">
        <f>IFERROR(100*_xlfn.IFNA(VLOOKUP($B32,[2]KviZDarije10!$A$1:$K$1000, 7, 0), 0)/'TOP SCORES'!K$6,0)</f>
        <v>0</v>
      </c>
    </row>
    <row r="33" spans="1:13">
      <c r="A33" s="33">
        <f t="shared" ca="1" si="0"/>
        <v>32</v>
      </c>
      <c r="B33" s="28" t="s">
        <v>179</v>
      </c>
      <c r="C33" s="31" cm="1">
        <f t="array" aca="1" ref="C33" ca="1">SUM(LARGE(D33:M33,ROW(INDIRECT("1:6"))))</f>
        <v>378.46153846153845</v>
      </c>
      <c r="D33" s="30">
        <f>IFERROR(100*_xlfn.IFNA(VLOOKUP($B33,KviZDarije1!$A$1:$K$1000, 7, 0), 0)/'TOP SCORES'!B$6,0)</f>
        <v>69.230769230769226</v>
      </c>
      <c r="E33" s="30">
        <f>IFERROR(100*_xlfn.IFNA(VLOOKUP($B33,KviZDarije2!$A$1:$K$1000, 7, 0), 0)/'TOP SCORES'!C$6,0)</f>
        <v>69.230769230769226</v>
      </c>
      <c r="F33" s="30">
        <f>IFERROR(100*_xlfn.IFNA(VLOOKUP($B33,KviZDarije3!$A$1:$K$1000, 7, 0), 0)/'TOP SCORES'!D$6,0)</f>
        <v>80</v>
      </c>
      <c r="G33" s="30">
        <f>IFERROR(100*_xlfn.IFNA(VLOOKUP($B33,KviZDarije4!$A$1:$K$1000, 7, 0), 0)/'TOP SCORES'!E$6,0)</f>
        <v>60</v>
      </c>
      <c r="H33" s="30">
        <f>IFERROR(100*_xlfn.IFNA(VLOOKUP($B33,KviZDarije5!$A$1:$K$1000, 7, 0), 0)/'TOP SCORES'!F$6,0)</f>
        <v>50</v>
      </c>
      <c r="I33" s="30">
        <f>IFERROR(100*_xlfn.IFNA(VLOOKUP($B33,KviZDarije6!$A$1:$K$1000, 7, 0), 0)/'TOP SCORES'!G$6,0)</f>
        <v>0</v>
      </c>
      <c r="J33" s="30">
        <f>IFERROR(100*_xlfn.IFNA(VLOOKUP($B33,KviZDarije7!$A$1:$K$1000, 7, 0), 0)/'TOP SCORES'!H$6,0)</f>
        <v>50</v>
      </c>
      <c r="K33" s="30">
        <f>IFERROR(100*_xlfn.IFNA(VLOOKUP($B33,KviZDarije8!$A$1:$K$1000, 7, 0), 0)/'TOP SCORES'!I$6,0)</f>
        <v>0</v>
      </c>
      <c r="L33" s="30">
        <f>IFERROR(100*_xlfn.IFNA(VLOOKUP($B33,[1]KviZDarije9!$A$1:$K$1000, 7, 0), 0)/'TOP SCORES'!J$6,0)</f>
        <v>0</v>
      </c>
      <c r="M33" s="30">
        <f>IFERROR(100*_xlfn.IFNA(VLOOKUP($B33,[2]KviZDarije10!$A$1:$K$1000, 7, 0), 0)/'TOP SCORES'!K$6,0)</f>
        <v>0</v>
      </c>
    </row>
    <row r="34" spans="1:13">
      <c r="A34" s="33">
        <f t="shared" ca="1" si="0"/>
        <v>33</v>
      </c>
      <c r="B34" s="24" t="s">
        <v>67</v>
      </c>
      <c r="C34" s="31" cm="1">
        <f t="array" aca="1" ref="C34" ca="1">SUM(LARGE(D34:M34,ROW(INDIRECT("1:6"))))</f>
        <v>372.91208791208788</v>
      </c>
      <c r="D34" s="30">
        <f>IFERROR(100*_xlfn.IFNA(VLOOKUP($B34,KviZDarije1!$A$1:$K$1000, 7, 0), 0)/'TOP SCORES'!B$6,0)</f>
        <v>46.153846153846153</v>
      </c>
      <c r="E34" s="30">
        <f>IFERROR(100*_xlfn.IFNA(VLOOKUP($B34,KviZDarije2!$A$1:$K$1000, 7, 0), 0)/'TOP SCORES'!C$6,0)</f>
        <v>84.615384615384613</v>
      </c>
      <c r="F34" s="30">
        <f>IFERROR(100*_xlfn.IFNA(VLOOKUP($B34,KviZDarije3!$A$1:$K$1000, 7, 0), 0)/'TOP SCORES'!D$6,0)</f>
        <v>60</v>
      </c>
      <c r="G34" s="30">
        <f>IFERROR(100*_xlfn.IFNA(VLOOKUP($B34,KviZDarije4!$A$1:$K$1000, 7, 0), 0)/'TOP SCORES'!E$6,0)</f>
        <v>66.666666666666671</v>
      </c>
      <c r="H34" s="30">
        <f>IFERROR(100*_xlfn.IFNA(VLOOKUP($B34,KviZDarije5!$A$1:$K$1000, 7, 0), 0)/'TOP SCORES'!F$6,0)</f>
        <v>57.142857142857146</v>
      </c>
      <c r="I34" s="30">
        <f>IFERROR(100*_xlfn.IFNA(VLOOKUP($B34,KviZDarije6!$A$1:$K$1000, 7, 0), 0)/'TOP SCORES'!G$6,0)</f>
        <v>35.714285714285715</v>
      </c>
      <c r="J34" s="30">
        <f>IFERROR(100*_xlfn.IFNA(VLOOKUP($B34,KviZDarije7!$A$1:$K$1000, 7, 0), 0)/'TOP SCORES'!H$6,0)</f>
        <v>58.333333333333336</v>
      </c>
      <c r="K34" s="30">
        <f>IFERROR(100*_xlfn.IFNA(VLOOKUP($B34,KviZDarije8!$A$1:$K$1000, 7, 0), 0)/'TOP SCORES'!I$6,0)</f>
        <v>0</v>
      </c>
      <c r="L34" s="30">
        <f>IFERROR(100*_xlfn.IFNA(VLOOKUP($B34,[1]KviZDarije9!$A$1:$K$1000, 7, 0), 0)/'TOP SCORES'!J$6,0)</f>
        <v>0</v>
      </c>
      <c r="M34" s="30">
        <f>IFERROR(100*_xlfn.IFNA(VLOOKUP($B34,[2]KviZDarije10!$A$1:$K$1000, 7, 0), 0)/'TOP SCORES'!K$6,0)</f>
        <v>0</v>
      </c>
    </row>
    <row r="35" spans="1:13">
      <c r="A35" s="33">
        <f t="shared" ca="1" si="0"/>
        <v>34</v>
      </c>
      <c r="B35" s="24" t="s">
        <v>63</v>
      </c>
      <c r="C35" s="31" cm="1">
        <f t="array" aca="1" ref="C35" ca="1">SUM(LARGE(D35:M35,ROW(INDIRECT("1:6"))))</f>
        <v>371.8131868131868</v>
      </c>
      <c r="D35" s="30">
        <f>IFERROR(100*_xlfn.IFNA(VLOOKUP($B35,KviZDarije1!$A$1:$K$1000, 7, 0), 0)/'TOP SCORES'!B$6,0)</f>
        <v>53.846153846153847</v>
      </c>
      <c r="E35" s="30">
        <f>IFERROR(100*_xlfn.IFNA(VLOOKUP($B35,KviZDarije2!$A$1:$K$1000, 7, 0), 0)/'TOP SCORES'!C$6,0)</f>
        <v>61.53846153846154</v>
      </c>
      <c r="F35" s="30">
        <f>IFERROR(100*_xlfn.IFNA(VLOOKUP($B35,KviZDarije3!$A$1:$K$1000, 7, 0), 0)/'TOP SCORES'!D$6,0)</f>
        <v>73.333333333333329</v>
      </c>
      <c r="G35" s="30">
        <f>IFERROR(100*_xlfn.IFNA(VLOOKUP($B35,KviZDarije4!$A$1:$K$1000, 7, 0), 0)/'TOP SCORES'!E$6,0)</f>
        <v>53.333333333333336</v>
      </c>
      <c r="H35" s="30">
        <f>IFERROR(100*_xlfn.IFNA(VLOOKUP($B35,KviZDarije5!$A$1:$K$1000, 7, 0), 0)/'TOP SCORES'!F$6,0)</f>
        <v>0</v>
      </c>
      <c r="I35" s="30">
        <f>IFERROR(100*_xlfn.IFNA(VLOOKUP($B35,KviZDarije6!$A$1:$K$1000, 7, 0), 0)/'TOP SCORES'!G$6,0)</f>
        <v>71.428571428571431</v>
      </c>
      <c r="J35" s="30">
        <f>IFERROR(100*_xlfn.IFNA(VLOOKUP($B35,KviZDarije7!$A$1:$K$1000, 7, 0), 0)/'TOP SCORES'!H$6,0)</f>
        <v>58.333333333333336</v>
      </c>
      <c r="K35" s="30">
        <f>IFERROR(100*_xlfn.IFNA(VLOOKUP($B35,KviZDarije8!$A$1:$K$1000, 7, 0), 0)/'TOP SCORES'!I$6,0)</f>
        <v>0</v>
      </c>
      <c r="L35" s="30">
        <f>IFERROR(100*_xlfn.IFNA(VLOOKUP($B35,[1]KviZDarije9!$A$1:$K$1000, 7, 0), 0)/'TOP SCORES'!J$6,0)</f>
        <v>0</v>
      </c>
      <c r="M35" s="30">
        <f>IFERROR(100*_xlfn.IFNA(VLOOKUP($B35,[2]KviZDarije10!$A$1:$K$1000, 7, 0), 0)/'TOP SCORES'!K$6,0)</f>
        <v>0</v>
      </c>
    </row>
    <row r="36" spans="1:13">
      <c r="A36" s="33">
        <f t="shared" ca="1" si="0"/>
        <v>35</v>
      </c>
      <c r="B36" s="24" t="s">
        <v>58</v>
      </c>
      <c r="C36" s="31" cm="1">
        <f t="array" aca="1" ref="C36" ca="1">SUM(LARGE(D36:M36,ROW(INDIRECT("1:6"))))</f>
        <v>370.93406593406587</v>
      </c>
      <c r="D36" s="30">
        <f>IFERROR(100*_xlfn.IFNA(VLOOKUP($B36,KviZDarije1!$A$1:$K$1000, 7, 0), 0)/'TOP SCORES'!B$6,0)</f>
        <v>46.153846153846153</v>
      </c>
      <c r="E36" s="30">
        <f>IFERROR(100*_xlfn.IFNA(VLOOKUP($B36,KviZDarije2!$A$1:$K$1000, 7, 0), 0)/'TOP SCORES'!C$6,0)</f>
        <v>76.92307692307692</v>
      </c>
      <c r="F36" s="30">
        <f>IFERROR(100*_xlfn.IFNA(VLOOKUP($B36,KviZDarije3!$A$1:$K$1000, 7, 0), 0)/'TOP SCORES'!D$6,0)</f>
        <v>0</v>
      </c>
      <c r="G36" s="30">
        <f>IFERROR(100*_xlfn.IFNA(VLOOKUP($B36,KviZDarije4!$A$1:$K$1000, 7, 0), 0)/'TOP SCORES'!E$6,0)</f>
        <v>80</v>
      </c>
      <c r="H36" s="30">
        <f>IFERROR(100*_xlfn.IFNA(VLOOKUP($B36,KviZDarije5!$A$1:$K$1000, 7, 0), 0)/'TOP SCORES'!F$6,0)</f>
        <v>50</v>
      </c>
      <c r="I36" s="30">
        <f>IFERROR(100*_xlfn.IFNA(VLOOKUP($B36,KviZDarije6!$A$1:$K$1000, 7, 0), 0)/'TOP SCORES'!G$6,0)</f>
        <v>42.857142857142854</v>
      </c>
      <c r="J36" s="30">
        <f>IFERROR(100*_xlfn.IFNA(VLOOKUP($B36,KviZDarije7!$A$1:$K$1000, 7, 0), 0)/'TOP SCORES'!H$6,0)</f>
        <v>75</v>
      </c>
      <c r="K36" s="30">
        <f>IFERROR(100*_xlfn.IFNA(VLOOKUP($B36,KviZDarije8!$A$1:$K$1000, 7, 0), 0)/'TOP SCORES'!I$6,0)</f>
        <v>0</v>
      </c>
      <c r="L36" s="30">
        <f>IFERROR(100*_xlfn.IFNA(VLOOKUP($B36,[1]KviZDarije9!$A$1:$K$1000, 7, 0), 0)/'TOP SCORES'!J$6,0)</f>
        <v>0</v>
      </c>
      <c r="M36" s="30">
        <f>IFERROR(100*_xlfn.IFNA(VLOOKUP($B36,[2]KviZDarije10!$A$1:$K$1000, 7, 0), 0)/'TOP SCORES'!K$6,0)</f>
        <v>0</v>
      </c>
    </row>
    <row r="37" spans="1:13">
      <c r="A37" s="33">
        <f t="shared" ca="1" si="0"/>
        <v>36</v>
      </c>
      <c r="B37" s="24" t="s">
        <v>82</v>
      </c>
      <c r="C37" s="31" cm="1">
        <f t="array" aca="1" ref="C37" ca="1">SUM(LARGE(D37:M37,ROW(INDIRECT("1:6"))))</f>
        <v>362.49084249084245</v>
      </c>
      <c r="D37" s="30">
        <f>IFERROR(100*_xlfn.IFNA(VLOOKUP($B37,KviZDarije1!$A$1:$K$1000, 7, 0), 0)/'TOP SCORES'!B$6,0)</f>
        <v>0</v>
      </c>
      <c r="E37" s="30">
        <f>IFERROR(100*_xlfn.IFNA(VLOOKUP($B37,KviZDarije2!$A$1:$K$1000, 7, 0), 0)/'TOP SCORES'!C$6,0)</f>
        <v>61.53846153846154</v>
      </c>
      <c r="F37" s="30">
        <f>IFERROR(100*_xlfn.IFNA(VLOOKUP($B37,KviZDarije3!$A$1:$K$1000, 7, 0), 0)/'TOP SCORES'!D$6,0)</f>
        <v>66.666666666666671</v>
      </c>
      <c r="G37" s="30">
        <f>IFERROR(100*_xlfn.IFNA(VLOOKUP($B37,KviZDarije4!$A$1:$K$1000, 7, 0), 0)/'TOP SCORES'!E$6,0)</f>
        <v>53.333333333333336</v>
      </c>
      <c r="H37" s="30">
        <f>IFERROR(100*_xlfn.IFNA(VLOOKUP($B37,KviZDarije5!$A$1:$K$1000, 7, 0), 0)/'TOP SCORES'!F$6,0)</f>
        <v>42.857142857142854</v>
      </c>
      <c r="I37" s="30">
        <f>IFERROR(100*_xlfn.IFNA(VLOOKUP($B37,KviZDarije6!$A$1:$K$1000, 7, 0), 0)/'TOP SCORES'!G$6,0)</f>
        <v>71.428571428571431</v>
      </c>
      <c r="J37" s="30">
        <f>IFERROR(100*_xlfn.IFNA(VLOOKUP($B37,KviZDarije7!$A$1:$K$1000, 7, 0), 0)/'TOP SCORES'!H$6,0)</f>
        <v>66.666666666666671</v>
      </c>
      <c r="K37" s="30">
        <f>IFERROR(100*_xlfn.IFNA(VLOOKUP($B37,KviZDarije8!$A$1:$K$1000, 7, 0), 0)/'TOP SCORES'!I$6,0)</f>
        <v>0</v>
      </c>
      <c r="L37" s="30">
        <f>IFERROR(100*_xlfn.IFNA(VLOOKUP($B37,[1]KviZDarije9!$A$1:$K$1000, 7, 0), 0)/'TOP SCORES'!J$6,0)</f>
        <v>0</v>
      </c>
      <c r="M37" s="30">
        <f>IFERROR(100*_xlfn.IFNA(VLOOKUP($B37,[2]KviZDarije10!$A$1:$K$1000, 7, 0), 0)/'TOP SCORES'!K$6,0)</f>
        <v>0</v>
      </c>
    </row>
    <row r="38" spans="1:13">
      <c r="A38" s="33">
        <f t="shared" ca="1" si="0"/>
        <v>37</v>
      </c>
      <c r="B38" s="24" t="s">
        <v>81</v>
      </c>
      <c r="C38" s="31" cm="1">
        <f t="array" aca="1" ref="C38" ca="1">SUM(LARGE(D38:M38,ROW(INDIRECT("1:6"))))</f>
        <v>361.53846153846155</v>
      </c>
      <c r="D38" s="30">
        <f>IFERROR(100*_xlfn.IFNA(VLOOKUP($B38,KviZDarije1!$A$1:$K$1000, 7, 0), 0)/'TOP SCORES'!B$6,0)</f>
        <v>76.92307692307692</v>
      </c>
      <c r="E38" s="30">
        <f>IFERROR(100*_xlfn.IFNA(VLOOKUP($B38,KviZDarije2!$A$1:$K$1000, 7, 0), 0)/'TOP SCORES'!C$6,0)</f>
        <v>84.615384615384613</v>
      </c>
      <c r="F38" s="30">
        <f>IFERROR(100*_xlfn.IFNA(VLOOKUP($B38,KviZDarije3!$A$1:$K$1000, 7, 0), 0)/'TOP SCORES'!D$6,0)</f>
        <v>66.666666666666671</v>
      </c>
      <c r="G38" s="30">
        <f>IFERROR(100*_xlfn.IFNA(VLOOKUP($B38,KviZDarije4!$A$1:$K$1000, 7, 0), 0)/'TOP SCORES'!E$6,0)</f>
        <v>0</v>
      </c>
      <c r="H38" s="30">
        <f>IFERROR(100*_xlfn.IFNA(VLOOKUP($B38,KviZDarije5!$A$1:$K$1000, 7, 0), 0)/'TOP SCORES'!F$6,0)</f>
        <v>50</v>
      </c>
      <c r="I38" s="30">
        <f>IFERROR(100*_xlfn.IFNA(VLOOKUP($B38,KviZDarije6!$A$1:$K$1000, 7, 0), 0)/'TOP SCORES'!G$6,0)</f>
        <v>0</v>
      </c>
      <c r="J38" s="30">
        <f>IFERROR(100*_xlfn.IFNA(VLOOKUP($B38,KviZDarije7!$A$1:$K$1000, 7, 0), 0)/'TOP SCORES'!H$6,0)</f>
        <v>83.333333333333329</v>
      </c>
      <c r="K38" s="30">
        <f>IFERROR(100*_xlfn.IFNA(VLOOKUP($B38,KviZDarije8!$A$1:$K$1000, 7, 0), 0)/'TOP SCORES'!I$6,0)</f>
        <v>0</v>
      </c>
      <c r="L38" s="30">
        <f>IFERROR(100*_xlfn.IFNA(VLOOKUP($B38,[1]KviZDarije9!$A$1:$K$1000, 7, 0), 0)/'TOP SCORES'!J$6,0)</f>
        <v>0</v>
      </c>
      <c r="M38" s="30">
        <f>IFERROR(100*_xlfn.IFNA(VLOOKUP($B38,[2]KviZDarije10!$A$1:$K$1000, 7, 0), 0)/'TOP SCORES'!K$6,0)</f>
        <v>0</v>
      </c>
    </row>
    <row r="39" spans="1:13">
      <c r="A39" s="33">
        <f t="shared" ca="1" si="0"/>
        <v>38</v>
      </c>
      <c r="B39" s="24" t="s">
        <v>83</v>
      </c>
      <c r="C39" s="31" cm="1">
        <f t="array" aca="1" ref="C39" ca="1">SUM(LARGE(D39:M39,ROW(INDIRECT("1:6"))))</f>
        <v>355.31135531135527</v>
      </c>
      <c r="D39" s="30">
        <f>IFERROR(100*_xlfn.IFNA(VLOOKUP($B39,KviZDarije1!$A$1:$K$1000, 7, 0), 0)/'TOP SCORES'!B$6,0)</f>
        <v>61.53846153846154</v>
      </c>
      <c r="E39" s="30">
        <f>IFERROR(100*_xlfn.IFNA(VLOOKUP($B39,KviZDarije2!$A$1:$K$1000, 7, 0), 0)/'TOP SCORES'!C$6,0)</f>
        <v>46.153846153846153</v>
      </c>
      <c r="F39" s="30">
        <f>IFERROR(100*_xlfn.IFNA(VLOOKUP($B39,KviZDarije3!$A$1:$K$1000, 7, 0), 0)/'TOP SCORES'!D$6,0)</f>
        <v>73.333333333333329</v>
      </c>
      <c r="G39" s="30">
        <f>IFERROR(100*_xlfn.IFNA(VLOOKUP($B39,KviZDarije4!$A$1:$K$1000, 7, 0), 0)/'TOP SCORES'!E$6,0)</f>
        <v>60</v>
      </c>
      <c r="H39" s="30">
        <f>IFERROR(100*_xlfn.IFNA(VLOOKUP($B39,KviZDarije5!$A$1:$K$1000, 7, 0), 0)/'TOP SCORES'!F$6,0)</f>
        <v>35.714285714285715</v>
      </c>
      <c r="I39" s="30">
        <f>IFERROR(100*_xlfn.IFNA(VLOOKUP($B39,KviZDarije6!$A$1:$K$1000, 7, 0), 0)/'TOP SCORES'!G$6,0)</f>
        <v>64.285714285714292</v>
      </c>
      <c r="J39" s="30">
        <f>IFERROR(100*_xlfn.IFNA(VLOOKUP($B39,KviZDarije7!$A$1:$K$1000, 7, 0), 0)/'TOP SCORES'!H$6,0)</f>
        <v>50</v>
      </c>
      <c r="K39" s="30">
        <f>IFERROR(100*_xlfn.IFNA(VLOOKUP($B39,KviZDarije8!$A$1:$K$1000, 7, 0), 0)/'TOP SCORES'!I$6,0)</f>
        <v>0</v>
      </c>
      <c r="L39" s="30">
        <f>IFERROR(100*_xlfn.IFNA(VLOOKUP($B39,[1]KviZDarije9!$A$1:$K$1000, 7, 0), 0)/'TOP SCORES'!J$6,0)</f>
        <v>0</v>
      </c>
      <c r="M39" s="30">
        <f>IFERROR(100*_xlfn.IFNA(VLOOKUP($B39,[2]KviZDarije10!$A$1:$K$1000, 7, 0), 0)/'TOP SCORES'!K$6,0)</f>
        <v>0</v>
      </c>
    </row>
    <row r="40" spans="1:13">
      <c r="A40" s="33">
        <f t="shared" ca="1" si="0"/>
        <v>39</v>
      </c>
      <c r="B40" s="24" t="s">
        <v>66</v>
      </c>
      <c r="C40" s="31" cm="1">
        <f t="array" aca="1" ref="C40" ca="1">SUM(LARGE(D40:M40,ROW(INDIRECT("1:6"))))</f>
        <v>354.6520146520146</v>
      </c>
      <c r="D40" s="30">
        <f>IFERROR(100*_xlfn.IFNA(VLOOKUP($B40,KviZDarije1!$A$1:$K$1000, 7, 0), 0)/'TOP SCORES'!B$6,0)</f>
        <v>46.153846153846153</v>
      </c>
      <c r="E40" s="30">
        <f>IFERROR(100*_xlfn.IFNA(VLOOKUP($B40,KviZDarije2!$A$1:$K$1000, 7, 0), 0)/'TOP SCORES'!C$6,0)</f>
        <v>92.307692307692307</v>
      </c>
      <c r="F40" s="30">
        <f>IFERROR(100*_xlfn.IFNA(VLOOKUP($B40,KviZDarije3!$A$1:$K$1000, 7, 0), 0)/'TOP SCORES'!D$6,0)</f>
        <v>73.333333333333329</v>
      </c>
      <c r="G40" s="30">
        <f>IFERROR(100*_xlfn.IFNA(VLOOKUP($B40,KviZDarije4!$A$1:$K$1000, 7, 0), 0)/'TOP SCORES'!E$6,0)</f>
        <v>0</v>
      </c>
      <c r="H40" s="30">
        <f>IFERROR(100*_xlfn.IFNA(VLOOKUP($B40,KviZDarije5!$A$1:$K$1000, 7, 0), 0)/'TOP SCORES'!F$6,0)</f>
        <v>64.285714285714292</v>
      </c>
      <c r="I40" s="30">
        <f>IFERROR(100*_xlfn.IFNA(VLOOKUP($B40,KviZDarije6!$A$1:$K$1000, 7, 0), 0)/'TOP SCORES'!G$6,0)</f>
        <v>78.571428571428569</v>
      </c>
      <c r="J40" s="30">
        <f>IFERROR(100*_xlfn.IFNA(VLOOKUP($B40,KviZDarije7!$A$1:$K$1000, 7, 0), 0)/'TOP SCORES'!H$6,0)</f>
        <v>0</v>
      </c>
      <c r="K40" s="30">
        <f>IFERROR(100*_xlfn.IFNA(VLOOKUP($B40,KviZDarije8!$A$1:$K$1000, 7, 0), 0)/'TOP SCORES'!I$6,0)</f>
        <v>0</v>
      </c>
      <c r="L40" s="30">
        <f>IFERROR(100*_xlfn.IFNA(VLOOKUP($B40,[1]KviZDarije9!$A$1:$K$1000, 7, 0), 0)/'TOP SCORES'!J$6,0)</f>
        <v>0</v>
      </c>
      <c r="M40" s="30">
        <f>IFERROR(100*_xlfn.IFNA(VLOOKUP($B40,[2]KviZDarije10!$A$1:$K$1000, 7, 0), 0)/'TOP SCORES'!K$6,0)</f>
        <v>0</v>
      </c>
    </row>
    <row r="41" spans="1:13">
      <c r="A41" s="33">
        <f t="shared" ca="1" si="0"/>
        <v>40</v>
      </c>
      <c r="B41" s="24" t="s">
        <v>62</v>
      </c>
      <c r="C41" s="31" cm="1">
        <f t="array" aca="1" ref="C41" ca="1">SUM(LARGE(D41:M41,ROW(INDIRECT("1:6"))))</f>
        <v>352.08791208791212</v>
      </c>
      <c r="D41" s="30">
        <f>IFERROR(100*_xlfn.IFNA(VLOOKUP($B41,KviZDarije1!$A$1:$K$1000, 7, 0), 0)/'TOP SCORES'!B$6,0)</f>
        <v>69.230769230769226</v>
      </c>
      <c r="E41" s="30">
        <f>IFERROR(100*_xlfn.IFNA(VLOOKUP($B41,KviZDarije2!$A$1:$K$1000, 7, 0), 0)/'TOP SCORES'!C$6,0)</f>
        <v>0</v>
      </c>
      <c r="F41" s="30">
        <f>IFERROR(100*_xlfn.IFNA(VLOOKUP($B41,KviZDarije3!$A$1:$K$1000, 7, 0), 0)/'TOP SCORES'!D$6,0)</f>
        <v>73.333333333333329</v>
      </c>
      <c r="G41" s="30">
        <f>IFERROR(100*_xlfn.IFNA(VLOOKUP($B41,KviZDarije4!$A$1:$K$1000, 7, 0), 0)/'TOP SCORES'!E$6,0)</f>
        <v>66.666666666666671</v>
      </c>
      <c r="H41" s="30">
        <f>IFERROR(100*_xlfn.IFNA(VLOOKUP($B41,KviZDarije5!$A$1:$K$1000, 7, 0), 0)/'TOP SCORES'!F$6,0)</f>
        <v>71.428571428571431</v>
      </c>
      <c r="I41" s="30">
        <f>IFERROR(100*_xlfn.IFNA(VLOOKUP($B41,KviZDarije6!$A$1:$K$1000, 7, 0), 0)/'TOP SCORES'!G$6,0)</f>
        <v>71.428571428571431</v>
      </c>
      <c r="J41" s="30">
        <f>IFERROR(100*_xlfn.IFNA(VLOOKUP($B41,KviZDarije7!$A$1:$K$1000, 7, 0), 0)/'TOP SCORES'!H$6,0)</f>
        <v>0</v>
      </c>
      <c r="K41" s="30">
        <f>IFERROR(100*_xlfn.IFNA(VLOOKUP($B41,KviZDarije8!$A$1:$K$1000, 7, 0), 0)/'TOP SCORES'!I$6,0)</f>
        <v>0</v>
      </c>
      <c r="L41" s="30">
        <f>IFERROR(100*_xlfn.IFNA(VLOOKUP($B41,[1]KviZDarije9!$A$1:$K$1000, 7, 0), 0)/'TOP SCORES'!J$6,0)</f>
        <v>0</v>
      </c>
      <c r="M41" s="30">
        <f>IFERROR(100*_xlfn.IFNA(VLOOKUP($B41,[2]KviZDarije10!$A$1:$K$1000, 7, 0), 0)/'TOP SCORES'!K$6,0)</f>
        <v>0</v>
      </c>
    </row>
    <row r="42" spans="1:13">
      <c r="A42" s="33">
        <f t="shared" ca="1" si="0"/>
        <v>41</v>
      </c>
      <c r="B42" s="24" t="s">
        <v>30</v>
      </c>
      <c r="C42" s="31" cm="1">
        <f t="array" aca="1" ref="C42" ca="1">SUM(LARGE(D42:M42,ROW(INDIRECT("1:6"))))</f>
        <v>350.14652014652012</v>
      </c>
      <c r="D42" s="30">
        <f>IFERROR(100*_xlfn.IFNA(VLOOKUP($B42,KviZDarije1!$A$1:$K$1000, 7, 0), 0)/'TOP SCORES'!B$6,0)</f>
        <v>38.46153846153846</v>
      </c>
      <c r="E42" s="30">
        <f>IFERROR(100*_xlfn.IFNA(VLOOKUP($B42,KviZDarije2!$A$1:$K$1000, 7, 0), 0)/'TOP SCORES'!C$6,0)</f>
        <v>76.92307692307692</v>
      </c>
      <c r="F42" s="30">
        <f>IFERROR(100*_xlfn.IFNA(VLOOKUP($B42,KviZDarije3!$A$1:$K$1000, 7, 0), 0)/'TOP SCORES'!D$6,0)</f>
        <v>60</v>
      </c>
      <c r="G42" s="30">
        <f>IFERROR(100*_xlfn.IFNA(VLOOKUP($B42,KviZDarije4!$A$1:$K$1000, 7, 0), 0)/'TOP SCORES'!E$6,0)</f>
        <v>53.333333333333336</v>
      </c>
      <c r="H42" s="30">
        <f>IFERROR(100*_xlfn.IFNA(VLOOKUP($B42,KviZDarije5!$A$1:$K$1000, 7, 0), 0)/'TOP SCORES'!F$6,0)</f>
        <v>57.142857142857146</v>
      </c>
      <c r="I42" s="30">
        <f>IFERROR(100*_xlfn.IFNA(VLOOKUP($B42,KviZDarije6!$A$1:$K$1000, 7, 0), 0)/'TOP SCORES'!G$6,0)</f>
        <v>64.285714285714292</v>
      </c>
      <c r="J42" s="30">
        <f>IFERROR(100*_xlfn.IFNA(VLOOKUP($B42,KviZDarije7!$A$1:$K$1000, 7, 0), 0)/'TOP SCORES'!H$6,0)</f>
        <v>0</v>
      </c>
      <c r="K42" s="30">
        <f>IFERROR(100*_xlfn.IFNA(VLOOKUP($B42,KviZDarije8!$A$1:$K$1000, 7, 0), 0)/'TOP SCORES'!I$6,0)</f>
        <v>0</v>
      </c>
      <c r="L42" s="30">
        <f>IFERROR(100*_xlfn.IFNA(VLOOKUP($B42,[1]KviZDarije9!$A$1:$K$1000, 7, 0), 0)/'TOP SCORES'!J$6,0)</f>
        <v>0</v>
      </c>
      <c r="M42" s="30">
        <f>IFERROR(100*_xlfn.IFNA(VLOOKUP($B42,[2]KviZDarije10!$A$1:$K$1000, 7, 0), 0)/'TOP SCORES'!K$6,0)</f>
        <v>0</v>
      </c>
    </row>
    <row r="43" spans="1:13">
      <c r="A43" s="33">
        <f t="shared" ca="1" si="0"/>
        <v>42</v>
      </c>
      <c r="B43" s="24" t="s">
        <v>84</v>
      </c>
      <c r="C43" s="31" cm="1">
        <f t="array" aca="1" ref="C43" ca="1">SUM(LARGE(D43:M43,ROW(INDIRECT("1:6"))))</f>
        <v>348.1318681318682</v>
      </c>
      <c r="D43" s="30">
        <f>IFERROR(100*_xlfn.IFNA(VLOOKUP($B43,KviZDarije1!$A$1:$K$1000, 7, 0), 0)/'TOP SCORES'!B$6,0)</f>
        <v>53.846153846153847</v>
      </c>
      <c r="E43" s="30">
        <f>IFERROR(100*_xlfn.IFNA(VLOOKUP($B43,KviZDarije2!$A$1:$K$1000, 7, 0), 0)/'TOP SCORES'!C$6,0)</f>
        <v>0</v>
      </c>
      <c r="F43" s="30">
        <f>IFERROR(100*_xlfn.IFNA(VLOOKUP($B43,KviZDarije3!$A$1:$K$1000, 7, 0), 0)/'TOP SCORES'!D$6,0)</f>
        <v>66.666666666666671</v>
      </c>
      <c r="G43" s="30">
        <f>IFERROR(100*_xlfn.IFNA(VLOOKUP($B43,KviZDarije4!$A$1:$K$1000, 7, 0), 0)/'TOP SCORES'!E$6,0)</f>
        <v>46.666666666666664</v>
      </c>
      <c r="H43" s="30">
        <f>IFERROR(100*_xlfn.IFNA(VLOOKUP($B43,KviZDarije5!$A$1:$K$1000, 7, 0), 0)/'TOP SCORES'!F$6,0)</f>
        <v>50</v>
      </c>
      <c r="I43" s="30">
        <f>IFERROR(100*_xlfn.IFNA(VLOOKUP($B43,KviZDarije6!$A$1:$K$1000, 7, 0), 0)/'TOP SCORES'!G$6,0)</f>
        <v>64.285714285714292</v>
      </c>
      <c r="J43" s="30">
        <f>IFERROR(100*_xlfn.IFNA(VLOOKUP($B43,KviZDarije7!$A$1:$K$1000, 7, 0), 0)/'TOP SCORES'!H$6,0)</f>
        <v>66.666666666666671</v>
      </c>
      <c r="K43" s="30">
        <f>IFERROR(100*_xlfn.IFNA(VLOOKUP($B43,KviZDarije8!$A$1:$K$1000, 7, 0), 0)/'TOP SCORES'!I$6,0)</f>
        <v>0</v>
      </c>
      <c r="L43" s="30">
        <f>IFERROR(100*_xlfn.IFNA(VLOOKUP($B43,[1]KviZDarije9!$A$1:$K$1000, 7, 0), 0)/'TOP SCORES'!J$6,0)</f>
        <v>0</v>
      </c>
      <c r="M43" s="30">
        <f>IFERROR(100*_xlfn.IFNA(VLOOKUP($B43,[2]KviZDarije10!$A$1:$K$1000, 7, 0), 0)/'TOP SCORES'!K$6,0)</f>
        <v>0</v>
      </c>
    </row>
    <row r="44" spans="1:13">
      <c r="A44" s="33">
        <f t="shared" ca="1" si="0"/>
        <v>43</v>
      </c>
      <c r="B44" s="24" t="s">
        <v>37</v>
      </c>
      <c r="C44" s="31" cm="1">
        <f t="array" aca="1" ref="C44" ca="1">SUM(LARGE(D44:M44,ROW(INDIRECT("1:6"))))</f>
        <v>342.96703296703299</v>
      </c>
      <c r="D44" s="30">
        <f>IFERROR(100*_xlfn.IFNA(VLOOKUP($B44,KviZDarije1!$A$1:$K$1000, 7, 0), 0)/'TOP SCORES'!B$6,0)</f>
        <v>61.53846153846154</v>
      </c>
      <c r="E44" s="30">
        <f>IFERROR(100*_xlfn.IFNA(VLOOKUP($B44,KviZDarije2!$A$1:$K$1000, 7, 0), 0)/'TOP SCORES'!C$6,0)</f>
        <v>0</v>
      </c>
      <c r="F44" s="30">
        <f>IFERROR(100*_xlfn.IFNA(VLOOKUP($B44,KviZDarije3!$A$1:$K$1000, 7, 0), 0)/'TOP SCORES'!D$6,0)</f>
        <v>73.333333333333329</v>
      </c>
      <c r="G44" s="30">
        <f>IFERROR(100*_xlfn.IFNA(VLOOKUP($B44,KviZDarije4!$A$1:$K$1000, 7, 0), 0)/'TOP SCORES'!E$6,0)</f>
        <v>86.666666666666671</v>
      </c>
      <c r="H44" s="30">
        <f>IFERROR(100*_xlfn.IFNA(VLOOKUP($B44,KviZDarije5!$A$1:$K$1000, 7, 0), 0)/'TOP SCORES'!F$6,0)</f>
        <v>57.142857142857146</v>
      </c>
      <c r="I44" s="30">
        <f>IFERROR(100*_xlfn.IFNA(VLOOKUP($B44,KviZDarije6!$A$1:$K$1000, 7, 0), 0)/'TOP SCORES'!G$6,0)</f>
        <v>64.285714285714292</v>
      </c>
      <c r="J44" s="30">
        <f>IFERROR(100*_xlfn.IFNA(VLOOKUP($B44,KviZDarije7!$A$1:$K$1000, 7, 0), 0)/'TOP SCORES'!H$6,0)</f>
        <v>0</v>
      </c>
      <c r="K44" s="30">
        <f>IFERROR(100*_xlfn.IFNA(VLOOKUP($B44,KviZDarije8!$A$1:$K$1000, 7, 0), 0)/'TOP SCORES'!I$6,0)</f>
        <v>0</v>
      </c>
      <c r="L44" s="30">
        <f>IFERROR(100*_xlfn.IFNA(VLOOKUP($B44,[1]KviZDarije9!$A$1:$K$1000, 7, 0), 0)/'TOP SCORES'!J$6,0)</f>
        <v>0</v>
      </c>
      <c r="M44" s="30">
        <f>IFERROR(100*_xlfn.IFNA(VLOOKUP($B44,[2]KviZDarije10!$A$1:$K$1000, 7, 0), 0)/'TOP SCORES'!K$6,0)</f>
        <v>0</v>
      </c>
    </row>
    <row r="45" spans="1:13">
      <c r="A45" s="33">
        <f t="shared" ca="1" si="0"/>
        <v>44</v>
      </c>
      <c r="B45" s="28" t="s">
        <v>184</v>
      </c>
      <c r="C45" s="31" cm="1">
        <f t="array" aca="1" ref="C45" ca="1">SUM(LARGE(D45:M45,ROW(INDIRECT("1:6"))))</f>
        <v>339.32234432234435</v>
      </c>
      <c r="D45" s="30">
        <f>IFERROR(100*_xlfn.IFNA(VLOOKUP($B45,KviZDarije1!$A$1:$K$1000, 7, 0), 0)/'TOP SCORES'!B$6,0)</f>
        <v>46.153846153846153</v>
      </c>
      <c r="E45" s="30">
        <f>IFERROR(100*_xlfn.IFNA(VLOOKUP($B45,KviZDarije2!$A$1:$K$1000, 7, 0), 0)/'TOP SCORES'!C$6,0)</f>
        <v>53.846153846153847</v>
      </c>
      <c r="F45" s="30">
        <f>IFERROR(100*_xlfn.IFNA(VLOOKUP($B45,KviZDarije3!$A$1:$K$1000, 7, 0), 0)/'TOP SCORES'!D$6,0)</f>
        <v>60</v>
      </c>
      <c r="G45" s="30">
        <f>IFERROR(100*_xlfn.IFNA(VLOOKUP($B45,KviZDarije4!$A$1:$K$1000, 7, 0), 0)/'TOP SCORES'!E$6,0)</f>
        <v>60</v>
      </c>
      <c r="H45" s="30">
        <f>IFERROR(100*_xlfn.IFNA(VLOOKUP($B45,KviZDarije5!$A$1:$K$1000, 7, 0), 0)/'TOP SCORES'!F$6,0)</f>
        <v>57.142857142857146</v>
      </c>
      <c r="I45" s="30">
        <f>IFERROR(100*_xlfn.IFNA(VLOOKUP($B45,KviZDarije6!$A$1:$K$1000, 7, 0), 0)/'TOP SCORES'!G$6,0)</f>
        <v>50</v>
      </c>
      <c r="J45" s="30">
        <f>IFERROR(100*_xlfn.IFNA(VLOOKUP($B45,KviZDarije7!$A$1:$K$1000, 7, 0), 0)/'TOP SCORES'!H$6,0)</f>
        <v>58.333333333333336</v>
      </c>
      <c r="K45" s="30">
        <f>IFERROR(100*_xlfn.IFNA(VLOOKUP($B45,KviZDarije8!$A$1:$K$1000, 7, 0), 0)/'TOP SCORES'!I$6,0)</f>
        <v>0</v>
      </c>
      <c r="L45" s="30">
        <f>IFERROR(100*_xlfn.IFNA(VLOOKUP($B45,[1]KviZDarije9!$A$1:$K$1000, 7, 0), 0)/'TOP SCORES'!J$6,0)</f>
        <v>0</v>
      </c>
      <c r="M45" s="30">
        <f>IFERROR(100*_xlfn.IFNA(VLOOKUP($B45,[2]KviZDarije10!$A$1:$K$1000, 7, 0), 0)/'TOP SCORES'!K$6,0)</f>
        <v>0</v>
      </c>
    </row>
    <row r="46" spans="1:13">
      <c r="A46" s="33">
        <f t="shared" ca="1" si="0"/>
        <v>45</v>
      </c>
      <c r="B46" s="24" t="s">
        <v>107</v>
      </c>
      <c r="C46" s="31" cm="1">
        <f t="array" aca="1" ref="C46" ca="1">SUM(LARGE(D46:M46,ROW(INDIRECT("1:6"))))</f>
        <v>328.00366300366301</v>
      </c>
      <c r="D46" s="30">
        <f>IFERROR(100*_xlfn.IFNA(VLOOKUP($B46,KviZDarije1!$A$1:$K$1000, 7, 0), 0)/'TOP SCORES'!B$6,0)</f>
        <v>53.846153846153847</v>
      </c>
      <c r="E46" s="30">
        <f>IFERROR(100*_xlfn.IFNA(VLOOKUP($B46,KviZDarije2!$A$1:$K$1000, 7, 0), 0)/'TOP SCORES'!C$6,0)</f>
        <v>61.53846153846154</v>
      </c>
      <c r="F46" s="30">
        <f>IFERROR(100*_xlfn.IFNA(VLOOKUP($B46,KviZDarije3!$A$1:$K$1000, 7, 0), 0)/'TOP SCORES'!D$6,0)</f>
        <v>53.333333333333336</v>
      </c>
      <c r="G46" s="30">
        <f>IFERROR(100*_xlfn.IFNA(VLOOKUP($B46,KviZDarije4!$A$1:$K$1000, 7, 0), 0)/'TOP SCORES'!E$6,0)</f>
        <v>53.333333333333336</v>
      </c>
      <c r="H46" s="30">
        <f>IFERROR(100*_xlfn.IFNA(VLOOKUP($B46,KviZDarije5!$A$1:$K$1000, 7, 0), 0)/'TOP SCORES'!F$6,0)</f>
        <v>64.285714285714292</v>
      </c>
      <c r="I46" s="30">
        <f>IFERROR(100*_xlfn.IFNA(VLOOKUP($B46,KviZDarije6!$A$1:$K$1000, 7, 0), 0)/'TOP SCORES'!G$6,0)</f>
        <v>0</v>
      </c>
      <c r="J46" s="30">
        <f>IFERROR(100*_xlfn.IFNA(VLOOKUP($B46,KviZDarije7!$A$1:$K$1000, 7, 0), 0)/'TOP SCORES'!H$6,0)</f>
        <v>41.666666666666664</v>
      </c>
      <c r="K46" s="30">
        <f>IFERROR(100*_xlfn.IFNA(VLOOKUP($B46,KviZDarije8!$A$1:$K$1000, 7, 0), 0)/'TOP SCORES'!I$6,0)</f>
        <v>0</v>
      </c>
      <c r="L46" s="30">
        <f>IFERROR(100*_xlfn.IFNA(VLOOKUP($B46,[1]KviZDarije9!$A$1:$K$1000, 7, 0), 0)/'TOP SCORES'!J$6,0)</f>
        <v>0</v>
      </c>
      <c r="M46" s="30">
        <f>IFERROR(100*_xlfn.IFNA(VLOOKUP($B46,[2]KviZDarije10!$A$1:$K$1000, 7, 0), 0)/'TOP SCORES'!K$6,0)</f>
        <v>0</v>
      </c>
    </row>
    <row r="47" spans="1:13">
      <c r="A47" s="33">
        <f t="shared" ca="1" si="0"/>
        <v>46</v>
      </c>
      <c r="B47" s="24" t="s">
        <v>110</v>
      </c>
      <c r="C47" s="31" cm="1">
        <f t="array" aca="1" ref="C47" ca="1">SUM(LARGE(D47:M47,ROW(INDIRECT("1:6"))))</f>
        <v>326.8131868131868</v>
      </c>
      <c r="D47" s="30">
        <f>IFERROR(100*_xlfn.IFNA(VLOOKUP($B47,KviZDarije1!$A$1:$K$1000, 7, 0), 0)/'TOP SCORES'!B$6,0)</f>
        <v>46.153846153846153</v>
      </c>
      <c r="E47" s="30">
        <f>IFERROR(100*_xlfn.IFNA(VLOOKUP($B47,KviZDarije2!$A$1:$K$1000, 7, 0), 0)/'TOP SCORES'!C$6,0)</f>
        <v>69.230769230769226</v>
      </c>
      <c r="F47" s="30">
        <f>IFERROR(100*_xlfn.IFNA(VLOOKUP($B47,KviZDarije3!$A$1:$K$1000, 7, 0), 0)/'TOP SCORES'!D$6,0)</f>
        <v>73.333333333333329</v>
      </c>
      <c r="G47" s="30">
        <f>IFERROR(100*_xlfn.IFNA(VLOOKUP($B47,KviZDarije4!$A$1:$K$1000, 7, 0), 0)/'TOP SCORES'!E$6,0)</f>
        <v>66.666666666666671</v>
      </c>
      <c r="H47" s="30">
        <f>IFERROR(100*_xlfn.IFNA(VLOOKUP($B47,KviZDarije5!$A$1:$K$1000, 7, 0), 0)/'TOP SCORES'!F$6,0)</f>
        <v>0</v>
      </c>
      <c r="I47" s="30">
        <f>IFERROR(100*_xlfn.IFNA(VLOOKUP($B47,KviZDarije6!$A$1:$K$1000, 7, 0), 0)/'TOP SCORES'!G$6,0)</f>
        <v>71.428571428571431</v>
      </c>
      <c r="J47" s="30">
        <f>IFERROR(100*_xlfn.IFNA(VLOOKUP($B47,KviZDarije7!$A$1:$K$1000, 7, 0), 0)/'TOP SCORES'!H$6,0)</f>
        <v>0</v>
      </c>
      <c r="K47" s="30">
        <f>IFERROR(100*_xlfn.IFNA(VLOOKUP($B47,KviZDarije8!$A$1:$K$1000, 7, 0), 0)/'TOP SCORES'!I$6,0)</f>
        <v>0</v>
      </c>
      <c r="L47" s="30">
        <f>IFERROR(100*_xlfn.IFNA(VLOOKUP($B47,[1]KviZDarije9!$A$1:$K$1000, 7, 0), 0)/'TOP SCORES'!J$6,0)</f>
        <v>0</v>
      </c>
      <c r="M47" s="30">
        <f>IFERROR(100*_xlfn.IFNA(VLOOKUP($B47,[2]KviZDarije10!$A$1:$K$1000, 7, 0), 0)/'TOP SCORES'!K$6,0)</f>
        <v>0</v>
      </c>
    </row>
    <row r="48" spans="1:13">
      <c r="A48" s="33">
        <f t="shared" ca="1" si="0"/>
        <v>47</v>
      </c>
      <c r="B48" s="28" t="s">
        <v>132</v>
      </c>
      <c r="C48" s="31" cm="1">
        <f t="array" aca="1" ref="C48" ca="1">SUM(LARGE(D48:M48,ROW(INDIRECT("1:6"))))</f>
        <v>315.49450549450546</v>
      </c>
      <c r="D48" s="30">
        <f>IFERROR(100*_xlfn.IFNA(VLOOKUP($B48,KviZDarije1!$A$1:$K$1000, 7, 0), 0)/'TOP SCORES'!B$6,0)</f>
        <v>38.46153846153846</v>
      </c>
      <c r="E48" s="30">
        <f>IFERROR(100*_xlfn.IFNA(VLOOKUP($B48,KviZDarije2!$A$1:$K$1000, 7, 0), 0)/'TOP SCORES'!C$6,0)</f>
        <v>38.46153846153846</v>
      </c>
      <c r="F48" s="30">
        <f>IFERROR(100*_xlfn.IFNA(VLOOKUP($B48,KviZDarije3!$A$1:$K$1000, 7, 0), 0)/'TOP SCORES'!D$6,0)</f>
        <v>60</v>
      </c>
      <c r="G48" s="30">
        <f>IFERROR(100*_xlfn.IFNA(VLOOKUP($B48,KviZDarije4!$A$1:$K$1000, 7, 0), 0)/'TOP SCORES'!E$6,0)</f>
        <v>0</v>
      </c>
      <c r="H48" s="30">
        <f>IFERROR(100*_xlfn.IFNA(VLOOKUP($B48,KviZDarije5!$A$1:$K$1000, 7, 0), 0)/'TOP SCORES'!F$6,0)</f>
        <v>28.571428571428573</v>
      </c>
      <c r="I48" s="30">
        <f>IFERROR(100*_xlfn.IFNA(VLOOKUP($B48,KviZDarije6!$A$1:$K$1000, 7, 0), 0)/'TOP SCORES'!G$6,0)</f>
        <v>50</v>
      </c>
      <c r="J48" s="30">
        <f>IFERROR(100*_xlfn.IFNA(VLOOKUP($B48,KviZDarije7!$A$1:$K$1000, 7, 0), 0)/'TOP SCORES'!H$6,0)</f>
        <v>100</v>
      </c>
      <c r="K48" s="30">
        <f>IFERROR(100*_xlfn.IFNA(VLOOKUP($B48,KviZDarije8!$A$1:$K$1000, 7, 0), 0)/'TOP SCORES'!I$6,0)</f>
        <v>0</v>
      </c>
      <c r="L48" s="30">
        <f>IFERROR(100*_xlfn.IFNA(VLOOKUP($B48,[1]KviZDarije9!$A$1:$K$1000, 7, 0), 0)/'TOP SCORES'!J$6,0)</f>
        <v>0</v>
      </c>
      <c r="M48" s="30">
        <f>IFERROR(100*_xlfn.IFNA(VLOOKUP($B48,[2]KviZDarije10!$A$1:$K$1000, 7, 0), 0)/'TOP SCORES'!K$6,0)</f>
        <v>0</v>
      </c>
    </row>
    <row r="49" spans="1:13">
      <c r="A49" s="33">
        <f t="shared" ca="1" si="0"/>
        <v>48</v>
      </c>
      <c r="B49" s="24" t="s">
        <v>39</v>
      </c>
      <c r="C49" s="31" cm="1">
        <f t="array" aca="1" ref="C49" ca="1">SUM(LARGE(D49:M49,ROW(INDIRECT("1:6"))))</f>
        <v>310.75091575091574</v>
      </c>
      <c r="D49" s="30">
        <f>IFERROR(100*_xlfn.IFNA(VLOOKUP($B49,KviZDarije1!$A$1:$K$1000, 7, 0), 0)/'TOP SCORES'!B$6,0)</f>
        <v>53.846153846153847</v>
      </c>
      <c r="E49" s="30">
        <f>IFERROR(100*_xlfn.IFNA(VLOOKUP($B49,KviZDarije2!$A$1:$K$1000, 7, 0), 0)/'TOP SCORES'!C$6,0)</f>
        <v>0</v>
      </c>
      <c r="F49" s="30">
        <f>IFERROR(100*_xlfn.IFNA(VLOOKUP($B49,KviZDarije3!$A$1:$K$1000, 7, 0), 0)/'TOP SCORES'!D$6,0)</f>
        <v>46.666666666666664</v>
      </c>
      <c r="G49" s="30">
        <f>IFERROR(100*_xlfn.IFNA(VLOOKUP($B49,KviZDarije4!$A$1:$K$1000, 7, 0), 0)/'TOP SCORES'!E$6,0)</f>
        <v>40</v>
      </c>
      <c r="H49" s="30">
        <f>IFERROR(100*_xlfn.IFNA(VLOOKUP($B49,KviZDarije5!$A$1:$K$1000, 7, 0), 0)/'TOP SCORES'!F$6,0)</f>
        <v>50</v>
      </c>
      <c r="I49" s="30">
        <f>IFERROR(100*_xlfn.IFNA(VLOOKUP($B49,KviZDarije6!$A$1:$K$1000, 7, 0), 0)/'TOP SCORES'!G$6,0)</f>
        <v>78.571428571428569</v>
      </c>
      <c r="J49" s="30">
        <f>IFERROR(100*_xlfn.IFNA(VLOOKUP($B49,KviZDarije7!$A$1:$K$1000, 7, 0), 0)/'TOP SCORES'!H$6,0)</f>
        <v>41.666666666666664</v>
      </c>
      <c r="K49" s="30">
        <f>IFERROR(100*_xlfn.IFNA(VLOOKUP($B49,KviZDarije8!$A$1:$K$1000, 7, 0), 0)/'TOP SCORES'!I$6,0)</f>
        <v>0</v>
      </c>
      <c r="L49" s="30">
        <f>IFERROR(100*_xlfn.IFNA(VLOOKUP($B49,[1]KviZDarije9!$A$1:$K$1000, 7, 0), 0)/'TOP SCORES'!J$6,0)</f>
        <v>0</v>
      </c>
      <c r="M49" s="30">
        <f>IFERROR(100*_xlfn.IFNA(VLOOKUP($B49,[2]KviZDarije10!$A$1:$K$1000, 7, 0), 0)/'TOP SCORES'!K$6,0)</f>
        <v>0</v>
      </c>
    </row>
    <row r="50" spans="1:13">
      <c r="A50" s="33">
        <f t="shared" ca="1" si="0"/>
        <v>49</v>
      </c>
      <c r="B50" s="28" t="s">
        <v>149</v>
      </c>
      <c r="C50" s="31" cm="1">
        <f t="array" aca="1" ref="C50" ca="1">SUM(LARGE(D50:M50,ROW(INDIRECT("1:6"))))</f>
        <v>309.70695970695965</v>
      </c>
      <c r="D50" s="30">
        <f>IFERROR(100*_xlfn.IFNA(VLOOKUP($B50,KviZDarije1!$A$1:$K$1000, 7, 0), 0)/'TOP SCORES'!B$6,0)</f>
        <v>69.230769230769226</v>
      </c>
      <c r="E50" s="30">
        <f>IFERROR(100*_xlfn.IFNA(VLOOKUP($B50,KviZDarije2!$A$1:$K$1000, 7, 0), 0)/'TOP SCORES'!C$6,0)</f>
        <v>0</v>
      </c>
      <c r="F50" s="30">
        <f>IFERROR(100*_xlfn.IFNA(VLOOKUP($B50,KviZDarije3!$A$1:$K$1000, 7, 0), 0)/'TOP SCORES'!D$6,0)</f>
        <v>40</v>
      </c>
      <c r="G50" s="30">
        <f>IFERROR(100*_xlfn.IFNA(VLOOKUP($B50,KviZDarije4!$A$1:$K$1000, 7, 0), 0)/'TOP SCORES'!E$6,0)</f>
        <v>60</v>
      </c>
      <c r="H50" s="30">
        <f>IFERROR(100*_xlfn.IFNA(VLOOKUP($B50,KviZDarije5!$A$1:$K$1000, 7, 0), 0)/'TOP SCORES'!F$6,0)</f>
        <v>28.571428571428573</v>
      </c>
      <c r="I50" s="30">
        <f>IFERROR(100*_xlfn.IFNA(VLOOKUP($B50,KviZDarije6!$A$1:$K$1000, 7, 0), 0)/'TOP SCORES'!G$6,0)</f>
        <v>28.571428571428573</v>
      </c>
      <c r="J50" s="30">
        <f>IFERROR(100*_xlfn.IFNA(VLOOKUP($B50,KviZDarije7!$A$1:$K$1000, 7, 0), 0)/'TOP SCORES'!H$6,0)</f>
        <v>83.333333333333329</v>
      </c>
      <c r="K50" s="30">
        <f>IFERROR(100*_xlfn.IFNA(VLOOKUP($B50,KviZDarije8!$A$1:$K$1000, 7, 0), 0)/'TOP SCORES'!I$6,0)</f>
        <v>0</v>
      </c>
      <c r="L50" s="30">
        <f>IFERROR(100*_xlfn.IFNA(VLOOKUP($B50,[1]KviZDarije9!$A$1:$K$1000, 7, 0), 0)/'TOP SCORES'!J$6,0)</f>
        <v>0</v>
      </c>
      <c r="M50" s="30">
        <f>IFERROR(100*_xlfn.IFNA(VLOOKUP($B50,[2]KviZDarije10!$A$1:$K$1000, 7, 0), 0)/'TOP SCORES'!K$6,0)</f>
        <v>0</v>
      </c>
    </row>
    <row r="51" spans="1:13">
      <c r="A51" s="33">
        <f t="shared" ca="1" si="0"/>
        <v>50</v>
      </c>
      <c r="B51" s="24" t="s">
        <v>52</v>
      </c>
      <c r="C51" s="31" cm="1">
        <f t="array" aca="1" ref="C51" ca="1">SUM(LARGE(D51:M51,ROW(INDIRECT("1:6"))))</f>
        <v>305.8608058608059</v>
      </c>
      <c r="D51" s="30">
        <f>IFERROR(100*_xlfn.IFNA(VLOOKUP($B51,KviZDarije1!$A$1:$K$1000, 7, 0), 0)/'TOP SCORES'!B$6,0)</f>
        <v>53.846153846153847</v>
      </c>
      <c r="E51" s="30">
        <f>IFERROR(100*_xlfn.IFNA(VLOOKUP($B51,KviZDarije2!$A$1:$K$1000, 7, 0), 0)/'TOP SCORES'!C$6,0)</f>
        <v>61.53846153846154</v>
      </c>
      <c r="F51" s="30">
        <f>IFERROR(100*_xlfn.IFNA(VLOOKUP($B51,KviZDarije3!$A$1:$K$1000, 7, 0), 0)/'TOP SCORES'!D$6,0)</f>
        <v>0</v>
      </c>
      <c r="G51" s="30">
        <f>IFERROR(100*_xlfn.IFNA(VLOOKUP($B51,KviZDarije4!$A$1:$K$1000, 7, 0), 0)/'TOP SCORES'!E$6,0)</f>
        <v>66.666666666666671</v>
      </c>
      <c r="H51" s="30">
        <f>IFERROR(100*_xlfn.IFNA(VLOOKUP($B51,KviZDarije5!$A$1:$K$1000, 7, 0), 0)/'TOP SCORES'!F$6,0)</f>
        <v>0</v>
      </c>
      <c r="I51" s="30">
        <f>IFERROR(100*_xlfn.IFNA(VLOOKUP($B51,KviZDarije6!$A$1:$K$1000, 7, 0), 0)/'TOP SCORES'!G$6,0)</f>
        <v>57.142857142857146</v>
      </c>
      <c r="J51" s="30">
        <f>IFERROR(100*_xlfn.IFNA(VLOOKUP($B51,KviZDarije7!$A$1:$K$1000, 7, 0), 0)/'TOP SCORES'!H$6,0)</f>
        <v>66.666666666666671</v>
      </c>
      <c r="K51" s="30">
        <f>IFERROR(100*_xlfn.IFNA(VLOOKUP($B51,KviZDarije8!$A$1:$K$1000, 7, 0), 0)/'TOP SCORES'!I$6,0)</f>
        <v>0</v>
      </c>
      <c r="L51" s="30">
        <f>IFERROR(100*_xlfn.IFNA(VLOOKUP($B51,[1]KviZDarije9!$A$1:$K$1000, 7, 0), 0)/'TOP SCORES'!J$6,0)</f>
        <v>0</v>
      </c>
      <c r="M51" s="30">
        <f>IFERROR(100*_xlfn.IFNA(VLOOKUP($B51,[2]KviZDarije10!$A$1:$K$1000, 7, 0), 0)/'TOP SCORES'!K$6,0)</f>
        <v>0</v>
      </c>
    </row>
    <row r="52" spans="1:13">
      <c r="A52" s="33">
        <f t="shared" ca="1" si="0"/>
        <v>51</v>
      </c>
      <c r="B52" s="28" t="s">
        <v>162</v>
      </c>
      <c r="C52" s="31" cm="1">
        <f t="array" aca="1" ref="C52" ca="1">SUM(LARGE(D52:M52,ROW(INDIRECT("1:6"))))</f>
        <v>305.64102564102569</v>
      </c>
      <c r="D52" s="30">
        <f>IFERROR(100*_xlfn.IFNA(VLOOKUP($B52,KviZDarije1!$A$1:$K$1000, 7, 0), 0)/'TOP SCORES'!B$6,0)</f>
        <v>38.46153846153846</v>
      </c>
      <c r="E52" s="30">
        <f>IFERROR(100*_xlfn.IFNA(VLOOKUP($B52,KviZDarije2!$A$1:$K$1000, 7, 0), 0)/'TOP SCORES'!C$6,0)</f>
        <v>53.846153846153847</v>
      </c>
      <c r="F52" s="30">
        <f>IFERROR(100*_xlfn.IFNA(VLOOKUP($B52,KviZDarije3!$A$1:$K$1000, 7, 0), 0)/'TOP SCORES'!D$6,0)</f>
        <v>53.333333333333336</v>
      </c>
      <c r="G52" s="30">
        <f>IFERROR(100*_xlfn.IFNA(VLOOKUP($B52,KviZDarije4!$A$1:$K$1000, 7, 0), 0)/'TOP SCORES'!E$6,0)</f>
        <v>60</v>
      </c>
      <c r="H52" s="30">
        <f>IFERROR(100*_xlfn.IFNA(VLOOKUP($B52,KviZDarije5!$A$1:$K$1000, 7, 0), 0)/'TOP SCORES'!F$6,0)</f>
        <v>35.714285714285715</v>
      </c>
      <c r="I52" s="30">
        <f>IFERROR(100*_xlfn.IFNA(VLOOKUP($B52,KviZDarije6!$A$1:$K$1000, 7, 0), 0)/'TOP SCORES'!G$6,0)</f>
        <v>64.285714285714292</v>
      </c>
      <c r="J52" s="30">
        <f>IFERROR(100*_xlfn.IFNA(VLOOKUP($B52,KviZDarije7!$A$1:$K$1000, 7, 0), 0)/'TOP SCORES'!H$6,0)</f>
        <v>0</v>
      </c>
      <c r="K52" s="30">
        <f>IFERROR(100*_xlfn.IFNA(VLOOKUP($B52,KviZDarije8!$A$1:$K$1000, 7, 0), 0)/'TOP SCORES'!I$6,0)</f>
        <v>0</v>
      </c>
      <c r="L52" s="30">
        <f>IFERROR(100*_xlfn.IFNA(VLOOKUP($B52,[1]KviZDarije9!$A$1:$K$1000, 7, 0), 0)/'TOP SCORES'!J$6,0)</f>
        <v>0</v>
      </c>
      <c r="M52" s="30">
        <f>IFERROR(100*_xlfn.IFNA(VLOOKUP($B52,[2]KviZDarije10!$A$1:$K$1000, 7, 0), 0)/'TOP SCORES'!K$6,0)</f>
        <v>0</v>
      </c>
    </row>
    <row r="53" spans="1:13">
      <c r="A53" s="33">
        <f t="shared" ca="1" si="0"/>
        <v>52</v>
      </c>
      <c r="B53" s="24" t="s">
        <v>73</v>
      </c>
      <c r="C53" s="31" cm="1">
        <f t="array" aca="1" ref="C53" ca="1">SUM(LARGE(D53:M53,ROW(INDIRECT("1:6"))))</f>
        <v>301.24542124542126</v>
      </c>
      <c r="D53" s="30">
        <f>IFERROR(100*_xlfn.IFNA(VLOOKUP($B53,KviZDarije1!$A$1:$K$1000, 7, 0), 0)/'TOP SCORES'!B$6,0)</f>
        <v>30.76923076923077</v>
      </c>
      <c r="E53" s="30">
        <f>IFERROR(100*_xlfn.IFNA(VLOOKUP($B53,KviZDarije2!$A$1:$K$1000, 7, 0), 0)/'TOP SCORES'!C$6,0)</f>
        <v>0</v>
      </c>
      <c r="F53" s="30">
        <f>IFERROR(100*_xlfn.IFNA(VLOOKUP($B53,KviZDarije3!$A$1:$K$1000, 7, 0), 0)/'TOP SCORES'!D$6,0)</f>
        <v>53.333333333333336</v>
      </c>
      <c r="G53" s="30">
        <f>IFERROR(100*_xlfn.IFNA(VLOOKUP($B53,KviZDarije4!$A$1:$K$1000, 7, 0), 0)/'TOP SCORES'!E$6,0)</f>
        <v>60</v>
      </c>
      <c r="H53" s="30">
        <f>IFERROR(100*_xlfn.IFNA(VLOOKUP($B53,KviZDarije5!$A$1:$K$1000, 7, 0), 0)/'TOP SCORES'!F$6,0)</f>
        <v>42.857142857142854</v>
      </c>
      <c r="I53" s="30">
        <f>IFERROR(100*_xlfn.IFNA(VLOOKUP($B53,KviZDarije6!$A$1:$K$1000, 7, 0), 0)/'TOP SCORES'!G$6,0)</f>
        <v>64.285714285714292</v>
      </c>
      <c r="J53" s="30">
        <f>IFERROR(100*_xlfn.IFNA(VLOOKUP($B53,KviZDarije7!$A$1:$K$1000, 7, 0), 0)/'TOP SCORES'!H$6,0)</f>
        <v>50</v>
      </c>
      <c r="K53" s="30">
        <f>IFERROR(100*_xlfn.IFNA(VLOOKUP($B53,KviZDarije8!$A$1:$K$1000, 7, 0), 0)/'TOP SCORES'!I$6,0)</f>
        <v>0</v>
      </c>
      <c r="L53" s="30">
        <f>IFERROR(100*_xlfn.IFNA(VLOOKUP($B53,[1]KviZDarije9!$A$1:$K$1000, 7, 0), 0)/'TOP SCORES'!J$6,0)</f>
        <v>0</v>
      </c>
      <c r="M53" s="30">
        <f>IFERROR(100*_xlfn.IFNA(VLOOKUP($B53,[2]KviZDarije10!$A$1:$K$1000, 7, 0), 0)/'TOP SCORES'!K$6,0)</f>
        <v>0</v>
      </c>
    </row>
    <row r="54" spans="1:13">
      <c r="A54" s="33">
        <f t="shared" ca="1" si="0"/>
        <v>53</v>
      </c>
      <c r="B54" s="24" t="s">
        <v>64</v>
      </c>
      <c r="C54" s="31" cm="1">
        <f t="array" aca="1" ref="C54" ca="1">SUM(LARGE(D54:M54,ROW(INDIRECT("1:6"))))</f>
        <v>291.79487179487177</v>
      </c>
      <c r="D54" s="30">
        <f>IFERROR(100*_xlfn.IFNA(VLOOKUP($B54,KviZDarije1!$A$1:$K$1000, 7, 0), 0)/'TOP SCORES'!B$6,0)</f>
        <v>69.230769230769226</v>
      </c>
      <c r="E54" s="30">
        <f>IFERROR(100*_xlfn.IFNA(VLOOKUP($B54,KviZDarije2!$A$1:$K$1000, 7, 0), 0)/'TOP SCORES'!C$6,0)</f>
        <v>69.230769230769226</v>
      </c>
      <c r="F54" s="30">
        <f>IFERROR(100*_xlfn.IFNA(VLOOKUP($B54,KviZDarije3!$A$1:$K$1000, 7, 0), 0)/'TOP SCORES'!D$6,0)</f>
        <v>0</v>
      </c>
      <c r="G54" s="30">
        <f>IFERROR(100*_xlfn.IFNA(VLOOKUP($B54,KviZDarije4!$A$1:$K$1000, 7, 0), 0)/'TOP SCORES'!E$6,0)</f>
        <v>53.333333333333336</v>
      </c>
      <c r="H54" s="30">
        <f>IFERROR(100*_xlfn.IFNA(VLOOKUP($B54,KviZDarije5!$A$1:$K$1000, 7, 0), 0)/'TOP SCORES'!F$6,0)</f>
        <v>35.714285714285715</v>
      </c>
      <c r="I54" s="30">
        <f>IFERROR(100*_xlfn.IFNA(VLOOKUP($B54,KviZDarije6!$A$1:$K$1000, 7, 0), 0)/'TOP SCORES'!G$6,0)</f>
        <v>64.285714285714292</v>
      </c>
      <c r="J54" s="30">
        <f>IFERROR(100*_xlfn.IFNA(VLOOKUP($B54,KviZDarije7!$A$1:$K$1000, 7, 0), 0)/'TOP SCORES'!H$6,0)</f>
        <v>0</v>
      </c>
      <c r="K54" s="30">
        <f>IFERROR(100*_xlfn.IFNA(VLOOKUP($B54,KviZDarije8!$A$1:$K$1000, 7, 0), 0)/'TOP SCORES'!I$6,0)</f>
        <v>0</v>
      </c>
      <c r="L54" s="30">
        <f>IFERROR(100*_xlfn.IFNA(VLOOKUP($B54,[1]KviZDarije9!$A$1:$K$1000, 7, 0), 0)/'TOP SCORES'!J$6,0)</f>
        <v>0</v>
      </c>
      <c r="M54" s="30">
        <f>IFERROR(100*_xlfn.IFNA(VLOOKUP($B54,[2]KviZDarije10!$A$1:$K$1000, 7, 0), 0)/'TOP SCORES'!K$6,0)</f>
        <v>0</v>
      </c>
    </row>
    <row r="55" spans="1:13">
      <c r="A55" s="33">
        <f t="shared" ca="1" si="0"/>
        <v>54</v>
      </c>
      <c r="B55" s="28" t="s">
        <v>150</v>
      </c>
      <c r="C55" s="31" cm="1">
        <f t="array" aca="1" ref="C55" ca="1">SUM(LARGE(D55:M55,ROW(INDIRECT("1:6"))))</f>
        <v>291.31868131868134</v>
      </c>
      <c r="D55" s="30">
        <f>IFERROR(100*_xlfn.IFNA(VLOOKUP($B55,KviZDarije1!$A$1:$K$1000, 7, 0), 0)/'TOP SCORES'!B$6,0)</f>
        <v>38.46153846153846</v>
      </c>
      <c r="E55" s="30">
        <f>IFERROR(100*_xlfn.IFNA(VLOOKUP($B55,KviZDarije2!$A$1:$K$1000, 7, 0), 0)/'TOP SCORES'!C$6,0)</f>
        <v>38.46153846153846</v>
      </c>
      <c r="F55" s="30">
        <f>IFERROR(100*_xlfn.IFNA(VLOOKUP($B55,KviZDarije3!$A$1:$K$1000, 7, 0), 0)/'TOP SCORES'!D$6,0)</f>
        <v>53.333333333333336</v>
      </c>
      <c r="G55" s="30">
        <f>IFERROR(100*_xlfn.IFNA(VLOOKUP($B55,KviZDarije4!$A$1:$K$1000, 7, 0), 0)/'TOP SCORES'!E$6,0)</f>
        <v>40</v>
      </c>
      <c r="H55" s="30">
        <f>IFERROR(100*_xlfn.IFNA(VLOOKUP($B55,KviZDarije5!$A$1:$K$1000, 7, 0), 0)/'TOP SCORES'!F$6,0)</f>
        <v>42.857142857142854</v>
      </c>
      <c r="I55" s="30">
        <f>IFERROR(100*_xlfn.IFNA(VLOOKUP($B55,KviZDarije6!$A$1:$K$1000, 7, 0), 0)/'TOP SCORES'!G$6,0)</f>
        <v>50</v>
      </c>
      <c r="J55" s="30">
        <f>IFERROR(100*_xlfn.IFNA(VLOOKUP($B55,KviZDarije7!$A$1:$K$1000, 7, 0), 0)/'TOP SCORES'!H$6,0)</f>
        <v>66.666666666666671</v>
      </c>
      <c r="K55" s="30">
        <f>IFERROR(100*_xlfn.IFNA(VLOOKUP($B55,KviZDarije8!$A$1:$K$1000, 7, 0), 0)/'TOP SCORES'!I$6,0)</f>
        <v>0</v>
      </c>
      <c r="L55" s="30">
        <f>IFERROR(100*_xlfn.IFNA(VLOOKUP($B55,[1]KviZDarije9!$A$1:$K$1000, 7, 0), 0)/'TOP SCORES'!J$6,0)</f>
        <v>0</v>
      </c>
      <c r="M55" s="30">
        <f>IFERROR(100*_xlfn.IFNA(VLOOKUP($B55,[2]KviZDarije10!$A$1:$K$1000, 7, 0), 0)/'TOP SCORES'!K$6,0)</f>
        <v>0</v>
      </c>
    </row>
    <row r="56" spans="1:13">
      <c r="A56" s="33">
        <f t="shared" ca="1" si="0"/>
        <v>55</v>
      </c>
      <c r="B56" s="24" t="s">
        <v>25</v>
      </c>
      <c r="C56" s="31" cm="1">
        <f t="array" aca="1" ref="C56" ca="1">SUM(LARGE(D56:M56,ROW(INDIRECT("1:6"))))</f>
        <v>286.19047619047615</v>
      </c>
      <c r="D56" s="30">
        <f>IFERROR(100*_xlfn.IFNA(VLOOKUP($B56,KviZDarije1!$A$1:$K$1000, 7, 0), 0)/'TOP SCORES'!B$6,0)</f>
        <v>53.846153846153847</v>
      </c>
      <c r="E56" s="30">
        <f>IFERROR(100*_xlfn.IFNA(VLOOKUP($B56,KviZDarije2!$A$1:$K$1000, 7, 0), 0)/'TOP SCORES'!C$6,0)</f>
        <v>46.153846153846153</v>
      </c>
      <c r="F56" s="30">
        <f>IFERROR(100*_xlfn.IFNA(VLOOKUP($B56,KviZDarije3!$A$1:$K$1000, 7, 0), 0)/'TOP SCORES'!D$6,0)</f>
        <v>46.666666666666664</v>
      </c>
      <c r="G56" s="30">
        <f>IFERROR(100*_xlfn.IFNA(VLOOKUP($B56,KviZDarije4!$A$1:$K$1000, 7, 0), 0)/'TOP SCORES'!E$6,0)</f>
        <v>46.666666666666664</v>
      </c>
      <c r="H56" s="30">
        <f>IFERROR(100*_xlfn.IFNA(VLOOKUP($B56,KviZDarije5!$A$1:$K$1000, 7, 0), 0)/'TOP SCORES'!F$6,0)</f>
        <v>42.857142857142854</v>
      </c>
      <c r="I56" s="30">
        <f>IFERROR(100*_xlfn.IFNA(VLOOKUP($B56,KviZDarije6!$A$1:$K$1000, 7, 0), 0)/'TOP SCORES'!G$6,0)</f>
        <v>42.857142857142854</v>
      </c>
      <c r="J56" s="30">
        <f>IFERROR(100*_xlfn.IFNA(VLOOKUP($B56,KviZDarije7!$A$1:$K$1000, 7, 0), 0)/'TOP SCORES'!H$6,0)</f>
        <v>50</v>
      </c>
      <c r="K56" s="30">
        <f>IFERROR(100*_xlfn.IFNA(VLOOKUP($B56,KviZDarije8!$A$1:$K$1000, 7, 0), 0)/'TOP SCORES'!I$6,0)</f>
        <v>0</v>
      </c>
      <c r="L56" s="30">
        <f>IFERROR(100*_xlfn.IFNA(VLOOKUP($B56,[1]KviZDarije9!$A$1:$K$1000, 7, 0), 0)/'TOP SCORES'!J$6,0)</f>
        <v>0</v>
      </c>
      <c r="M56" s="30">
        <f>IFERROR(100*_xlfn.IFNA(VLOOKUP($B56,[2]KviZDarije10!$A$1:$K$1000, 7, 0), 0)/'TOP SCORES'!K$6,0)</f>
        <v>0</v>
      </c>
    </row>
    <row r="57" spans="1:13">
      <c r="A57" s="33">
        <f t="shared" ca="1" si="0"/>
        <v>56</v>
      </c>
      <c r="B57" s="28" t="s">
        <v>154</v>
      </c>
      <c r="C57" s="31" cm="1">
        <f t="array" aca="1" ref="C57" ca="1">SUM(LARGE(D57:M57,ROW(INDIRECT("1:6"))))</f>
        <v>282.87545787545793</v>
      </c>
      <c r="D57" s="30">
        <f>IFERROR(100*_xlfn.IFNA(VLOOKUP($B57,KviZDarije1!$A$1:$K$1000, 7, 0), 0)/'TOP SCORES'!B$6,0)</f>
        <v>23.076923076923077</v>
      </c>
      <c r="E57" s="30">
        <f>IFERROR(100*_xlfn.IFNA(VLOOKUP($B57,KviZDarije2!$A$1:$K$1000, 7, 0), 0)/'TOP SCORES'!C$6,0)</f>
        <v>53.846153846153847</v>
      </c>
      <c r="F57" s="30">
        <f>IFERROR(100*_xlfn.IFNA(VLOOKUP($B57,KviZDarije3!$A$1:$K$1000, 7, 0), 0)/'TOP SCORES'!D$6,0)</f>
        <v>53.333333333333336</v>
      </c>
      <c r="G57" s="30">
        <f>IFERROR(100*_xlfn.IFNA(VLOOKUP($B57,KviZDarije4!$A$1:$K$1000, 7, 0), 0)/'TOP SCORES'!E$6,0)</f>
        <v>46.666666666666664</v>
      </c>
      <c r="H57" s="30">
        <f>IFERROR(100*_xlfn.IFNA(VLOOKUP($B57,KviZDarije5!$A$1:$K$1000, 7, 0), 0)/'TOP SCORES'!F$6,0)</f>
        <v>0</v>
      </c>
      <c r="I57" s="30">
        <f>IFERROR(100*_xlfn.IFNA(VLOOKUP($B57,KviZDarije6!$A$1:$K$1000, 7, 0), 0)/'TOP SCORES'!G$6,0)</f>
        <v>64.285714285714292</v>
      </c>
      <c r="J57" s="30">
        <f>IFERROR(100*_xlfn.IFNA(VLOOKUP($B57,KviZDarije7!$A$1:$K$1000, 7, 0), 0)/'TOP SCORES'!H$6,0)</f>
        <v>41.666666666666664</v>
      </c>
      <c r="K57" s="30">
        <f>IFERROR(100*_xlfn.IFNA(VLOOKUP($B57,KviZDarije8!$A$1:$K$1000, 7, 0), 0)/'TOP SCORES'!I$6,0)</f>
        <v>0</v>
      </c>
      <c r="L57" s="30">
        <f>IFERROR(100*_xlfn.IFNA(VLOOKUP($B57,[1]KviZDarije9!$A$1:$K$1000, 7, 0), 0)/'TOP SCORES'!J$6,0)</f>
        <v>0</v>
      </c>
      <c r="M57" s="30">
        <f>IFERROR(100*_xlfn.IFNA(VLOOKUP($B57,[2]KviZDarije10!$A$1:$K$1000, 7, 0), 0)/'TOP SCORES'!K$6,0)</f>
        <v>0</v>
      </c>
    </row>
    <row r="58" spans="1:13">
      <c r="A58" s="33">
        <f t="shared" ca="1" si="0"/>
        <v>57</v>
      </c>
      <c r="B58" s="24" t="s">
        <v>68</v>
      </c>
      <c r="C58" s="31" cm="1">
        <f t="array" aca="1" ref="C58" ca="1">SUM(LARGE(D58:M58,ROW(INDIRECT("1:6"))))</f>
        <v>282.45421245421244</v>
      </c>
      <c r="D58" s="30">
        <f>IFERROR(100*_xlfn.IFNA(VLOOKUP($B58,KviZDarije1!$A$1:$K$1000, 7, 0), 0)/'TOP SCORES'!B$6,0)</f>
        <v>38.46153846153846</v>
      </c>
      <c r="E58" s="30">
        <f>IFERROR(100*_xlfn.IFNA(VLOOKUP($B58,KviZDarije2!$A$1:$K$1000, 7, 0), 0)/'TOP SCORES'!C$6,0)</f>
        <v>69.230769230769226</v>
      </c>
      <c r="F58" s="30">
        <f>IFERROR(100*_xlfn.IFNA(VLOOKUP($B58,KviZDarije3!$A$1:$K$1000, 7, 0), 0)/'TOP SCORES'!D$6,0)</f>
        <v>0</v>
      </c>
      <c r="G58" s="30">
        <f>IFERROR(100*_xlfn.IFNA(VLOOKUP($B58,KviZDarije4!$A$1:$K$1000, 7, 0), 0)/'TOP SCORES'!E$6,0)</f>
        <v>53.333333333333336</v>
      </c>
      <c r="H58" s="30">
        <f>IFERROR(100*_xlfn.IFNA(VLOOKUP($B58,KviZDarije5!$A$1:$K$1000, 7, 0), 0)/'TOP SCORES'!F$6,0)</f>
        <v>78.571428571428569</v>
      </c>
      <c r="I58" s="30">
        <f>IFERROR(100*_xlfn.IFNA(VLOOKUP($B58,KviZDarije6!$A$1:$K$1000, 7, 0), 0)/'TOP SCORES'!G$6,0)</f>
        <v>42.857142857142854</v>
      </c>
      <c r="J58" s="30">
        <f>IFERROR(100*_xlfn.IFNA(VLOOKUP($B58,KviZDarije7!$A$1:$K$1000, 7, 0), 0)/'TOP SCORES'!H$6,0)</f>
        <v>0</v>
      </c>
      <c r="K58" s="30">
        <f>IFERROR(100*_xlfn.IFNA(VLOOKUP($B58,KviZDarije8!$A$1:$K$1000, 7, 0), 0)/'TOP SCORES'!I$6,0)</f>
        <v>0</v>
      </c>
      <c r="L58" s="30">
        <f>IFERROR(100*_xlfn.IFNA(VLOOKUP($B58,[1]KviZDarije9!$A$1:$K$1000, 7, 0), 0)/'TOP SCORES'!J$6,0)</f>
        <v>0</v>
      </c>
      <c r="M58" s="30">
        <f>IFERROR(100*_xlfn.IFNA(VLOOKUP($B58,[2]KviZDarije10!$A$1:$K$1000, 7, 0), 0)/'TOP SCORES'!K$6,0)</f>
        <v>0</v>
      </c>
    </row>
    <row r="59" spans="1:13">
      <c r="A59" s="33">
        <f t="shared" ca="1" si="0"/>
        <v>58</v>
      </c>
      <c r="B59" s="24" t="s">
        <v>57</v>
      </c>
      <c r="C59" s="31" cm="1">
        <f t="array" aca="1" ref="C59" ca="1">SUM(LARGE(D59:M59,ROW(INDIRECT("1:6"))))</f>
        <v>275.87912087912088</v>
      </c>
      <c r="D59" s="30">
        <f>IFERROR(100*_xlfn.IFNA(VLOOKUP($B59,KviZDarije1!$A$1:$K$1000, 7, 0), 0)/'TOP SCORES'!B$6,0)</f>
        <v>38.46153846153846</v>
      </c>
      <c r="E59" s="30">
        <f>IFERROR(100*_xlfn.IFNA(VLOOKUP($B59,KviZDarije2!$A$1:$K$1000, 7, 0), 0)/'TOP SCORES'!C$6,0)</f>
        <v>53.846153846153847</v>
      </c>
      <c r="F59" s="30">
        <f>IFERROR(100*_xlfn.IFNA(VLOOKUP($B59,KviZDarije3!$A$1:$K$1000, 7, 0), 0)/'TOP SCORES'!D$6,0)</f>
        <v>46.666666666666664</v>
      </c>
      <c r="G59" s="30">
        <f>IFERROR(100*_xlfn.IFNA(VLOOKUP($B59,KviZDarije4!$A$1:$K$1000, 7, 0), 0)/'TOP SCORES'!E$6,0)</f>
        <v>26.666666666666668</v>
      </c>
      <c r="H59" s="30">
        <f>IFERROR(100*_xlfn.IFNA(VLOOKUP($B59,KviZDarije5!$A$1:$K$1000, 7, 0), 0)/'TOP SCORES'!F$6,0)</f>
        <v>42.857142857142854</v>
      </c>
      <c r="I59" s="30">
        <f>IFERROR(100*_xlfn.IFNA(VLOOKUP($B59,KviZDarije6!$A$1:$K$1000, 7, 0), 0)/'TOP SCORES'!G$6,0)</f>
        <v>35.714285714285715</v>
      </c>
      <c r="J59" s="30">
        <f>IFERROR(100*_xlfn.IFNA(VLOOKUP($B59,KviZDarije7!$A$1:$K$1000, 7, 0), 0)/'TOP SCORES'!H$6,0)</f>
        <v>58.333333333333336</v>
      </c>
      <c r="K59" s="30">
        <f>IFERROR(100*_xlfn.IFNA(VLOOKUP($B59,KviZDarije8!$A$1:$K$1000, 7, 0), 0)/'TOP SCORES'!I$6,0)</f>
        <v>0</v>
      </c>
      <c r="L59" s="30">
        <f>IFERROR(100*_xlfn.IFNA(VLOOKUP($B59,[1]KviZDarije9!$A$1:$K$1000, 7, 0), 0)/'TOP SCORES'!J$6,0)</f>
        <v>0</v>
      </c>
      <c r="M59" s="30">
        <f>IFERROR(100*_xlfn.IFNA(VLOOKUP($B59,[2]KviZDarije10!$A$1:$K$1000, 7, 0), 0)/'TOP SCORES'!K$6,0)</f>
        <v>0</v>
      </c>
    </row>
    <row r="60" spans="1:13">
      <c r="A60" s="33">
        <f t="shared" ca="1" si="0"/>
        <v>59</v>
      </c>
      <c r="B60" s="28" t="s">
        <v>182</v>
      </c>
      <c r="C60" s="31" cm="1">
        <f t="array" aca="1" ref="C60" ca="1">SUM(LARGE(D60:M60,ROW(INDIRECT("1:6"))))</f>
        <v>271.19047619047615</v>
      </c>
      <c r="D60" s="30">
        <f>IFERROR(100*_xlfn.IFNA(VLOOKUP($B60,KviZDarije1!$A$1:$K$1000, 7, 0), 0)/'TOP SCORES'!B$6,0)</f>
        <v>46.153846153846153</v>
      </c>
      <c r="E60" s="30">
        <f>IFERROR(100*_xlfn.IFNA(VLOOKUP($B60,KviZDarije2!$A$1:$K$1000, 7, 0), 0)/'TOP SCORES'!C$6,0)</f>
        <v>53.846153846153847</v>
      </c>
      <c r="F60" s="30">
        <f>IFERROR(100*_xlfn.IFNA(VLOOKUP($B60,KviZDarije3!$A$1:$K$1000, 7, 0), 0)/'TOP SCORES'!D$6,0)</f>
        <v>40</v>
      </c>
      <c r="G60" s="30">
        <f>IFERROR(100*_xlfn.IFNA(VLOOKUP($B60,KviZDarije4!$A$1:$K$1000, 7, 0), 0)/'TOP SCORES'!E$6,0)</f>
        <v>46.666666666666664</v>
      </c>
      <c r="H60" s="30">
        <f>IFERROR(100*_xlfn.IFNA(VLOOKUP($B60,KviZDarije5!$A$1:$K$1000, 7, 0), 0)/'TOP SCORES'!F$6,0)</f>
        <v>21.428571428571427</v>
      </c>
      <c r="I60" s="30">
        <f>IFERROR(100*_xlfn.IFNA(VLOOKUP($B60,KviZDarije6!$A$1:$K$1000, 7, 0), 0)/'TOP SCORES'!G$6,0)</f>
        <v>42.857142857142854</v>
      </c>
      <c r="J60" s="30">
        <f>IFERROR(100*_xlfn.IFNA(VLOOKUP($B60,KviZDarije7!$A$1:$K$1000, 7, 0), 0)/'TOP SCORES'!H$6,0)</f>
        <v>41.666666666666664</v>
      </c>
      <c r="K60" s="30">
        <f>IFERROR(100*_xlfn.IFNA(VLOOKUP($B60,KviZDarije8!$A$1:$K$1000, 7, 0), 0)/'TOP SCORES'!I$6,0)</f>
        <v>0</v>
      </c>
      <c r="L60" s="30">
        <f>IFERROR(100*_xlfn.IFNA(VLOOKUP($B60,[1]KviZDarije9!$A$1:$K$1000, 7, 0), 0)/'TOP SCORES'!J$6,0)</f>
        <v>0</v>
      </c>
      <c r="M60" s="30">
        <f>IFERROR(100*_xlfn.IFNA(VLOOKUP($B60,[2]KviZDarije10!$A$1:$K$1000, 7, 0), 0)/'TOP SCORES'!K$6,0)</f>
        <v>0</v>
      </c>
    </row>
    <row r="61" spans="1:13">
      <c r="A61" s="33">
        <f t="shared" ca="1" si="0"/>
        <v>60</v>
      </c>
      <c r="B61" s="24" t="s">
        <v>22</v>
      </c>
      <c r="C61" s="31" cm="1">
        <f t="array" aca="1" ref="C61" ca="1">SUM(LARGE(D61:M61,ROW(INDIRECT("1:6"))))</f>
        <v>271.15384615384619</v>
      </c>
      <c r="D61" s="30">
        <f>IFERROR(100*_xlfn.IFNA(VLOOKUP($B61,KviZDarije1!$A$1:$K$1000, 7, 0), 0)/'TOP SCORES'!B$6,0)</f>
        <v>61.53846153846154</v>
      </c>
      <c r="E61" s="30">
        <f>IFERROR(100*_xlfn.IFNA(VLOOKUP($B61,KviZDarije2!$A$1:$K$1000, 7, 0), 0)/'TOP SCORES'!C$6,0)</f>
        <v>84.615384615384613</v>
      </c>
      <c r="F61" s="30">
        <f>IFERROR(100*_xlfn.IFNA(VLOOKUP($B61,KviZDarije3!$A$1:$K$1000, 7, 0), 0)/'TOP SCORES'!D$6,0)</f>
        <v>0</v>
      </c>
      <c r="G61" s="30">
        <f>IFERROR(100*_xlfn.IFNA(VLOOKUP($B61,KviZDarije4!$A$1:$K$1000, 7, 0), 0)/'TOP SCORES'!E$6,0)</f>
        <v>0</v>
      </c>
      <c r="H61" s="30">
        <f>IFERROR(100*_xlfn.IFNA(VLOOKUP($B61,KviZDarije5!$A$1:$K$1000, 7, 0), 0)/'TOP SCORES'!F$6,0)</f>
        <v>50</v>
      </c>
      <c r="I61" s="30">
        <f>IFERROR(100*_xlfn.IFNA(VLOOKUP($B61,KviZDarije6!$A$1:$K$1000, 7, 0), 0)/'TOP SCORES'!G$6,0)</f>
        <v>50</v>
      </c>
      <c r="J61" s="30">
        <f>IFERROR(100*_xlfn.IFNA(VLOOKUP($B61,KviZDarije7!$A$1:$K$1000, 7, 0), 0)/'TOP SCORES'!H$6,0)</f>
        <v>25</v>
      </c>
      <c r="K61" s="30">
        <f>IFERROR(100*_xlfn.IFNA(VLOOKUP($B61,KviZDarije8!$A$1:$K$1000, 7, 0), 0)/'TOP SCORES'!I$6,0)</f>
        <v>0</v>
      </c>
      <c r="L61" s="30">
        <f>IFERROR(100*_xlfn.IFNA(VLOOKUP($B61,[1]KviZDarije9!$A$1:$K$1000, 7, 0), 0)/'TOP SCORES'!J$6,0)</f>
        <v>0</v>
      </c>
      <c r="M61" s="30">
        <f>IFERROR(100*_xlfn.IFNA(VLOOKUP($B61,[2]KviZDarije10!$A$1:$K$1000, 7, 0), 0)/'TOP SCORES'!K$6,0)</f>
        <v>0</v>
      </c>
    </row>
    <row r="62" spans="1:13">
      <c r="A62" s="33">
        <f t="shared" ca="1" si="0"/>
        <v>61</v>
      </c>
      <c r="B62" s="24" t="s">
        <v>96</v>
      </c>
      <c r="C62" s="31" cm="1">
        <f t="array" aca="1" ref="C62" ca="1">SUM(LARGE(D62:M62,ROW(INDIRECT("1:6"))))</f>
        <v>268.90109890109892</v>
      </c>
      <c r="D62" s="30">
        <f>IFERROR(100*_xlfn.IFNA(VLOOKUP($B62,KviZDarije1!$A$1:$K$1000, 7, 0), 0)/'TOP SCORES'!B$6,0)</f>
        <v>46.153846153846153</v>
      </c>
      <c r="E62" s="30">
        <f>IFERROR(100*_xlfn.IFNA(VLOOKUP($B62,KviZDarije2!$A$1:$K$1000, 7, 0), 0)/'TOP SCORES'!C$6,0)</f>
        <v>38.46153846153846</v>
      </c>
      <c r="F62" s="30">
        <f>IFERROR(100*_xlfn.IFNA(VLOOKUP($B62,KviZDarije3!$A$1:$K$1000, 7, 0), 0)/'TOP SCORES'!D$6,0)</f>
        <v>66.666666666666671</v>
      </c>
      <c r="G62" s="30">
        <f>IFERROR(100*_xlfn.IFNA(VLOOKUP($B62,KviZDarije4!$A$1:$K$1000, 7, 0), 0)/'TOP SCORES'!E$6,0)</f>
        <v>53.333333333333336</v>
      </c>
      <c r="H62" s="30">
        <f>IFERROR(100*_xlfn.IFNA(VLOOKUP($B62,KviZDarije5!$A$1:$K$1000, 7, 0), 0)/'TOP SCORES'!F$6,0)</f>
        <v>64.285714285714292</v>
      </c>
      <c r="I62" s="30">
        <f>IFERROR(100*_xlfn.IFNA(VLOOKUP($B62,KviZDarije6!$A$1:$K$1000, 7, 0), 0)/'TOP SCORES'!G$6,0)</f>
        <v>0</v>
      </c>
      <c r="J62" s="30">
        <f>IFERROR(100*_xlfn.IFNA(VLOOKUP($B62,KviZDarije7!$A$1:$K$1000, 7, 0), 0)/'TOP SCORES'!H$6,0)</f>
        <v>0</v>
      </c>
      <c r="K62" s="30">
        <f>IFERROR(100*_xlfn.IFNA(VLOOKUP($B62,KviZDarije8!$A$1:$K$1000, 7, 0), 0)/'TOP SCORES'!I$6,0)</f>
        <v>0</v>
      </c>
      <c r="L62" s="30">
        <f>IFERROR(100*_xlfn.IFNA(VLOOKUP($B62,[1]KviZDarije9!$A$1:$K$1000, 7, 0), 0)/'TOP SCORES'!J$6,0)</f>
        <v>0</v>
      </c>
      <c r="M62" s="30">
        <f>IFERROR(100*_xlfn.IFNA(VLOOKUP($B62,[2]KviZDarije10!$A$1:$K$1000, 7, 0), 0)/'TOP SCORES'!K$6,0)</f>
        <v>0</v>
      </c>
    </row>
    <row r="63" spans="1:13">
      <c r="A63" s="33">
        <f t="shared" ca="1" si="0"/>
        <v>62</v>
      </c>
      <c r="B63" s="24" t="s">
        <v>85</v>
      </c>
      <c r="C63" s="31" cm="1">
        <f t="array" aca="1" ref="C63" ca="1">SUM(LARGE(D63:M63,ROW(INDIRECT("1:6"))))</f>
        <v>266.15384615384619</v>
      </c>
      <c r="D63" s="30">
        <f>IFERROR(100*_xlfn.IFNA(VLOOKUP($B63,KviZDarije1!$A$1:$K$1000, 7, 0), 0)/'TOP SCORES'!B$6,0)</f>
        <v>30.76923076923077</v>
      </c>
      <c r="E63" s="30">
        <f>IFERROR(100*_xlfn.IFNA(VLOOKUP($B63,KviZDarije2!$A$1:$K$1000, 7, 0), 0)/'TOP SCORES'!C$6,0)</f>
        <v>46.153846153846153</v>
      </c>
      <c r="F63" s="30">
        <f>IFERROR(100*_xlfn.IFNA(VLOOKUP($B63,KviZDarije3!$A$1:$K$1000, 7, 0), 0)/'TOP SCORES'!D$6,0)</f>
        <v>46.666666666666664</v>
      </c>
      <c r="G63" s="30">
        <f>IFERROR(100*_xlfn.IFNA(VLOOKUP($B63,KviZDarije4!$A$1:$K$1000, 7, 0), 0)/'TOP SCORES'!E$6,0)</f>
        <v>40</v>
      </c>
      <c r="H63" s="30">
        <f>IFERROR(100*_xlfn.IFNA(VLOOKUP($B63,KviZDarije5!$A$1:$K$1000, 7, 0), 0)/'TOP SCORES'!F$6,0)</f>
        <v>35.714285714285715</v>
      </c>
      <c r="I63" s="30">
        <f>IFERROR(100*_xlfn.IFNA(VLOOKUP($B63,KviZDarije6!$A$1:$K$1000, 7, 0), 0)/'TOP SCORES'!G$6,0)</f>
        <v>64.285714285714292</v>
      </c>
      <c r="J63" s="30">
        <f>IFERROR(100*_xlfn.IFNA(VLOOKUP($B63,KviZDarije7!$A$1:$K$1000, 7, 0), 0)/'TOP SCORES'!H$6,0)</f>
        <v>33.333333333333336</v>
      </c>
      <c r="K63" s="30">
        <f>IFERROR(100*_xlfn.IFNA(VLOOKUP($B63,KviZDarije8!$A$1:$K$1000, 7, 0), 0)/'TOP SCORES'!I$6,0)</f>
        <v>0</v>
      </c>
      <c r="L63" s="30">
        <f>IFERROR(100*_xlfn.IFNA(VLOOKUP($B63,[1]KviZDarije9!$A$1:$K$1000, 7, 0), 0)/'TOP SCORES'!J$6,0)</f>
        <v>0</v>
      </c>
      <c r="M63" s="30">
        <f>IFERROR(100*_xlfn.IFNA(VLOOKUP($B63,[2]KviZDarije10!$A$1:$K$1000, 7, 0), 0)/'TOP SCORES'!K$6,0)</f>
        <v>0</v>
      </c>
    </row>
    <row r="64" spans="1:13">
      <c r="A64" s="33">
        <f t="shared" ca="1" si="0"/>
        <v>63</v>
      </c>
      <c r="B64" s="28" t="s">
        <v>169</v>
      </c>
      <c r="C64" s="31" cm="1">
        <f t="array" aca="1" ref="C64" ca="1">SUM(LARGE(D64:M64,ROW(INDIRECT("1:6"))))</f>
        <v>265.23809523809524</v>
      </c>
      <c r="D64" s="30">
        <f>IFERROR(100*_xlfn.IFNA(VLOOKUP($B64,KviZDarije1!$A$1:$K$1000, 7, 0), 0)/'TOP SCORES'!B$6,0)</f>
        <v>46.153846153846153</v>
      </c>
      <c r="E64" s="30">
        <f>IFERROR(100*_xlfn.IFNA(VLOOKUP($B64,KviZDarije2!$A$1:$K$1000, 7, 0), 0)/'TOP SCORES'!C$6,0)</f>
        <v>53.846153846153847</v>
      </c>
      <c r="F64" s="30">
        <f>IFERROR(100*_xlfn.IFNA(VLOOKUP($B64,KviZDarije3!$A$1:$K$1000, 7, 0), 0)/'TOP SCORES'!D$6,0)</f>
        <v>46.666666666666664</v>
      </c>
      <c r="G64" s="30">
        <f>IFERROR(100*_xlfn.IFNA(VLOOKUP($B64,KviZDarije4!$A$1:$K$1000, 7, 0), 0)/'TOP SCORES'!E$6,0)</f>
        <v>40</v>
      </c>
      <c r="H64" s="30">
        <f>IFERROR(100*_xlfn.IFNA(VLOOKUP($B64,KviZDarije5!$A$1:$K$1000, 7, 0), 0)/'TOP SCORES'!F$6,0)</f>
        <v>28.571428571428573</v>
      </c>
      <c r="I64" s="30">
        <f>IFERROR(100*_xlfn.IFNA(VLOOKUP($B64,KviZDarije6!$A$1:$K$1000, 7, 0), 0)/'TOP SCORES'!G$6,0)</f>
        <v>0</v>
      </c>
      <c r="J64" s="30">
        <f>IFERROR(100*_xlfn.IFNA(VLOOKUP($B64,KviZDarije7!$A$1:$K$1000, 7, 0), 0)/'TOP SCORES'!H$6,0)</f>
        <v>50</v>
      </c>
      <c r="K64" s="30">
        <f>IFERROR(100*_xlfn.IFNA(VLOOKUP($B64,KviZDarije8!$A$1:$K$1000, 7, 0), 0)/'TOP SCORES'!I$6,0)</f>
        <v>0</v>
      </c>
      <c r="L64" s="30">
        <f>IFERROR(100*_xlfn.IFNA(VLOOKUP($B64,[1]KviZDarije9!$A$1:$K$1000, 7, 0), 0)/'TOP SCORES'!J$6,0)</f>
        <v>0</v>
      </c>
      <c r="M64" s="30">
        <f>IFERROR(100*_xlfn.IFNA(VLOOKUP($B64,[2]KviZDarije10!$A$1:$K$1000, 7, 0), 0)/'TOP SCORES'!K$6,0)</f>
        <v>0</v>
      </c>
    </row>
    <row r="65" spans="1:13">
      <c r="A65" s="33">
        <f t="shared" ca="1" si="0"/>
        <v>64</v>
      </c>
      <c r="B65" s="24" t="s">
        <v>36</v>
      </c>
      <c r="C65" s="31" cm="1">
        <f t="array" aca="1" ref="C65" ca="1">SUM(LARGE(D65:M65,ROW(INDIRECT("1:6"))))</f>
        <v>264.59706959706961</v>
      </c>
      <c r="D65" s="30">
        <f>IFERROR(100*_xlfn.IFNA(VLOOKUP($B65,KviZDarije1!$A$1:$K$1000, 7, 0), 0)/'TOP SCORES'!B$6,0)</f>
        <v>53.846153846153847</v>
      </c>
      <c r="E65" s="30">
        <f>IFERROR(100*_xlfn.IFNA(VLOOKUP($B65,KviZDarije2!$A$1:$K$1000, 7, 0), 0)/'TOP SCORES'!C$6,0)</f>
        <v>53.846153846153847</v>
      </c>
      <c r="F65" s="30">
        <f>IFERROR(100*_xlfn.IFNA(VLOOKUP($B65,KviZDarije3!$A$1:$K$1000, 7, 0), 0)/'TOP SCORES'!D$6,0)</f>
        <v>53.333333333333336</v>
      </c>
      <c r="G65" s="30">
        <f>IFERROR(100*_xlfn.IFNA(VLOOKUP($B65,KviZDarije4!$A$1:$K$1000, 7, 0), 0)/'TOP SCORES'!E$6,0)</f>
        <v>33.333333333333336</v>
      </c>
      <c r="H65" s="30">
        <f>IFERROR(100*_xlfn.IFNA(VLOOKUP($B65,KviZDarije5!$A$1:$K$1000, 7, 0), 0)/'TOP SCORES'!F$6,0)</f>
        <v>28.571428571428573</v>
      </c>
      <c r="I65" s="30">
        <f>IFERROR(100*_xlfn.IFNA(VLOOKUP($B65,KviZDarije6!$A$1:$K$1000, 7, 0), 0)/'TOP SCORES'!G$6,0)</f>
        <v>0</v>
      </c>
      <c r="J65" s="30">
        <f>IFERROR(100*_xlfn.IFNA(VLOOKUP($B65,KviZDarije7!$A$1:$K$1000, 7, 0), 0)/'TOP SCORES'!H$6,0)</f>
        <v>41.666666666666664</v>
      </c>
      <c r="K65" s="30">
        <f>IFERROR(100*_xlfn.IFNA(VLOOKUP($B65,KviZDarije8!$A$1:$K$1000, 7, 0), 0)/'TOP SCORES'!I$6,0)</f>
        <v>0</v>
      </c>
      <c r="L65" s="30">
        <f>IFERROR(100*_xlfn.IFNA(VLOOKUP($B65,[1]KviZDarije9!$A$1:$K$1000, 7, 0), 0)/'TOP SCORES'!J$6,0)</f>
        <v>0</v>
      </c>
      <c r="M65" s="30">
        <f>IFERROR(100*_xlfn.IFNA(VLOOKUP($B65,[2]KviZDarije10!$A$1:$K$1000, 7, 0), 0)/'TOP SCORES'!K$6,0)</f>
        <v>0</v>
      </c>
    </row>
    <row r="66" spans="1:13">
      <c r="A66" s="33">
        <f t="shared" ref="A66:A129" ca="1" si="1">RANK(C66,C$2:C$998)</f>
        <v>65</v>
      </c>
      <c r="B66" s="24" t="s">
        <v>51</v>
      </c>
      <c r="C66" s="31" cm="1">
        <f t="array" aca="1" ref="C66" ca="1">SUM(LARGE(D66:M66,ROW(INDIRECT("1:6"))))</f>
        <v>261.44688644688642</v>
      </c>
      <c r="D66" s="30">
        <f>IFERROR(100*_xlfn.IFNA(VLOOKUP($B66,KviZDarije1!$A$1:$K$1000, 7, 0), 0)/'TOP SCORES'!B$6,0)</f>
        <v>46.153846153846153</v>
      </c>
      <c r="E66" s="30">
        <f>IFERROR(100*_xlfn.IFNA(VLOOKUP($B66,KviZDarije2!$A$1:$K$1000, 7, 0), 0)/'TOP SCORES'!C$6,0)</f>
        <v>30.76923076923077</v>
      </c>
      <c r="F66" s="30">
        <f>IFERROR(100*_xlfn.IFNA(VLOOKUP($B66,KviZDarije3!$A$1:$K$1000, 7, 0), 0)/'TOP SCORES'!D$6,0)</f>
        <v>46.666666666666664</v>
      </c>
      <c r="G66" s="30">
        <f>IFERROR(100*_xlfn.IFNA(VLOOKUP($B66,KviZDarije4!$A$1:$K$1000, 7, 0), 0)/'TOP SCORES'!E$6,0)</f>
        <v>53.333333333333336</v>
      </c>
      <c r="H66" s="30">
        <f>IFERROR(100*_xlfn.IFNA(VLOOKUP($B66,KviZDarije5!$A$1:$K$1000, 7, 0), 0)/'TOP SCORES'!F$6,0)</f>
        <v>42.857142857142854</v>
      </c>
      <c r="I66" s="30">
        <f>IFERROR(100*_xlfn.IFNA(VLOOKUP($B66,KviZDarije6!$A$1:$K$1000, 7, 0), 0)/'TOP SCORES'!G$6,0)</f>
        <v>28.571428571428573</v>
      </c>
      <c r="J66" s="30">
        <f>IFERROR(100*_xlfn.IFNA(VLOOKUP($B66,KviZDarije7!$A$1:$K$1000, 7, 0), 0)/'TOP SCORES'!H$6,0)</f>
        <v>41.666666666666664</v>
      </c>
      <c r="K66" s="30">
        <f>IFERROR(100*_xlfn.IFNA(VLOOKUP($B66,KviZDarije8!$A$1:$K$1000, 7, 0), 0)/'TOP SCORES'!I$6,0)</f>
        <v>0</v>
      </c>
      <c r="L66" s="30">
        <f>IFERROR(100*_xlfn.IFNA(VLOOKUP($B66,[1]KviZDarije9!$A$1:$K$1000, 7, 0), 0)/'TOP SCORES'!J$6,0)</f>
        <v>0</v>
      </c>
      <c r="M66" s="30">
        <f>IFERROR(100*_xlfn.IFNA(VLOOKUP($B66,[2]KviZDarije10!$A$1:$K$1000, 7, 0), 0)/'TOP SCORES'!K$6,0)</f>
        <v>0</v>
      </c>
    </row>
    <row r="67" spans="1:13">
      <c r="A67" s="33">
        <f t="shared" ca="1" si="1"/>
        <v>66</v>
      </c>
      <c r="B67" s="24" t="s">
        <v>26</v>
      </c>
      <c r="C67" s="31" cm="1">
        <f t="array" aca="1" ref="C67" ca="1">SUM(LARGE(D67:M67,ROW(INDIRECT("1:6"))))</f>
        <v>259.52380952380952</v>
      </c>
      <c r="D67" s="30">
        <f>IFERROR(100*_xlfn.IFNA(VLOOKUP($B67,KviZDarije1!$A$1:$K$1000, 7, 0), 0)/'TOP SCORES'!B$6,0)</f>
        <v>46.153846153846153</v>
      </c>
      <c r="E67" s="30">
        <f>IFERROR(100*_xlfn.IFNA(VLOOKUP($B67,KviZDarije2!$A$1:$K$1000, 7, 0), 0)/'TOP SCORES'!C$6,0)</f>
        <v>53.846153846153847</v>
      </c>
      <c r="F67" s="30">
        <f>IFERROR(100*_xlfn.IFNA(VLOOKUP($B67,KviZDarije3!$A$1:$K$1000, 7, 0), 0)/'TOP SCORES'!D$6,0)</f>
        <v>33.333333333333336</v>
      </c>
      <c r="G67" s="30">
        <f>IFERROR(100*_xlfn.IFNA(VLOOKUP($B67,KviZDarije4!$A$1:$K$1000, 7, 0), 0)/'TOP SCORES'!E$6,0)</f>
        <v>33.333333333333336</v>
      </c>
      <c r="H67" s="30">
        <f>IFERROR(100*_xlfn.IFNA(VLOOKUP($B67,KviZDarije5!$A$1:$K$1000, 7, 0), 0)/'TOP SCORES'!F$6,0)</f>
        <v>28.571428571428573</v>
      </c>
      <c r="I67" s="30">
        <f>IFERROR(100*_xlfn.IFNA(VLOOKUP($B67,KviZDarije6!$A$1:$K$1000, 7, 0), 0)/'TOP SCORES'!G$6,0)</f>
        <v>42.857142857142854</v>
      </c>
      <c r="J67" s="30">
        <f>IFERROR(100*_xlfn.IFNA(VLOOKUP($B67,KviZDarije7!$A$1:$K$1000, 7, 0), 0)/'TOP SCORES'!H$6,0)</f>
        <v>50</v>
      </c>
      <c r="K67" s="30">
        <f>IFERROR(100*_xlfn.IFNA(VLOOKUP($B67,KviZDarije8!$A$1:$K$1000, 7, 0), 0)/'TOP SCORES'!I$6,0)</f>
        <v>0</v>
      </c>
      <c r="L67" s="30">
        <f>IFERROR(100*_xlfn.IFNA(VLOOKUP($B67,[1]KviZDarije9!$A$1:$K$1000, 7, 0), 0)/'TOP SCORES'!J$6,0)</f>
        <v>0</v>
      </c>
      <c r="M67" s="30">
        <f>IFERROR(100*_xlfn.IFNA(VLOOKUP($B67,[2]KviZDarije10!$A$1:$K$1000, 7, 0), 0)/'TOP SCORES'!K$6,0)</f>
        <v>0</v>
      </c>
    </row>
    <row r="68" spans="1:13">
      <c r="A68" s="33">
        <f t="shared" ca="1" si="1"/>
        <v>67</v>
      </c>
      <c r="B68" s="24" t="s">
        <v>43</v>
      </c>
      <c r="C68" s="31" cm="1">
        <f t="array" aca="1" ref="C68" ca="1">SUM(LARGE(D68:M68,ROW(INDIRECT("1:6"))))</f>
        <v>255.49450549450546</v>
      </c>
      <c r="D68" s="30">
        <f>IFERROR(100*_xlfn.IFNA(VLOOKUP($B68,KviZDarije1!$A$1:$K$1000, 7, 0), 0)/'TOP SCORES'!B$6,0)</f>
        <v>76.92307692307692</v>
      </c>
      <c r="E68" s="30">
        <f>IFERROR(100*_xlfn.IFNA(VLOOKUP($B68,KviZDarije2!$A$1:$K$1000, 7, 0), 0)/'TOP SCORES'!C$6,0)</f>
        <v>0</v>
      </c>
      <c r="F68" s="30">
        <f>IFERROR(100*_xlfn.IFNA(VLOOKUP($B68,KviZDarije3!$A$1:$K$1000, 7, 0), 0)/'TOP SCORES'!D$6,0)</f>
        <v>100</v>
      </c>
      <c r="G68" s="30">
        <f>IFERROR(100*_xlfn.IFNA(VLOOKUP($B68,KviZDarije4!$A$1:$K$1000, 7, 0), 0)/'TOP SCORES'!E$6,0)</f>
        <v>0</v>
      </c>
      <c r="H68" s="30">
        <f>IFERROR(100*_xlfn.IFNA(VLOOKUP($B68,KviZDarije5!$A$1:$K$1000, 7, 0), 0)/'TOP SCORES'!F$6,0)</f>
        <v>78.571428571428569</v>
      </c>
      <c r="I68" s="30">
        <f>IFERROR(100*_xlfn.IFNA(VLOOKUP($B68,KviZDarije6!$A$1:$K$1000, 7, 0), 0)/'TOP SCORES'!G$6,0)</f>
        <v>0</v>
      </c>
      <c r="J68" s="30">
        <f>IFERROR(100*_xlfn.IFNA(VLOOKUP($B68,KviZDarije7!$A$1:$K$1000, 7, 0), 0)/'TOP SCORES'!H$6,0)</f>
        <v>0</v>
      </c>
      <c r="K68" s="30">
        <f>IFERROR(100*_xlfn.IFNA(VLOOKUP($B68,KviZDarije8!$A$1:$K$1000, 7, 0), 0)/'TOP SCORES'!I$6,0)</f>
        <v>0</v>
      </c>
      <c r="L68" s="30">
        <f>IFERROR(100*_xlfn.IFNA(VLOOKUP($B68,[1]KviZDarije9!$A$1:$K$1000, 7, 0), 0)/'TOP SCORES'!J$6,0)</f>
        <v>0</v>
      </c>
      <c r="M68" s="30">
        <f>IFERROR(100*_xlfn.IFNA(VLOOKUP($B68,[2]KviZDarije10!$A$1:$K$1000, 7, 0), 0)/'TOP SCORES'!K$6,0)</f>
        <v>0</v>
      </c>
    </row>
    <row r="69" spans="1:13">
      <c r="A69" s="33">
        <f t="shared" ca="1" si="1"/>
        <v>68</v>
      </c>
      <c r="B69" s="24" t="s">
        <v>116</v>
      </c>
      <c r="C69" s="31" cm="1">
        <f t="array" aca="1" ref="C69" ca="1">SUM(LARGE(D69:M69,ROW(INDIRECT("1:6"))))</f>
        <v>254.7985347985348</v>
      </c>
      <c r="D69" s="30">
        <f>IFERROR(100*_xlfn.IFNA(VLOOKUP($B69,KviZDarije1!$A$1:$K$1000, 7, 0), 0)/'TOP SCORES'!B$6,0)</f>
        <v>53.846153846153847</v>
      </c>
      <c r="E69" s="30">
        <f>IFERROR(100*_xlfn.IFNA(VLOOKUP($B69,KviZDarije2!$A$1:$K$1000, 7, 0), 0)/'TOP SCORES'!C$6,0)</f>
        <v>0</v>
      </c>
      <c r="F69" s="30">
        <f>IFERROR(100*_xlfn.IFNA(VLOOKUP($B69,KviZDarije3!$A$1:$K$1000, 7, 0), 0)/'TOP SCORES'!D$6,0)</f>
        <v>86.666666666666671</v>
      </c>
      <c r="G69" s="30">
        <f>IFERROR(100*_xlfn.IFNA(VLOOKUP($B69,KviZDarije4!$A$1:$K$1000, 7, 0), 0)/'TOP SCORES'!E$6,0)</f>
        <v>0</v>
      </c>
      <c r="H69" s="30">
        <f>IFERROR(100*_xlfn.IFNA(VLOOKUP($B69,KviZDarije5!$A$1:$K$1000, 7, 0), 0)/'TOP SCORES'!F$6,0)</f>
        <v>57.142857142857146</v>
      </c>
      <c r="I69" s="30">
        <f>IFERROR(100*_xlfn.IFNA(VLOOKUP($B69,KviZDarije6!$A$1:$K$1000, 7, 0), 0)/'TOP SCORES'!G$6,0)</f>
        <v>57.142857142857146</v>
      </c>
      <c r="J69" s="30">
        <f>IFERROR(100*_xlfn.IFNA(VLOOKUP($B69,KviZDarije7!$A$1:$K$1000, 7, 0), 0)/'TOP SCORES'!H$6,0)</f>
        <v>0</v>
      </c>
      <c r="K69" s="30">
        <f>IFERROR(100*_xlfn.IFNA(VLOOKUP($B69,KviZDarije8!$A$1:$K$1000, 7, 0), 0)/'TOP SCORES'!I$6,0)</f>
        <v>0</v>
      </c>
      <c r="L69" s="30">
        <f>IFERROR(100*_xlfn.IFNA(VLOOKUP($B69,[1]KviZDarije9!$A$1:$K$1000, 7, 0), 0)/'TOP SCORES'!J$6,0)</f>
        <v>0</v>
      </c>
      <c r="M69" s="30">
        <f>IFERROR(100*_xlfn.IFNA(VLOOKUP($B69,[2]KviZDarije10!$A$1:$K$1000, 7, 0), 0)/'TOP SCORES'!K$6,0)</f>
        <v>0</v>
      </c>
    </row>
    <row r="70" spans="1:13">
      <c r="A70" s="33">
        <f t="shared" ca="1" si="1"/>
        <v>69</v>
      </c>
      <c r="B70" s="24" t="s">
        <v>54</v>
      </c>
      <c r="C70" s="31" cm="1">
        <f t="array" aca="1" ref="C70" ca="1">SUM(LARGE(D70:M70,ROW(INDIRECT("1:6"))))</f>
        <v>253.13186813186815</v>
      </c>
      <c r="D70" s="30">
        <f>IFERROR(100*_xlfn.IFNA(VLOOKUP($B70,KviZDarije1!$A$1:$K$1000, 7, 0), 0)/'TOP SCORES'!B$6,0)</f>
        <v>0</v>
      </c>
      <c r="E70" s="30">
        <f>IFERROR(100*_xlfn.IFNA(VLOOKUP($B70,KviZDarije2!$A$1:$K$1000, 7, 0), 0)/'TOP SCORES'!C$6,0)</f>
        <v>53.846153846153847</v>
      </c>
      <c r="F70" s="30">
        <f>IFERROR(100*_xlfn.IFNA(VLOOKUP($B70,KviZDarije3!$A$1:$K$1000, 7, 0), 0)/'TOP SCORES'!D$6,0)</f>
        <v>40</v>
      </c>
      <c r="G70" s="30">
        <f>IFERROR(100*_xlfn.IFNA(VLOOKUP($B70,KviZDarije4!$A$1:$K$1000, 7, 0), 0)/'TOP SCORES'!E$6,0)</f>
        <v>53.333333333333336</v>
      </c>
      <c r="H70" s="30">
        <f>IFERROR(100*_xlfn.IFNA(VLOOKUP($B70,KviZDarije5!$A$1:$K$1000, 7, 0), 0)/'TOP SCORES'!F$6,0)</f>
        <v>0</v>
      </c>
      <c r="I70" s="30">
        <f>IFERROR(100*_xlfn.IFNA(VLOOKUP($B70,KviZDarije6!$A$1:$K$1000, 7, 0), 0)/'TOP SCORES'!G$6,0)</f>
        <v>64.285714285714292</v>
      </c>
      <c r="J70" s="30">
        <f>IFERROR(100*_xlfn.IFNA(VLOOKUP($B70,KviZDarije7!$A$1:$K$1000, 7, 0), 0)/'TOP SCORES'!H$6,0)</f>
        <v>41.666666666666664</v>
      </c>
      <c r="K70" s="30">
        <f>IFERROR(100*_xlfn.IFNA(VLOOKUP($B70,KviZDarije8!$A$1:$K$1000, 7, 0), 0)/'TOP SCORES'!I$6,0)</f>
        <v>0</v>
      </c>
      <c r="L70" s="30">
        <f>IFERROR(100*_xlfn.IFNA(VLOOKUP($B70,[1]KviZDarije9!$A$1:$K$1000, 7, 0), 0)/'TOP SCORES'!J$6,0)</f>
        <v>0</v>
      </c>
      <c r="M70" s="30">
        <f>IFERROR(100*_xlfn.IFNA(VLOOKUP($B70,[2]KviZDarije10!$A$1:$K$1000, 7, 0), 0)/'TOP SCORES'!K$6,0)</f>
        <v>0</v>
      </c>
    </row>
    <row r="71" spans="1:13">
      <c r="A71" s="33">
        <f t="shared" ca="1" si="1"/>
        <v>70</v>
      </c>
      <c r="B71" s="24" t="s">
        <v>24</v>
      </c>
      <c r="C71" s="31" cm="1">
        <f t="array" aca="1" ref="C71" ca="1">SUM(LARGE(D71:M71,ROW(INDIRECT("1:6"))))</f>
        <v>247.52747252747253</v>
      </c>
      <c r="D71" s="30">
        <f>IFERROR(100*_xlfn.IFNA(VLOOKUP($B71,KviZDarije1!$A$1:$K$1000, 7, 0), 0)/'TOP SCORES'!B$6,0)</f>
        <v>69.230769230769226</v>
      </c>
      <c r="E71" s="30">
        <f>IFERROR(100*_xlfn.IFNA(VLOOKUP($B71,KviZDarije2!$A$1:$K$1000, 7, 0), 0)/'TOP SCORES'!C$6,0)</f>
        <v>46.153846153846153</v>
      </c>
      <c r="F71" s="30">
        <f>IFERROR(100*_xlfn.IFNA(VLOOKUP($B71,KviZDarije3!$A$1:$K$1000, 7, 0), 0)/'TOP SCORES'!D$6,0)</f>
        <v>0</v>
      </c>
      <c r="G71" s="30">
        <f>IFERROR(100*_xlfn.IFNA(VLOOKUP($B71,KviZDarije4!$A$1:$K$1000, 7, 0), 0)/'TOP SCORES'!E$6,0)</f>
        <v>0</v>
      </c>
      <c r="H71" s="30">
        <f>IFERROR(100*_xlfn.IFNA(VLOOKUP($B71,KviZDarije5!$A$1:$K$1000, 7, 0), 0)/'TOP SCORES'!F$6,0)</f>
        <v>50</v>
      </c>
      <c r="I71" s="30">
        <f>IFERROR(100*_xlfn.IFNA(VLOOKUP($B71,KviZDarije6!$A$1:$K$1000, 7, 0), 0)/'TOP SCORES'!G$6,0)</f>
        <v>57.142857142857146</v>
      </c>
      <c r="J71" s="30">
        <f>IFERROR(100*_xlfn.IFNA(VLOOKUP($B71,KviZDarije7!$A$1:$K$1000, 7, 0), 0)/'TOP SCORES'!H$6,0)</f>
        <v>25</v>
      </c>
      <c r="K71" s="30">
        <f>IFERROR(100*_xlfn.IFNA(VLOOKUP($B71,KviZDarije8!$A$1:$K$1000, 7, 0), 0)/'TOP SCORES'!I$6,0)</f>
        <v>0</v>
      </c>
      <c r="L71" s="30">
        <f>IFERROR(100*_xlfn.IFNA(VLOOKUP($B71,[1]KviZDarije9!$A$1:$K$1000, 7, 0), 0)/'TOP SCORES'!J$6,0)</f>
        <v>0</v>
      </c>
      <c r="M71" s="30">
        <f>IFERROR(100*_xlfn.IFNA(VLOOKUP($B71,[2]KviZDarije10!$A$1:$K$1000, 7, 0), 0)/'TOP SCORES'!K$6,0)</f>
        <v>0</v>
      </c>
    </row>
    <row r="72" spans="1:13">
      <c r="A72" s="33">
        <f t="shared" ca="1" si="1"/>
        <v>71</v>
      </c>
      <c r="B72" s="24" t="s">
        <v>50</v>
      </c>
      <c r="C72" s="31" cm="1">
        <f t="array" aca="1" ref="C72" ca="1">SUM(LARGE(D72:M72,ROW(INDIRECT("1:6"))))</f>
        <v>246.44688644688645</v>
      </c>
      <c r="D72" s="30">
        <f>IFERROR(100*_xlfn.IFNA(VLOOKUP($B72,KviZDarije1!$A$1:$K$1000, 7, 0), 0)/'TOP SCORES'!B$6,0)</f>
        <v>30.76923076923077</v>
      </c>
      <c r="E72" s="30">
        <f>IFERROR(100*_xlfn.IFNA(VLOOKUP($B72,KviZDarije2!$A$1:$K$1000, 7, 0), 0)/'TOP SCORES'!C$6,0)</f>
        <v>46.153846153846153</v>
      </c>
      <c r="F72" s="30">
        <f>IFERROR(100*_xlfn.IFNA(VLOOKUP($B72,KviZDarije3!$A$1:$K$1000, 7, 0), 0)/'TOP SCORES'!D$6,0)</f>
        <v>46.666666666666664</v>
      </c>
      <c r="G72" s="30">
        <f>IFERROR(100*_xlfn.IFNA(VLOOKUP($B72,KviZDarije4!$A$1:$K$1000, 7, 0), 0)/'TOP SCORES'!E$6,0)</f>
        <v>46.666666666666664</v>
      </c>
      <c r="H72" s="30">
        <f>IFERROR(100*_xlfn.IFNA(VLOOKUP($B72,KviZDarije5!$A$1:$K$1000, 7, 0), 0)/'TOP SCORES'!F$6,0)</f>
        <v>28.571428571428573</v>
      </c>
      <c r="I72" s="30">
        <f>IFERROR(100*_xlfn.IFNA(VLOOKUP($B72,KviZDarije6!$A$1:$K$1000, 7, 0), 0)/'TOP SCORES'!G$6,0)</f>
        <v>42.857142857142854</v>
      </c>
      <c r="J72" s="30">
        <f>IFERROR(100*_xlfn.IFNA(VLOOKUP($B72,KviZDarije7!$A$1:$K$1000, 7, 0), 0)/'TOP SCORES'!H$6,0)</f>
        <v>33.333333333333336</v>
      </c>
      <c r="K72" s="30">
        <f>IFERROR(100*_xlfn.IFNA(VLOOKUP($B72,KviZDarije8!$A$1:$K$1000, 7, 0), 0)/'TOP SCORES'!I$6,0)</f>
        <v>0</v>
      </c>
      <c r="L72" s="30">
        <f>IFERROR(100*_xlfn.IFNA(VLOOKUP($B72,[1]KviZDarije9!$A$1:$K$1000, 7, 0), 0)/'TOP SCORES'!J$6,0)</f>
        <v>0</v>
      </c>
      <c r="M72" s="30">
        <f>IFERROR(100*_xlfn.IFNA(VLOOKUP($B72,[2]KviZDarije10!$A$1:$K$1000, 7, 0), 0)/'TOP SCORES'!K$6,0)</f>
        <v>0</v>
      </c>
    </row>
    <row r="73" spans="1:13">
      <c r="A73" s="33">
        <f t="shared" ca="1" si="1"/>
        <v>72</v>
      </c>
      <c r="B73" s="28" t="s">
        <v>190</v>
      </c>
      <c r="C73" s="31" cm="1">
        <f t="array" aca="1" ref="C73" ca="1">SUM(LARGE(D73:M73,ROW(INDIRECT("1:6"))))</f>
        <v>243.26007326007323</v>
      </c>
      <c r="D73" s="30">
        <f>IFERROR(100*_xlfn.IFNA(VLOOKUP($B73,KviZDarije1!$A$1:$K$1000, 7, 0), 0)/'TOP SCORES'!B$6,0)</f>
        <v>38.46153846153846</v>
      </c>
      <c r="E73" s="30">
        <f>IFERROR(100*_xlfn.IFNA(VLOOKUP($B73,KviZDarije2!$A$1:$K$1000, 7, 0), 0)/'TOP SCORES'!C$6,0)</f>
        <v>53.846153846153847</v>
      </c>
      <c r="F73" s="30">
        <f>IFERROR(100*_xlfn.IFNA(VLOOKUP($B73,KviZDarije3!$A$1:$K$1000, 7, 0), 0)/'TOP SCORES'!D$6,0)</f>
        <v>40</v>
      </c>
      <c r="G73" s="30">
        <f>IFERROR(100*_xlfn.IFNA(VLOOKUP($B73,KviZDarije4!$A$1:$K$1000, 7, 0), 0)/'TOP SCORES'!E$6,0)</f>
        <v>46.666666666666664</v>
      </c>
      <c r="H73" s="30">
        <f>IFERROR(100*_xlfn.IFNA(VLOOKUP($B73,KviZDarije5!$A$1:$K$1000, 7, 0), 0)/'TOP SCORES'!F$6,0)</f>
        <v>21.428571428571427</v>
      </c>
      <c r="I73" s="30">
        <f>IFERROR(100*_xlfn.IFNA(VLOOKUP($B73,KviZDarije6!$A$1:$K$1000, 7, 0), 0)/'TOP SCORES'!G$6,0)</f>
        <v>42.857142857142854</v>
      </c>
      <c r="J73" s="30">
        <f>IFERROR(100*_xlfn.IFNA(VLOOKUP($B73,KviZDarije7!$A$1:$K$1000, 7, 0), 0)/'TOP SCORES'!H$6,0)</f>
        <v>16.666666666666668</v>
      </c>
      <c r="K73" s="30">
        <f>IFERROR(100*_xlfn.IFNA(VLOOKUP($B73,KviZDarije8!$A$1:$K$1000, 7, 0), 0)/'TOP SCORES'!I$6,0)</f>
        <v>0</v>
      </c>
      <c r="L73" s="30">
        <f>IFERROR(100*_xlfn.IFNA(VLOOKUP($B73,[1]KviZDarije9!$A$1:$K$1000, 7, 0), 0)/'TOP SCORES'!J$6,0)</f>
        <v>0</v>
      </c>
      <c r="M73" s="30">
        <f>IFERROR(100*_xlfn.IFNA(VLOOKUP($B73,[2]KviZDarije10!$A$1:$K$1000, 7, 0), 0)/'TOP SCORES'!K$6,0)</f>
        <v>0</v>
      </c>
    </row>
    <row r="74" spans="1:13">
      <c r="A74" s="33">
        <f t="shared" ca="1" si="1"/>
        <v>73</v>
      </c>
      <c r="B74" s="24" t="s">
        <v>113</v>
      </c>
      <c r="C74" s="31" cm="1">
        <f t="array" aca="1" ref="C74" ca="1">SUM(LARGE(D74:M74,ROW(INDIRECT("1:6"))))</f>
        <v>237.14285714285714</v>
      </c>
      <c r="D74" s="30">
        <f>IFERROR(100*_xlfn.IFNA(VLOOKUP($B74,KviZDarije1!$A$1:$K$1000, 7, 0), 0)/'TOP SCORES'!B$6,0)</f>
        <v>0</v>
      </c>
      <c r="E74" s="30">
        <f>IFERROR(100*_xlfn.IFNA(VLOOKUP($B74,KviZDarije2!$A$1:$K$1000, 7, 0), 0)/'TOP SCORES'!C$6,0)</f>
        <v>0</v>
      </c>
      <c r="F74" s="30">
        <f>IFERROR(100*_xlfn.IFNA(VLOOKUP($B74,KviZDarije3!$A$1:$K$1000, 7, 0), 0)/'TOP SCORES'!D$6,0)</f>
        <v>40</v>
      </c>
      <c r="G74" s="30">
        <f>IFERROR(100*_xlfn.IFNA(VLOOKUP($B74,KviZDarije4!$A$1:$K$1000, 7, 0), 0)/'TOP SCORES'!E$6,0)</f>
        <v>73.333333333333329</v>
      </c>
      <c r="H74" s="30">
        <f>IFERROR(100*_xlfn.IFNA(VLOOKUP($B74,KviZDarije5!$A$1:$K$1000, 7, 0), 0)/'TOP SCORES'!F$6,0)</f>
        <v>57.142857142857146</v>
      </c>
      <c r="I74" s="30">
        <f>IFERROR(100*_xlfn.IFNA(VLOOKUP($B74,KviZDarije6!$A$1:$K$1000, 7, 0), 0)/'TOP SCORES'!G$6,0)</f>
        <v>0</v>
      </c>
      <c r="J74" s="30">
        <f>IFERROR(100*_xlfn.IFNA(VLOOKUP($B74,KviZDarije7!$A$1:$K$1000, 7, 0), 0)/'TOP SCORES'!H$6,0)</f>
        <v>66.666666666666671</v>
      </c>
      <c r="K74" s="30">
        <f>IFERROR(100*_xlfn.IFNA(VLOOKUP($B74,KviZDarije8!$A$1:$K$1000, 7, 0), 0)/'TOP SCORES'!I$6,0)</f>
        <v>0</v>
      </c>
      <c r="L74" s="30">
        <f>IFERROR(100*_xlfn.IFNA(VLOOKUP($B74,[1]KviZDarije9!$A$1:$K$1000, 7, 0), 0)/'TOP SCORES'!J$6,0)</f>
        <v>0</v>
      </c>
      <c r="M74" s="30">
        <f>IFERROR(100*_xlfn.IFNA(VLOOKUP($B74,[2]KviZDarije10!$A$1:$K$1000, 7, 0), 0)/'TOP SCORES'!K$6,0)</f>
        <v>0</v>
      </c>
    </row>
    <row r="75" spans="1:13">
      <c r="A75" s="33">
        <f t="shared" ca="1" si="1"/>
        <v>74</v>
      </c>
      <c r="B75" s="24" t="s">
        <v>117</v>
      </c>
      <c r="C75" s="31" cm="1">
        <f t="array" aca="1" ref="C75" ca="1">SUM(LARGE(D75:M75,ROW(INDIRECT("1:6"))))</f>
        <v>228.8644688644689</v>
      </c>
      <c r="D75" s="30">
        <f>IFERROR(100*_xlfn.IFNA(VLOOKUP($B75,KviZDarije1!$A$1:$K$1000, 7, 0), 0)/'TOP SCORES'!B$6,0)</f>
        <v>0</v>
      </c>
      <c r="E75" s="30">
        <f>IFERROR(100*_xlfn.IFNA(VLOOKUP($B75,KviZDarije2!$A$1:$K$1000, 7, 0), 0)/'TOP SCORES'!C$6,0)</f>
        <v>30.76923076923077</v>
      </c>
      <c r="F75" s="30">
        <f>IFERROR(100*_xlfn.IFNA(VLOOKUP($B75,KviZDarije3!$A$1:$K$1000, 7, 0), 0)/'TOP SCORES'!D$6,0)</f>
        <v>53.333333333333336</v>
      </c>
      <c r="G75" s="30">
        <f>IFERROR(100*_xlfn.IFNA(VLOOKUP($B75,KviZDarije4!$A$1:$K$1000, 7, 0), 0)/'TOP SCORES'!E$6,0)</f>
        <v>40</v>
      </c>
      <c r="H75" s="30">
        <f>IFERROR(100*_xlfn.IFNA(VLOOKUP($B75,KviZDarije5!$A$1:$K$1000, 7, 0), 0)/'TOP SCORES'!F$6,0)</f>
        <v>28.571428571428573</v>
      </c>
      <c r="I75" s="30">
        <f>IFERROR(100*_xlfn.IFNA(VLOOKUP($B75,KviZDarije6!$A$1:$K$1000, 7, 0), 0)/'TOP SCORES'!G$6,0)</f>
        <v>42.857142857142854</v>
      </c>
      <c r="J75" s="30">
        <f>IFERROR(100*_xlfn.IFNA(VLOOKUP($B75,KviZDarije7!$A$1:$K$1000, 7, 0), 0)/'TOP SCORES'!H$6,0)</f>
        <v>33.333333333333336</v>
      </c>
      <c r="K75" s="30">
        <f>IFERROR(100*_xlfn.IFNA(VLOOKUP($B75,KviZDarije8!$A$1:$K$1000, 7, 0), 0)/'TOP SCORES'!I$6,0)</f>
        <v>0</v>
      </c>
      <c r="L75" s="30">
        <f>IFERROR(100*_xlfn.IFNA(VLOOKUP($B75,[1]KviZDarije9!$A$1:$K$1000, 7, 0), 0)/'TOP SCORES'!J$6,0)</f>
        <v>0</v>
      </c>
      <c r="M75" s="30">
        <f>IFERROR(100*_xlfn.IFNA(VLOOKUP($B75,[2]KviZDarije10!$A$1:$K$1000, 7, 0), 0)/'TOP SCORES'!K$6,0)</f>
        <v>0</v>
      </c>
    </row>
    <row r="76" spans="1:13">
      <c r="A76" s="33">
        <f t="shared" ca="1" si="1"/>
        <v>75</v>
      </c>
      <c r="B76" s="24" t="s">
        <v>49</v>
      </c>
      <c r="C76" s="31" cm="1">
        <f t="array" aca="1" ref="C76" ca="1">SUM(LARGE(D76:M76,ROW(INDIRECT("1:6"))))</f>
        <v>223.8278388278388</v>
      </c>
      <c r="D76" s="30">
        <f>IFERROR(100*_xlfn.IFNA(VLOOKUP($B76,KviZDarije1!$A$1:$K$1000, 7, 0), 0)/'TOP SCORES'!B$6,0)</f>
        <v>38.46153846153846</v>
      </c>
      <c r="E76" s="30">
        <f>IFERROR(100*_xlfn.IFNA(VLOOKUP($B76,KviZDarije2!$A$1:$K$1000, 7, 0), 0)/'TOP SCORES'!C$6,0)</f>
        <v>38.46153846153846</v>
      </c>
      <c r="F76" s="30">
        <f>IFERROR(100*_xlfn.IFNA(VLOOKUP($B76,KviZDarije3!$A$1:$K$1000, 7, 0), 0)/'TOP SCORES'!D$6,0)</f>
        <v>26.666666666666668</v>
      </c>
      <c r="G76" s="30">
        <f>IFERROR(100*_xlfn.IFNA(VLOOKUP($B76,KviZDarije4!$A$1:$K$1000, 7, 0), 0)/'TOP SCORES'!E$6,0)</f>
        <v>26.666666666666668</v>
      </c>
      <c r="H76" s="30">
        <f>IFERROR(100*_xlfn.IFNA(VLOOKUP($B76,KviZDarije5!$A$1:$K$1000, 7, 0), 0)/'TOP SCORES'!F$6,0)</f>
        <v>35.714285714285715</v>
      </c>
      <c r="I76" s="30">
        <f>IFERROR(100*_xlfn.IFNA(VLOOKUP($B76,KviZDarije6!$A$1:$K$1000, 7, 0), 0)/'TOP SCORES'!G$6,0)</f>
        <v>42.857142857142854</v>
      </c>
      <c r="J76" s="30">
        <f>IFERROR(100*_xlfn.IFNA(VLOOKUP($B76,KviZDarije7!$A$1:$K$1000, 7, 0), 0)/'TOP SCORES'!H$6,0)</f>
        <v>41.666666666666664</v>
      </c>
      <c r="K76" s="30">
        <f>IFERROR(100*_xlfn.IFNA(VLOOKUP($B76,KviZDarije8!$A$1:$K$1000, 7, 0), 0)/'TOP SCORES'!I$6,0)</f>
        <v>0</v>
      </c>
      <c r="L76" s="30">
        <f>IFERROR(100*_xlfn.IFNA(VLOOKUP($B76,[1]KviZDarije9!$A$1:$K$1000, 7, 0), 0)/'TOP SCORES'!J$6,0)</f>
        <v>0</v>
      </c>
      <c r="M76" s="30">
        <f>IFERROR(100*_xlfn.IFNA(VLOOKUP($B76,[2]KviZDarije10!$A$1:$K$1000, 7, 0), 0)/'TOP SCORES'!K$6,0)</f>
        <v>0</v>
      </c>
    </row>
    <row r="77" spans="1:13">
      <c r="A77" s="33">
        <f t="shared" ca="1" si="1"/>
        <v>76</v>
      </c>
      <c r="B77" s="24" t="s">
        <v>71</v>
      </c>
      <c r="C77" s="31" cm="1">
        <f t="array" aca="1" ref="C77" ca="1">SUM(LARGE(D77:M77,ROW(INDIRECT("1:6"))))</f>
        <v>222.71062271062272</v>
      </c>
      <c r="D77" s="30">
        <f>IFERROR(100*_xlfn.IFNA(VLOOKUP($B77,KviZDarije1!$A$1:$K$1000, 7, 0), 0)/'TOP SCORES'!B$6,0)</f>
        <v>0</v>
      </c>
      <c r="E77" s="30">
        <f>IFERROR(100*_xlfn.IFNA(VLOOKUP($B77,KviZDarije2!$A$1:$K$1000, 7, 0), 0)/'TOP SCORES'!C$6,0)</f>
        <v>84.615384615384613</v>
      </c>
      <c r="F77" s="30">
        <f>IFERROR(100*_xlfn.IFNA(VLOOKUP($B77,KviZDarije3!$A$1:$K$1000, 7, 0), 0)/'TOP SCORES'!D$6,0)</f>
        <v>0</v>
      </c>
      <c r="G77" s="30">
        <f>IFERROR(100*_xlfn.IFNA(VLOOKUP($B77,KviZDarije4!$A$1:$K$1000, 7, 0), 0)/'TOP SCORES'!E$6,0)</f>
        <v>66.666666666666671</v>
      </c>
      <c r="H77" s="30">
        <f>IFERROR(100*_xlfn.IFNA(VLOOKUP($B77,KviZDarije5!$A$1:$K$1000, 7, 0), 0)/'TOP SCORES'!F$6,0)</f>
        <v>0</v>
      </c>
      <c r="I77" s="30">
        <f>IFERROR(100*_xlfn.IFNA(VLOOKUP($B77,KviZDarije6!$A$1:$K$1000, 7, 0), 0)/'TOP SCORES'!G$6,0)</f>
        <v>71.428571428571431</v>
      </c>
      <c r="J77" s="30">
        <f>IFERROR(100*_xlfn.IFNA(VLOOKUP($B77,KviZDarije7!$A$1:$K$1000, 7, 0), 0)/'TOP SCORES'!H$6,0)</f>
        <v>0</v>
      </c>
      <c r="K77" s="30">
        <f>IFERROR(100*_xlfn.IFNA(VLOOKUP($B77,KviZDarije8!$A$1:$K$1000, 7, 0), 0)/'TOP SCORES'!I$6,0)</f>
        <v>0</v>
      </c>
      <c r="L77" s="30">
        <f>IFERROR(100*_xlfn.IFNA(VLOOKUP($B77,[1]KviZDarije9!$A$1:$K$1000, 7, 0), 0)/'TOP SCORES'!J$6,0)</f>
        <v>0</v>
      </c>
      <c r="M77" s="30">
        <f>IFERROR(100*_xlfn.IFNA(VLOOKUP($B77,[2]KviZDarije10!$A$1:$K$1000, 7, 0), 0)/'TOP SCORES'!K$6,0)</f>
        <v>0</v>
      </c>
    </row>
    <row r="78" spans="1:13">
      <c r="A78" s="33">
        <f t="shared" ca="1" si="1"/>
        <v>77</v>
      </c>
      <c r="B78" s="28" t="s">
        <v>124</v>
      </c>
      <c r="C78" s="31" cm="1">
        <f t="array" aca="1" ref="C78" ca="1">SUM(LARGE(D78:M78,ROW(INDIRECT("1:6"))))</f>
        <v>222.58241758241761</v>
      </c>
      <c r="D78" s="30">
        <f>IFERROR(100*_xlfn.IFNA(VLOOKUP($B78,KviZDarije1!$A$1:$K$1000, 7, 0), 0)/'TOP SCORES'!B$6,0)</f>
        <v>46.153846153846153</v>
      </c>
      <c r="E78" s="30">
        <f>IFERROR(100*_xlfn.IFNA(VLOOKUP($B78,KviZDarije2!$A$1:$K$1000, 7, 0), 0)/'TOP SCORES'!C$6,0)</f>
        <v>0</v>
      </c>
      <c r="F78" s="30">
        <f>IFERROR(100*_xlfn.IFNA(VLOOKUP($B78,KviZDarije3!$A$1:$K$1000, 7, 0), 0)/'TOP SCORES'!D$6,0)</f>
        <v>46.666666666666664</v>
      </c>
      <c r="G78" s="30">
        <f>IFERROR(100*_xlfn.IFNA(VLOOKUP($B78,KviZDarije4!$A$1:$K$1000, 7, 0), 0)/'TOP SCORES'!E$6,0)</f>
        <v>33.333333333333336</v>
      </c>
      <c r="H78" s="30">
        <f>IFERROR(100*_xlfn.IFNA(VLOOKUP($B78,KviZDarije5!$A$1:$K$1000, 7, 0), 0)/'TOP SCORES'!F$6,0)</f>
        <v>35.714285714285715</v>
      </c>
      <c r="I78" s="30">
        <f>IFERROR(100*_xlfn.IFNA(VLOOKUP($B78,KviZDarije6!$A$1:$K$1000, 7, 0), 0)/'TOP SCORES'!G$6,0)</f>
        <v>35.714285714285715</v>
      </c>
      <c r="J78" s="30">
        <f>IFERROR(100*_xlfn.IFNA(VLOOKUP($B78,KviZDarije7!$A$1:$K$1000, 7, 0), 0)/'TOP SCORES'!H$6,0)</f>
        <v>25</v>
      </c>
      <c r="K78" s="30">
        <f>IFERROR(100*_xlfn.IFNA(VLOOKUP($B78,KviZDarije8!$A$1:$K$1000, 7, 0), 0)/'TOP SCORES'!I$6,0)</f>
        <v>0</v>
      </c>
      <c r="L78" s="30">
        <f>IFERROR(100*_xlfn.IFNA(VLOOKUP($B78,[1]KviZDarije9!$A$1:$K$1000, 7, 0), 0)/'TOP SCORES'!J$6,0)</f>
        <v>0</v>
      </c>
      <c r="M78" s="30">
        <f>IFERROR(100*_xlfn.IFNA(VLOOKUP($B78,[2]KviZDarije10!$A$1:$K$1000, 7, 0), 0)/'TOP SCORES'!K$6,0)</f>
        <v>0</v>
      </c>
    </row>
    <row r="79" spans="1:13">
      <c r="A79" s="33">
        <f t="shared" ca="1" si="1"/>
        <v>78</v>
      </c>
      <c r="B79" s="28" t="s">
        <v>164</v>
      </c>
      <c r="C79" s="31" cm="1">
        <f t="array" aca="1" ref="C79" ca="1">SUM(LARGE(D79:M79,ROW(INDIRECT("1:6"))))</f>
        <v>221.00732600732601</v>
      </c>
      <c r="D79" s="30">
        <f>IFERROR(100*_xlfn.IFNA(VLOOKUP($B79,KviZDarije1!$A$1:$K$1000, 7, 0), 0)/'TOP SCORES'!B$6,0)</f>
        <v>15.384615384615385</v>
      </c>
      <c r="E79" s="30">
        <f>IFERROR(100*_xlfn.IFNA(VLOOKUP($B79,KviZDarije2!$A$1:$K$1000, 7, 0), 0)/'TOP SCORES'!C$6,0)</f>
        <v>30.76923076923077</v>
      </c>
      <c r="F79" s="30">
        <f>IFERROR(100*_xlfn.IFNA(VLOOKUP($B79,KviZDarije3!$A$1:$K$1000, 7, 0), 0)/'TOP SCORES'!D$6,0)</f>
        <v>60</v>
      </c>
      <c r="G79" s="30">
        <f>IFERROR(100*_xlfn.IFNA(VLOOKUP($B79,KviZDarije4!$A$1:$K$1000, 7, 0), 0)/'TOP SCORES'!E$6,0)</f>
        <v>26.666666666666668</v>
      </c>
      <c r="H79" s="30">
        <f>IFERROR(100*_xlfn.IFNA(VLOOKUP($B79,KviZDarije5!$A$1:$K$1000, 7, 0), 0)/'TOP SCORES'!F$6,0)</f>
        <v>35.714285714285715</v>
      </c>
      <c r="I79" s="30">
        <f>IFERROR(100*_xlfn.IFNA(VLOOKUP($B79,KviZDarije6!$A$1:$K$1000, 7, 0), 0)/'TOP SCORES'!G$6,0)</f>
        <v>42.857142857142854</v>
      </c>
      <c r="J79" s="30">
        <f>IFERROR(100*_xlfn.IFNA(VLOOKUP($B79,KviZDarije7!$A$1:$K$1000, 7, 0), 0)/'TOP SCORES'!H$6,0)</f>
        <v>25</v>
      </c>
      <c r="K79" s="30">
        <f>IFERROR(100*_xlfn.IFNA(VLOOKUP($B79,KviZDarije8!$A$1:$K$1000, 7, 0), 0)/'TOP SCORES'!I$6,0)</f>
        <v>0</v>
      </c>
      <c r="L79" s="30">
        <f>IFERROR(100*_xlfn.IFNA(VLOOKUP($B79,[1]KviZDarije9!$A$1:$K$1000, 7, 0), 0)/'TOP SCORES'!J$6,0)</f>
        <v>0</v>
      </c>
      <c r="M79" s="30">
        <f>IFERROR(100*_xlfn.IFNA(VLOOKUP($B79,[2]KviZDarije10!$A$1:$K$1000, 7, 0), 0)/'TOP SCORES'!K$6,0)</f>
        <v>0</v>
      </c>
    </row>
    <row r="80" spans="1:13">
      <c r="A80" s="33">
        <f t="shared" ca="1" si="1"/>
        <v>79</v>
      </c>
      <c r="B80" s="28" t="s">
        <v>199</v>
      </c>
      <c r="C80" s="31" cm="1">
        <f t="array" aca="1" ref="C80" ca="1">SUM(LARGE(D80:M80,ROW(INDIRECT("1:6"))))</f>
        <v>218.11355311355311</v>
      </c>
      <c r="D80" s="30">
        <f>IFERROR(100*_xlfn.IFNA(VLOOKUP($B80,KviZDarije1!$A$1:$K$1000, 7, 0), 0)/'TOP SCORES'!B$6,0)</f>
        <v>23.076923076923077</v>
      </c>
      <c r="E80" s="30">
        <f>IFERROR(100*_xlfn.IFNA(VLOOKUP($B80,KviZDarije2!$A$1:$K$1000, 7, 0), 0)/'TOP SCORES'!C$6,0)</f>
        <v>53.846153846153847</v>
      </c>
      <c r="F80" s="30">
        <f>IFERROR(100*_xlfn.IFNA(VLOOKUP($B80,KviZDarije3!$A$1:$K$1000, 7, 0), 0)/'TOP SCORES'!D$6,0)</f>
        <v>40</v>
      </c>
      <c r="G80" s="30">
        <f>IFERROR(100*_xlfn.IFNA(VLOOKUP($B80,KviZDarije4!$A$1:$K$1000, 7, 0), 0)/'TOP SCORES'!E$6,0)</f>
        <v>33.333333333333336</v>
      </c>
      <c r="H80" s="30">
        <f>IFERROR(100*_xlfn.IFNA(VLOOKUP($B80,KviZDarije5!$A$1:$K$1000, 7, 0), 0)/'TOP SCORES'!F$6,0)</f>
        <v>0</v>
      </c>
      <c r="I80" s="30">
        <f>IFERROR(100*_xlfn.IFNA(VLOOKUP($B80,KviZDarije6!$A$1:$K$1000, 7, 0), 0)/'TOP SCORES'!G$6,0)</f>
        <v>42.857142857142854</v>
      </c>
      <c r="J80" s="30">
        <f>IFERROR(100*_xlfn.IFNA(VLOOKUP($B80,KviZDarije7!$A$1:$K$1000, 7, 0), 0)/'TOP SCORES'!H$6,0)</f>
        <v>25</v>
      </c>
      <c r="K80" s="30">
        <f>IFERROR(100*_xlfn.IFNA(VLOOKUP($B80,KviZDarije8!$A$1:$K$1000, 7, 0), 0)/'TOP SCORES'!I$6,0)</f>
        <v>0</v>
      </c>
      <c r="L80" s="30">
        <f>IFERROR(100*_xlfn.IFNA(VLOOKUP($B80,[1]KviZDarije9!$A$1:$K$1000, 7, 0), 0)/'TOP SCORES'!J$6,0)</f>
        <v>0</v>
      </c>
      <c r="M80" s="30">
        <f>IFERROR(100*_xlfn.IFNA(VLOOKUP($B80,[2]KviZDarije10!$A$1:$K$1000, 7, 0), 0)/'TOP SCORES'!K$6,0)</f>
        <v>0</v>
      </c>
    </row>
    <row r="81" spans="1:13">
      <c r="A81" s="33">
        <f t="shared" ca="1" si="1"/>
        <v>80</v>
      </c>
      <c r="B81" s="24" t="s">
        <v>106</v>
      </c>
      <c r="C81" s="31" cm="1">
        <f t="array" aca="1" ref="C81" ca="1">SUM(LARGE(D81:M81,ROW(INDIRECT("1:6"))))</f>
        <v>215.38461538461539</v>
      </c>
      <c r="D81" s="30">
        <f>IFERROR(100*_xlfn.IFNA(VLOOKUP($B81,KviZDarije1!$A$1:$K$1000, 7, 0), 0)/'TOP SCORES'!B$6,0)</f>
        <v>38.46153846153846</v>
      </c>
      <c r="E81" s="30">
        <f>IFERROR(100*_xlfn.IFNA(VLOOKUP($B81,KviZDarije2!$A$1:$K$1000, 7, 0), 0)/'TOP SCORES'!C$6,0)</f>
        <v>76.92307692307692</v>
      </c>
      <c r="F81" s="30">
        <f>IFERROR(100*_xlfn.IFNA(VLOOKUP($B81,KviZDarije3!$A$1:$K$1000, 7, 0), 0)/'TOP SCORES'!D$6,0)</f>
        <v>66.666666666666671</v>
      </c>
      <c r="G81" s="30">
        <f>IFERROR(100*_xlfn.IFNA(VLOOKUP($B81,KviZDarije4!$A$1:$K$1000, 7, 0), 0)/'TOP SCORES'!E$6,0)</f>
        <v>0</v>
      </c>
      <c r="H81" s="30">
        <f>IFERROR(100*_xlfn.IFNA(VLOOKUP($B81,KviZDarije5!$A$1:$K$1000, 7, 0), 0)/'TOP SCORES'!F$6,0)</f>
        <v>0</v>
      </c>
      <c r="I81" s="30">
        <f>IFERROR(100*_xlfn.IFNA(VLOOKUP($B81,KviZDarije6!$A$1:$K$1000, 7, 0), 0)/'TOP SCORES'!G$6,0)</f>
        <v>0</v>
      </c>
      <c r="J81" s="30">
        <f>IFERROR(100*_xlfn.IFNA(VLOOKUP($B81,KviZDarije7!$A$1:$K$1000, 7, 0), 0)/'TOP SCORES'!H$6,0)</f>
        <v>33.333333333333336</v>
      </c>
      <c r="K81" s="30">
        <f>IFERROR(100*_xlfn.IFNA(VLOOKUP($B81,KviZDarije8!$A$1:$K$1000, 7, 0), 0)/'TOP SCORES'!I$6,0)</f>
        <v>0</v>
      </c>
      <c r="L81" s="30">
        <f>IFERROR(100*_xlfn.IFNA(VLOOKUP($B81,[1]KviZDarije9!$A$1:$K$1000, 7, 0), 0)/'TOP SCORES'!J$6,0)</f>
        <v>0</v>
      </c>
      <c r="M81" s="30">
        <f>IFERROR(100*_xlfn.IFNA(VLOOKUP($B81,[2]KviZDarije10!$A$1:$K$1000, 7, 0), 0)/'TOP SCORES'!K$6,0)</f>
        <v>0</v>
      </c>
    </row>
    <row r="82" spans="1:13">
      <c r="A82" s="33">
        <f t="shared" ca="1" si="1"/>
        <v>81</v>
      </c>
      <c r="B82" s="28" t="s">
        <v>163</v>
      </c>
      <c r="C82" s="31" cm="1">
        <f t="array" aca="1" ref="C82" ca="1">SUM(LARGE(D82:M82,ROW(INDIRECT("1:6"))))</f>
        <v>212.82051282051282</v>
      </c>
      <c r="D82" s="30">
        <f>IFERROR(100*_xlfn.IFNA(VLOOKUP($B82,KviZDarije1!$A$1:$K$1000, 7, 0), 0)/'TOP SCORES'!B$6,0)</f>
        <v>69.230769230769226</v>
      </c>
      <c r="E82" s="30">
        <f>IFERROR(100*_xlfn.IFNA(VLOOKUP($B82,KviZDarije2!$A$1:$K$1000, 7, 0), 0)/'TOP SCORES'!C$6,0)</f>
        <v>76.92307692307692</v>
      </c>
      <c r="F82" s="30">
        <f>IFERROR(100*_xlfn.IFNA(VLOOKUP($B82,KviZDarije3!$A$1:$K$1000, 7, 0), 0)/'TOP SCORES'!D$6,0)</f>
        <v>0</v>
      </c>
      <c r="G82" s="30">
        <f>IFERROR(100*_xlfn.IFNA(VLOOKUP($B82,KviZDarije4!$A$1:$K$1000, 7, 0), 0)/'TOP SCORES'!E$6,0)</f>
        <v>66.666666666666671</v>
      </c>
      <c r="H82" s="30">
        <f>IFERROR(100*_xlfn.IFNA(VLOOKUP($B82,KviZDarije5!$A$1:$K$1000, 7, 0), 0)/'TOP SCORES'!F$6,0)</f>
        <v>0</v>
      </c>
      <c r="I82" s="30">
        <f>IFERROR(100*_xlfn.IFNA(VLOOKUP($B82,KviZDarije6!$A$1:$K$1000, 7, 0), 0)/'TOP SCORES'!G$6,0)</f>
        <v>0</v>
      </c>
      <c r="J82" s="30">
        <f>IFERROR(100*_xlfn.IFNA(VLOOKUP($B82,KviZDarije7!$A$1:$K$1000, 7, 0), 0)/'TOP SCORES'!H$6,0)</f>
        <v>0</v>
      </c>
      <c r="K82" s="30">
        <f>IFERROR(100*_xlfn.IFNA(VLOOKUP($B82,KviZDarije8!$A$1:$K$1000, 7, 0), 0)/'TOP SCORES'!I$6,0)</f>
        <v>0</v>
      </c>
      <c r="L82" s="30">
        <f>IFERROR(100*_xlfn.IFNA(VLOOKUP($B82,[1]KviZDarije9!$A$1:$K$1000, 7, 0), 0)/'TOP SCORES'!J$6,0)</f>
        <v>0</v>
      </c>
      <c r="M82" s="30">
        <f>IFERROR(100*_xlfn.IFNA(VLOOKUP($B82,[2]KviZDarije10!$A$1:$K$1000, 7, 0), 0)/'TOP SCORES'!K$6,0)</f>
        <v>0</v>
      </c>
    </row>
    <row r="83" spans="1:13">
      <c r="A83" s="33">
        <f t="shared" ca="1" si="1"/>
        <v>82</v>
      </c>
      <c r="B83" s="24" t="s">
        <v>94</v>
      </c>
      <c r="C83" s="31" cm="1">
        <f t="array" aca="1" ref="C83" ca="1">SUM(LARGE(D83:M83,ROW(INDIRECT("1:6"))))</f>
        <v>207.39926739926739</v>
      </c>
      <c r="D83" s="30">
        <f>IFERROR(100*_xlfn.IFNA(VLOOKUP($B83,KviZDarije1!$A$1:$K$1000, 7, 0), 0)/'TOP SCORES'!B$6,0)</f>
        <v>76.92307692307692</v>
      </c>
      <c r="E83" s="30">
        <f>IFERROR(100*_xlfn.IFNA(VLOOKUP($B83,KviZDarije2!$A$1:$K$1000, 7, 0), 0)/'TOP SCORES'!C$6,0)</f>
        <v>0</v>
      </c>
      <c r="F83" s="30">
        <f>IFERROR(100*_xlfn.IFNA(VLOOKUP($B83,KviZDarije3!$A$1:$K$1000, 7, 0), 0)/'TOP SCORES'!D$6,0)</f>
        <v>73.333333333333329</v>
      </c>
      <c r="G83" s="30">
        <f>IFERROR(100*_xlfn.IFNA(VLOOKUP($B83,KviZDarije4!$A$1:$K$1000, 7, 0), 0)/'TOP SCORES'!E$6,0)</f>
        <v>0</v>
      </c>
      <c r="H83" s="30">
        <f>IFERROR(100*_xlfn.IFNA(VLOOKUP($B83,KviZDarije5!$A$1:$K$1000, 7, 0), 0)/'TOP SCORES'!F$6,0)</f>
        <v>57.142857142857146</v>
      </c>
      <c r="I83" s="30">
        <f>IFERROR(100*_xlfn.IFNA(VLOOKUP($B83,KviZDarije6!$A$1:$K$1000, 7, 0), 0)/'TOP SCORES'!G$6,0)</f>
        <v>0</v>
      </c>
      <c r="J83" s="30">
        <f>IFERROR(100*_xlfn.IFNA(VLOOKUP($B83,KviZDarije7!$A$1:$K$1000, 7, 0), 0)/'TOP SCORES'!H$6,0)</f>
        <v>0</v>
      </c>
      <c r="K83" s="30">
        <f>IFERROR(100*_xlfn.IFNA(VLOOKUP($B83,KviZDarije8!$A$1:$K$1000, 7, 0), 0)/'TOP SCORES'!I$6,0)</f>
        <v>0</v>
      </c>
      <c r="L83" s="30">
        <f>IFERROR(100*_xlfn.IFNA(VLOOKUP($B83,[1]KviZDarije9!$A$1:$K$1000, 7, 0), 0)/'TOP SCORES'!J$6,0)</f>
        <v>0</v>
      </c>
      <c r="M83" s="30">
        <f>IFERROR(100*_xlfn.IFNA(VLOOKUP($B83,[2]KviZDarije10!$A$1:$K$1000, 7, 0), 0)/'TOP SCORES'!K$6,0)</f>
        <v>0</v>
      </c>
    </row>
    <row r="84" spans="1:13">
      <c r="A84" s="33">
        <f t="shared" ca="1" si="1"/>
        <v>83</v>
      </c>
      <c r="B84" s="24" t="s">
        <v>41</v>
      </c>
      <c r="C84" s="31" cm="1">
        <f t="array" aca="1" ref="C84" ca="1">SUM(LARGE(D84:M84,ROW(INDIRECT("1:6"))))</f>
        <v>205.38461538461539</v>
      </c>
      <c r="D84" s="30">
        <f>IFERROR(100*_xlfn.IFNA(VLOOKUP($B84,KviZDarije1!$A$1:$K$1000, 7, 0), 0)/'TOP SCORES'!B$6,0)</f>
        <v>53.846153846153847</v>
      </c>
      <c r="E84" s="30">
        <f>IFERROR(100*_xlfn.IFNA(VLOOKUP($B84,KviZDarije2!$A$1:$K$1000, 7, 0), 0)/'TOP SCORES'!C$6,0)</f>
        <v>61.53846153846154</v>
      </c>
      <c r="F84" s="30">
        <f>IFERROR(100*_xlfn.IFNA(VLOOKUP($B84,KviZDarije3!$A$1:$K$1000, 7, 0), 0)/'TOP SCORES'!D$6,0)</f>
        <v>0</v>
      </c>
      <c r="G84" s="30">
        <f>IFERROR(100*_xlfn.IFNA(VLOOKUP($B84,KviZDarije4!$A$1:$K$1000, 7, 0), 0)/'TOP SCORES'!E$6,0)</f>
        <v>40</v>
      </c>
      <c r="H84" s="30">
        <f>IFERROR(100*_xlfn.IFNA(VLOOKUP($B84,KviZDarije5!$A$1:$K$1000, 7, 0), 0)/'TOP SCORES'!F$6,0)</f>
        <v>50</v>
      </c>
      <c r="I84" s="30">
        <f>IFERROR(100*_xlfn.IFNA(VLOOKUP($B84,KviZDarije6!$A$1:$K$1000, 7, 0), 0)/'TOP SCORES'!G$6,0)</f>
        <v>0</v>
      </c>
      <c r="J84" s="30">
        <f>IFERROR(100*_xlfn.IFNA(VLOOKUP($B84,KviZDarije7!$A$1:$K$1000, 7, 0), 0)/'TOP SCORES'!H$6,0)</f>
        <v>0</v>
      </c>
      <c r="K84" s="30">
        <f>IFERROR(100*_xlfn.IFNA(VLOOKUP($B84,KviZDarije8!$A$1:$K$1000, 7, 0), 0)/'TOP SCORES'!I$6,0)</f>
        <v>0</v>
      </c>
      <c r="L84" s="30">
        <f>IFERROR(100*_xlfn.IFNA(VLOOKUP($B84,[1]KviZDarije9!$A$1:$K$1000, 7, 0), 0)/'TOP SCORES'!J$6,0)</f>
        <v>0</v>
      </c>
      <c r="M84" s="30">
        <f>IFERROR(100*_xlfn.IFNA(VLOOKUP($B84,[2]KviZDarije10!$A$1:$K$1000, 7, 0), 0)/'TOP SCORES'!K$6,0)</f>
        <v>0</v>
      </c>
    </row>
    <row r="85" spans="1:13">
      <c r="A85" s="33">
        <f t="shared" ca="1" si="1"/>
        <v>84</v>
      </c>
      <c r="B85" s="24" t="s">
        <v>27</v>
      </c>
      <c r="C85" s="31" cm="1">
        <f t="array" aca="1" ref="C85" ca="1">SUM(LARGE(D85:M85,ROW(INDIRECT("1:6"))))</f>
        <v>193.22344322344324</v>
      </c>
      <c r="D85" s="30">
        <f>IFERROR(100*_xlfn.IFNA(VLOOKUP($B85,KviZDarije1!$A$1:$K$1000, 7, 0), 0)/'TOP SCORES'!B$6,0)</f>
        <v>7.6923076923076925</v>
      </c>
      <c r="E85" s="30">
        <f>IFERROR(100*_xlfn.IFNA(VLOOKUP($B85,KviZDarije2!$A$1:$K$1000, 7, 0), 0)/'TOP SCORES'!C$6,0)</f>
        <v>38.46153846153846</v>
      </c>
      <c r="F85" s="30">
        <f>IFERROR(100*_xlfn.IFNA(VLOOKUP($B85,KviZDarije3!$A$1:$K$1000, 7, 0), 0)/'TOP SCORES'!D$6,0)</f>
        <v>33.333333333333336</v>
      </c>
      <c r="G85" s="30">
        <f>IFERROR(100*_xlfn.IFNA(VLOOKUP($B85,KviZDarije4!$A$1:$K$1000, 7, 0), 0)/'TOP SCORES'!E$6,0)</f>
        <v>33.333333333333336</v>
      </c>
      <c r="H85" s="30">
        <f>IFERROR(100*_xlfn.IFNA(VLOOKUP($B85,KviZDarije5!$A$1:$K$1000, 7, 0), 0)/'TOP SCORES'!F$6,0)</f>
        <v>28.571428571428573</v>
      </c>
      <c r="I85" s="30">
        <f>IFERROR(100*_xlfn.IFNA(VLOOKUP($B85,KviZDarije6!$A$1:$K$1000, 7, 0), 0)/'TOP SCORES'!G$6,0)</f>
        <v>42.857142857142854</v>
      </c>
      <c r="J85" s="30">
        <f>IFERROR(100*_xlfn.IFNA(VLOOKUP($B85,KviZDarije7!$A$1:$K$1000, 7, 0), 0)/'TOP SCORES'!H$6,0)</f>
        <v>16.666666666666668</v>
      </c>
      <c r="K85" s="30">
        <f>IFERROR(100*_xlfn.IFNA(VLOOKUP($B85,KviZDarije8!$A$1:$K$1000, 7, 0), 0)/'TOP SCORES'!I$6,0)</f>
        <v>0</v>
      </c>
      <c r="L85" s="30">
        <f>IFERROR(100*_xlfn.IFNA(VLOOKUP($B85,[1]KviZDarije9!$A$1:$K$1000, 7, 0), 0)/'TOP SCORES'!J$6,0)</f>
        <v>0</v>
      </c>
      <c r="M85" s="30">
        <f>IFERROR(100*_xlfn.IFNA(VLOOKUP($B85,[2]KviZDarije10!$A$1:$K$1000, 7, 0), 0)/'TOP SCORES'!K$6,0)</f>
        <v>0</v>
      </c>
    </row>
    <row r="86" spans="1:13">
      <c r="A86" s="33">
        <f t="shared" ca="1" si="1"/>
        <v>85</v>
      </c>
      <c r="B86" s="28" t="s">
        <v>185</v>
      </c>
      <c r="C86" s="31" cm="1">
        <f t="array" aca="1" ref="C86" ca="1">SUM(LARGE(D86:M86,ROW(INDIRECT("1:6"))))</f>
        <v>192.85714285714286</v>
      </c>
      <c r="D86" s="30">
        <f>IFERROR(100*_xlfn.IFNA(VLOOKUP($B86,KviZDarije1!$A$1:$K$1000, 7, 0), 0)/'TOP SCORES'!B$6,0)</f>
        <v>100</v>
      </c>
      <c r="E86" s="30">
        <f>IFERROR(100*_xlfn.IFNA(VLOOKUP($B86,KviZDarije2!$A$1:$K$1000, 7, 0), 0)/'TOP SCORES'!C$6,0)</f>
        <v>0</v>
      </c>
      <c r="F86" s="30">
        <f>IFERROR(100*_xlfn.IFNA(VLOOKUP($B86,KviZDarije3!$A$1:$K$1000, 7, 0), 0)/'TOP SCORES'!D$6,0)</f>
        <v>0</v>
      </c>
      <c r="G86" s="30">
        <f>IFERROR(100*_xlfn.IFNA(VLOOKUP($B86,KviZDarije4!$A$1:$K$1000, 7, 0), 0)/'TOP SCORES'!E$6,0)</f>
        <v>0</v>
      </c>
      <c r="H86" s="30">
        <f>IFERROR(100*_xlfn.IFNA(VLOOKUP($B86,KviZDarije5!$A$1:$K$1000, 7, 0), 0)/'TOP SCORES'!F$6,0)</f>
        <v>0</v>
      </c>
      <c r="I86" s="30">
        <f>IFERROR(100*_xlfn.IFNA(VLOOKUP($B86,KviZDarije6!$A$1:$K$1000, 7, 0), 0)/'TOP SCORES'!G$6,0)</f>
        <v>92.857142857142861</v>
      </c>
      <c r="J86" s="30">
        <f>IFERROR(100*_xlfn.IFNA(VLOOKUP($B86,KviZDarije7!$A$1:$K$1000, 7, 0), 0)/'TOP SCORES'!H$6,0)</f>
        <v>0</v>
      </c>
      <c r="K86" s="30">
        <f>IFERROR(100*_xlfn.IFNA(VLOOKUP($B86,KviZDarije8!$A$1:$K$1000, 7, 0), 0)/'TOP SCORES'!I$6,0)</f>
        <v>0</v>
      </c>
      <c r="L86" s="30">
        <f>IFERROR(100*_xlfn.IFNA(VLOOKUP($B86,[1]KviZDarije9!$A$1:$K$1000, 7, 0), 0)/'TOP SCORES'!J$6,0)</f>
        <v>0</v>
      </c>
      <c r="M86" s="30">
        <f>IFERROR(100*_xlfn.IFNA(VLOOKUP($B86,[2]KviZDarije10!$A$1:$K$1000, 7, 0), 0)/'TOP SCORES'!K$6,0)</f>
        <v>0</v>
      </c>
    </row>
    <row r="87" spans="1:13">
      <c r="A87" s="33">
        <f t="shared" ca="1" si="1"/>
        <v>86</v>
      </c>
      <c r="B87" s="28" t="s">
        <v>122</v>
      </c>
      <c r="C87" s="31" cm="1">
        <f t="array" aca="1" ref="C87" ca="1">SUM(LARGE(D87:M87,ROW(INDIRECT("1:6"))))</f>
        <v>191.02564102564105</v>
      </c>
      <c r="D87" s="30">
        <f>IFERROR(100*_xlfn.IFNA(VLOOKUP($B87,KviZDarije1!$A$1:$K$1000, 7, 0), 0)/'TOP SCORES'!B$6,0)</f>
        <v>46.153846153846153</v>
      </c>
      <c r="E87" s="30">
        <f>IFERROR(100*_xlfn.IFNA(VLOOKUP($B87,KviZDarije2!$A$1:$K$1000, 7, 0), 0)/'TOP SCORES'!C$6,0)</f>
        <v>61.53846153846154</v>
      </c>
      <c r="F87" s="30">
        <f>IFERROR(100*_xlfn.IFNA(VLOOKUP($B87,KviZDarije3!$A$1:$K$1000, 7, 0), 0)/'TOP SCORES'!D$6,0)</f>
        <v>0</v>
      </c>
      <c r="G87" s="30">
        <f>IFERROR(100*_xlfn.IFNA(VLOOKUP($B87,KviZDarije4!$A$1:$K$1000, 7, 0), 0)/'TOP SCORES'!E$6,0)</f>
        <v>0</v>
      </c>
      <c r="H87" s="30">
        <f>IFERROR(100*_xlfn.IFNA(VLOOKUP($B87,KviZDarije5!$A$1:$K$1000, 7, 0), 0)/'TOP SCORES'!F$6,0)</f>
        <v>0</v>
      </c>
      <c r="I87" s="30">
        <f>IFERROR(100*_xlfn.IFNA(VLOOKUP($B87,KviZDarije6!$A$1:$K$1000, 7, 0), 0)/'TOP SCORES'!G$6,0)</f>
        <v>50</v>
      </c>
      <c r="J87" s="30">
        <f>IFERROR(100*_xlfn.IFNA(VLOOKUP($B87,KviZDarije7!$A$1:$K$1000, 7, 0), 0)/'TOP SCORES'!H$6,0)</f>
        <v>33.333333333333336</v>
      </c>
      <c r="K87" s="30">
        <f>IFERROR(100*_xlfn.IFNA(VLOOKUP($B87,KviZDarije8!$A$1:$K$1000, 7, 0), 0)/'TOP SCORES'!I$6,0)</f>
        <v>0</v>
      </c>
      <c r="L87" s="30">
        <f>IFERROR(100*_xlfn.IFNA(VLOOKUP($B87,[1]KviZDarije9!$A$1:$K$1000, 7, 0), 0)/'TOP SCORES'!J$6,0)</f>
        <v>0</v>
      </c>
      <c r="M87" s="30">
        <f>IFERROR(100*_xlfn.IFNA(VLOOKUP($B87,[2]KviZDarije10!$A$1:$K$1000, 7, 0), 0)/'TOP SCORES'!K$6,0)</f>
        <v>0</v>
      </c>
    </row>
    <row r="88" spans="1:13">
      <c r="A88" s="33">
        <f t="shared" ca="1" si="1"/>
        <v>87</v>
      </c>
      <c r="B88" s="24" t="s">
        <v>93</v>
      </c>
      <c r="C88" s="31" cm="1">
        <f t="array" aca="1" ref="C88" ca="1">SUM(LARGE(D88:M88,ROW(INDIRECT("1:6"))))</f>
        <v>185.71428571428572</v>
      </c>
      <c r="D88" s="30">
        <f>IFERROR(100*_xlfn.IFNA(VLOOKUP($B88,KviZDarije1!$A$1:$K$1000, 7, 0), 0)/'TOP SCORES'!B$6,0)</f>
        <v>100</v>
      </c>
      <c r="E88" s="30">
        <f>IFERROR(100*_xlfn.IFNA(VLOOKUP($B88,KviZDarije2!$A$1:$K$1000, 7, 0), 0)/'TOP SCORES'!C$6,0)</f>
        <v>0</v>
      </c>
      <c r="F88" s="30">
        <f>IFERROR(100*_xlfn.IFNA(VLOOKUP($B88,KviZDarije3!$A$1:$K$1000, 7, 0), 0)/'TOP SCORES'!D$6,0)</f>
        <v>0</v>
      </c>
      <c r="G88" s="30">
        <f>IFERROR(100*_xlfn.IFNA(VLOOKUP($B88,KviZDarije4!$A$1:$K$1000, 7, 0), 0)/'TOP SCORES'!E$6,0)</f>
        <v>0</v>
      </c>
      <c r="H88" s="30">
        <f>IFERROR(100*_xlfn.IFNA(VLOOKUP($B88,KviZDarije5!$A$1:$K$1000, 7, 0), 0)/'TOP SCORES'!F$6,0)</f>
        <v>0</v>
      </c>
      <c r="I88" s="30">
        <f>IFERROR(100*_xlfn.IFNA(VLOOKUP($B88,KviZDarije6!$A$1:$K$1000, 7, 0), 0)/'TOP SCORES'!G$6,0)</f>
        <v>85.714285714285708</v>
      </c>
      <c r="J88" s="30">
        <f>IFERROR(100*_xlfn.IFNA(VLOOKUP($B88,KviZDarije7!$A$1:$K$1000, 7, 0), 0)/'TOP SCORES'!H$6,0)</f>
        <v>0</v>
      </c>
      <c r="K88" s="30">
        <f>IFERROR(100*_xlfn.IFNA(VLOOKUP($B88,KviZDarije8!$A$1:$K$1000, 7, 0), 0)/'TOP SCORES'!I$6,0)</f>
        <v>0</v>
      </c>
      <c r="L88" s="30">
        <f>IFERROR(100*_xlfn.IFNA(VLOOKUP($B88,[1]KviZDarije9!$A$1:$K$1000, 7, 0), 0)/'TOP SCORES'!J$6,0)</f>
        <v>0</v>
      </c>
      <c r="M88" s="30">
        <f>IFERROR(100*_xlfn.IFNA(VLOOKUP($B88,[2]KviZDarije10!$A$1:$K$1000, 7, 0), 0)/'TOP SCORES'!K$6,0)</f>
        <v>0</v>
      </c>
    </row>
    <row r="89" spans="1:13">
      <c r="A89" s="33">
        <f t="shared" ca="1" si="1"/>
        <v>88</v>
      </c>
      <c r="B89" s="28" t="s">
        <v>183</v>
      </c>
      <c r="C89" s="31" cm="1">
        <f t="array" aca="1" ref="C89" ca="1">SUM(LARGE(D89:M89,ROW(INDIRECT("1:6"))))</f>
        <v>183.58974358974359</v>
      </c>
      <c r="D89" s="30">
        <f>IFERROR(100*_xlfn.IFNA(VLOOKUP($B89,KviZDarije1!$A$1:$K$1000, 7, 0), 0)/'TOP SCORES'!B$6,0)</f>
        <v>15.384615384615385</v>
      </c>
      <c r="E89" s="30">
        <f>IFERROR(100*_xlfn.IFNA(VLOOKUP($B89,KviZDarije2!$A$1:$K$1000, 7, 0), 0)/'TOP SCORES'!C$6,0)</f>
        <v>61.53846153846154</v>
      </c>
      <c r="F89" s="30">
        <f>IFERROR(100*_xlfn.IFNA(VLOOKUP($B89,KviZDarije3!$A$1:$K$1000, 7, 0), 0)/'TOP SCORES'!D$6,0)</f>
        <v>46.666666666666664</v>
      </c>
      <c r="G89" s="30">
        <f>IFERROR(100*_xlfn.IFNA(VLOOKUP($B89,KviZDarije4!$A$1:$K$1000, 7, 0), 0)/'TOP SCORES'!E$6,0)</f>
        <v>60</v>
      </c>
      <c r="H89" s="30">
        <f>IFERROR(100*_xlfn.IFNA(VLOOKUP($B89,KviZDarije5!$A$1:$K$1000, 7, 0), 0)/'TOP SCORES'!F$6,0)</f>
        <v>0</v>
      </c>
      <c r="I89" s="30">
        <f>IFERROR(100*_xlfn.IFNA(VLOOKUP($B89,KviZDarije6!$A$1:$K$1000, 7, 0), 0)/'TOP SCORES'!G$6,0)</f>
        <v>0</v>
      </c>
      <c r="J89" s="30">
        <f>IFERROR(100*_xlfn.IFNA(VLOOKUP($B89,KviZDarije7!$A$1:$K$1000, 7, 0), 0)/'TOP SCORES'!H$6,0)</f>
        <v>0</v>
      </c>
      <c r="K89" s="30">
        <f>IFERROR(100*_xlfn.IFNA(VLOOKUP($B89,KviZDarije8!$A$1:$K$1000, 7, 0), 0)/'TOP SCORES'!I$6,0)</f>
        <v>0</v>
      </c>
      <c r="L89" s="30">
        <f>IFERROR(100*_xlfn.IFNA(VLOOKUP($B89,[1]KviZDarije9!$A$1:$K$1000, 7, 0), 0)/'TOP SCORES'!J$6,0)</f>
        <v>0</v>
      </c>
      <c r="M89" s="30">
        <f>IFERROR(100*_xlfn.IFNA(VLOOKUP($B89,[2]KviZDarije10!$A$1:$K$1000, 7, 0), 0)/'TOP SCORES'!K$6,0)</f>
        <v>0</v>
      </c>
    </row>
    <row r="90" spans="1:13">
      <c r="A90" s="33">
        <f t="shared" ca="1" si="1"/>
        <v>89</v>
      </c>
      <c r="B90" s="28" t="s">
        <v>231</v>
      </c>
      <c r="C90" s="31" cm="1">
        <f t="array" aca="1" ref="C90" ca="1">SUM(LARGE(D90:M90,ROW(INDIRECT("1:6"))))</f>
        <v>180.95238095238096</v>
      </c>
      <c r="D90" s="30">
        <f>IFERROR(100*_xlfn.IFNA(VLOOKUP($B90,KviZDarije1!$A$1:$K$1000, 7, 0), 0)/'TOP SCORES'!B$6,0)</f>
        <v>0</v>
      </c>
      <c r="E90" s="30">
        <f>IFERROR(100*_xlfn.IFNA(VLOOKUP($B90,KviZDarije2!$A$1:$K$1000, 7, 0), 0)/'TOP SCORES'!C$6,0)</f>
        <v>0</v>
      </c>
      <c r="F90" s="30">
        <f>IFERROR(100*_xlfn.IFNA(VLOOKUP($B90,KviZDarije3!$A$1:$K$1000, 7, 0), 0)/'TOP SCORES'!D$6,0)</f>
        <v>0</v>
      </c>
      <c r="G90" s="30">
        <f>IFERROR(100*_xlfn.IFNA(VLOOKUP($B90,KviZDarije4!$A$1:$K$1000, 7, 0), 0)/'TOP SCORES'!E$6,0)</f>
        <v>0</v>
      </c>
      <c r="H90" s="30">
        <f>IFERROR(100*_xlfn.IFNA(VLOOKUP($B90,KviZDarije5!$A$1:$K$1000, 7, 0), 0)/'TOP SCORES'!F$6,0)</f>
        <v>42.857142857142854</v>
      </c>
      <c r="I90" s="30">
        <f>IFERROR(100*_xlfn.IFNA(VLOOKUP($B90,KviZDarije6!$A$1:$K$1000, 7, 0), 0)/'TOP SCORES'!G$6,0)</f>
        <v>71.428571428571431</v>
      </c>
      <c r="J90" s="30">
        <f>IFERROR(100*_xlfn.IFNA(VLOOKUP($B90,KviZDarije7!$A$1:$K$1000, 7, 0), 0)/'TOP SCORES'!H$6,0)</f>
        <v>66.666666666666671</v>
      </c>
      <c r="K90" s="30">
        <f>IFERROR(100*_xlfn.IFNA(VLOOKUP($B90,KviZDarije8!$A$1:$K$1000, 7, 0), 0)/'TOP SCORES'!I$6,0)</f>
        <v>0</v>
      </c>
      <c r="L90" s="30">
        <f>IFERROR(100*_xlfn.IFNA(VLOOKUP($B90,[1]KviZDarije9!$A$1:$K$1000, 7, 0), 0)/'TOP SCORES'!J$6,0)</f>
        <v>0</v>
      </c>
      <c r="M90" s="30">
        <f>IFERROR(100*_xlfn.IFNA(VLOOKUP($B90,[2]KviZDarije10!$A$1:$K$1000, 7, 0), 0)/'TOP SCORES'!K$6,0)</f>
        <v>0</v>
      </c>
    </row>
    <row r="91" spans="1:13">
      <c r="A91" s="33">
        <f t="shared" ca="1" si="1"/>
        <v>90</v>
      </c>
      <c r="B91" s="24" t="s">
        <v>34</v>
      </c>
      <c r="C91" s="31" cm="1">
        <f t="array" aca="1" ref="C91" ca="1">SUM(LARGE(D91:M91,ROW(INDIRECT("1:6"))))</f>
        <v>174.76190476190476</v>
      </c>
      <c r="D91" s="30">
        <f>IFERROR(100*_xlfn.IFNA(VLOOKUP($B91,KviZDarije1!$A$1:$K$1000, 7, 0), 0)/'TOP SCORES'!B$6,0)</f>
        <v>30.76923076923077</v>
      </c>
      <c r="E91" s="30">
        <f>IFERROR(100*_xlfn.IFNA(VLOOKUP($B91,KviZDarije2!$A$1:$K$1000, 7, 0), 0)/'TOP SCORES'!C$6,0)</f>
        <v>69.230769230769226</v>
      </c>
      <c r="F91" s="30">
        <f>IFERROR(100*_xlfn.IFNA(VLOOKUP($B91,KviZDarije3!$A$1:$K$1000, 7, 0), 0)/'TOP SCORES'!D$6,0)</f>
        <v>33.333333333333336</v>
      </c>
      <c r="G91" s="30">
        <f>IFERROR(100*_xlfn.IFNA(VLOOKUP($B91,KviZDarije4!$A$1:$K$1000, 7, 0), 0)/'TOP SCORES'!E$6,0)</f>
        <v>20</v>
      </c>
      <c r="H91" s="30">
        <f>IFERROR(100*_xlfn.IFNA(VLOOKUP($B91,KviZDarije5!$A$1:$K$1000, 7, 0), 0)/'TOP SCORES'!F$6,0)</f>
        <v>21.428571428571427</v>
      </c>
      <c r="I91" s="30">
        <f>IFERROR(100*_xlfn.IFNA(VLOOKUP($B91,KviZDarije6!$A$1:$K$1000, 7, 0), 0)/'TOP SCORES'!G$6,0)</f>
        <v>0</v>
      </c>
      <c r="J91" s="30">
        <f>IFERROR(100*_xlfn.IFNA(VLOOKUP($B91,KviZDarije7!$A$1:$K$1000, 7, 0), 0)/'TOP SCORES'!H$6,0)</f>
        <v>0</v>
      </c>
      <c r="K91" s="30">
        <f>IFERROR(100*_xlfn.IFNA(VLOOKUP($B91,KviZDarije8!$A$1:$K$1000, 7, 0), 0)/'TOP SCORES'!I$6,0)</f>
        <v>0</v>
      </c>
      <c r="L91" s="30">
        <f>IFERROR(100*_xlfn.IFNA(VLOOKUP($B91,[1]KviZDarije9!$A$1:$K$1000, 7, 0), 0)/'TOP SCORES'!J$6,0)</f>
        <v>0</v>
      </c>
      <c r="M91" s="30">
        <f>IFERROR(100*_xlfn.IFNA(VLOOKUP($B91,[2]KviZDarije10!$A$1:$K$1000, 7, 0), 0)/'TOP SCORES'!K$6,0)</f>
        <v>0</v>
      </c>
    </row>
    <row r="92" spans="1:13">
      <c r="A92" s="33">
        <f t="shared" ca="1" si="1"/>
        <v>91</v>
      </c>
      <c r="B92" s="24" t="s">
        <v>105</v>
      </c>
      <c r="C92" s="31" cm="1">
        <f t="array" aca="1" ref="C92" ca="1">SUM(LARGE(D92:M92,ROW(INDIRECT("1:6"))))</f>
        <v>173.46153846153845</v>
      </c>
      <c r="D92" s="30">
        <f>IFERROR(100*_xlfn.IFNA(VLOOKUP($B92,KviZDarije1!$A$1:$K$1000, 7, 0), 0)/'TOP SCORES'!B$6,0)</f>
        <v>38.46153846153846</v>
      </c>
      <c r="E92" s="30">
        <f>IFERROR(100*_xlfn.IFNA(VLOOKUP($B92,KviZDarije2!$A$1:$K$1000, 7, 0), 0)/'TOP SCORES'!C$6,0)</f>
        <v>0</v>
      </c>
      <c r="F92" s="30">
        <f>IFERROR(100*_xlfn.IFNA(VLOOKUP($B92,KviZDarije3!$A$1:$K$1000, 7, 0), 0)/'TOP SCORES'!D$6,0)</f>
        <v>0</v>
      </c>
      <c r="G92" s="30">
        <f>IFERROR(100*_xlfn.IFNA(VLOOKUP($B92,KviZDarije4!$A$1:$K$1000, 7, 0), 0)/'TOP SCORES'!E$6,0)</f>
        <v>60</v>
      </c>
      <c r="H92" s="30">
        <f>IFERROR(100*_xlfn.IFNA(VLOOKUP($B92,KviZDarije5!$A$1:$K$1000, 7, 0), 0)/'TOP SCORES'!F$6,0)</f>
        <v>0</v>
      </c>
      <c r="I92" s="30">
        <f>IFERROR(100*_xlfn.IFNA(VLOOKUP($B92,KviZDarije6!$A$1:$K$1000, 7, 0), 0)/'TOP SCORES'!G$6,0)</f>
        <v>0</v>
      </c>
      <c r="J92" s="30">
        <f>IFERROR(100*_xlfn.IFNA(VLOOKUP($B92,KviZDarije7!$A$1:$K$1000, 7, 0), 0)/'TOP SCORES'!H$6,0)</f>
        <v>75</v>
      </c>
      <c r="K92" s="30">
        <f>IFERROR(100*_xlfn.IFNA(VLOOKUP($B92,KviZDarije8!$A$1:$K$1000, 7, 0), 0)/'TOP SCORES'!I$6,0)</f>
        <v>0</v>
      </c>
      <c r="L92" s="30">
        <f>IFERROR(100*_xlfn.IFNA(VLOOKUP($B92,[1]KviZDarije9!$A$1:$K$1000, 7, 0), 0)/'TOP SCORES'!J$6,0)</f>
        <v>0</v>
      </c>
      <c r="M92" s="30">
        <f>IFERROR(100*_xlfn.IFNA(VLOOKUP($B92,[2]KviZDarije10!$A$1:$K$1000, 7, 0), 0)/'TOP SCORES'!K$6,0)</f>
        <v>0</v>
      </c>
    </row>
    <row r="93" spans="1:13">
      <c r="A93" s="33">
        <f t="shared" ca="1" si="1"/>
        <v>92</v>
      </c>
      <c r="B93" s="28" t="s">
        <v>168</v>
      </c>
      <c r="C93" s="31" cm="1">
        <f t="array" aca="1" ref="C93" ca="1">SUM(LARGE(D93:M93,ROW(INDIRECT("1:6"))))</f>
        <v>169.23076923076923</v>
      </c>
      <c r="D93" s="30">
        <f>IFERROR(100*_xlfn.IFNA(VLOOKUP($B93,KviZDarije1!$A$1:$K$1000, 7, 0), 0)/'TOP SCORES'!B$6,0)</f>
        <v>23.076923076923077</v>
      </c>
      <c r="E93" s="30">
        <f>IFERROR(100*_xlfn.IFNA(VLOOKUP($B93,KviZDarije2!$A$1:$K$1000, 7, 0), 0)/'TOP SCORES'!C$6,0)</f>
        <v>46.153846153846153</v>
      </c>
      <c r="F93" s="30">
        <f>IFERROR(100*_xlfn.IFNA(VLOOKUP($B93,KviZDarije3!$A$1:$K$1000, 7, 0), 0)/'TOP SCORES'!D$6,0)</f>
        <v>40</v>
      </c>
      <c r="G93" s="30">
        <f>IFERROR(100*_xlfn.IFNA(VLOOKUP($B93,KviZDarije4!$A$1:$K$1000, 7, 0), 0)/'TOP SCORES'!E$6,0)</f>
        <v>60</v>
      </c>
      <c r="H93" s="30">
        <f>IFERROR(100*_xlfn.IFNA(VLOOKUP($B93,KviZDarije5!$A$1:$K$1000, 7, 0), 0)/'TOP SCORES'!F$6,0)</f>
        <v>0</v>
      </c>
      <c r="I93" s="30">
        <f>IFERROR(100*_xlfn.IFNA(VLOOKUP($B93,KviZDarije6!$A$1:$K$1000, 7, 0), 0)/'TOP SCORES'!G$6,0)</f>
        <v>0</v>
      </c>
      <c r="J93" s="30">
        <f>IFERROR(100*_xlfn.IFNA(VLOOKUP($B93,KviZDarije7!$A$1:$K$1000, 7, 0), 0)/'TOP SCORES'!H$6,0)</f>
        <v>0</v>
      </c>
      <c r="K93" s="30">
        <f>IFERROR(100*_xlfn.IFNA(VLOOKUP($B93,KviZDarije8!$A$1:$K$1000, 7, 0), 0)/'TOP SCORES'!I$6,0)</f>
        <v>0</v>
      </c>
      <c r="L93" s="30">
        <f>IFERROR(100*_xlfn.IFNA(VLOOKUP($B93,[1]KviZDarije9!$A$1:$K$1000, 7, 0), 0)/'TOP SCORES'!J$6,0)</f>
        <v>0</v>
      </c>
      <c r="M93" s="30">
        <f>IFERROR(100*_xlfn.IFNA(VLOOKUP($B93,[2]KviZDarije10!$A$1:$K$1000, 7, 0), 0)/'TOP SCORES'!K$6,0)</f>
        <v>0</v>
      </c>
    </row>
    <row r="94" spans="1:13">
      <c r="A94" s="33">
        <f t="shared" ca="1" si="1"/>
        <v>93</v>
      </c>
      <c r="B94" s="24" t="s">
        <v>65</v>
      </c>
      <c r="C94" s="31" cm="1">
        <f t="array" aca="1" ref="C94" ca="1">SUM(LARGE(D94:M94,ROW(INDIRECT("1:6"))))</f>
        <v>167.69230769230771</v>
      </c>
      <c r="D94" s="30">
        <f>IFERROR(100*_xlfn.IFNA(VLOOKUP($B94,KviZDarije1!$A$1:$K$1000, 7, 0), 0)/'TOP SCORES'!B$6,0)</f>
        <v>46.153846153846153</v>
      </c>
      <c r="E94" s="30">
        <f>IFERROR(100*_xlfn.IFNA(VLOOKUP($B94,KviZDarije2!$A$1:$K$1000, 7, 0), 0)/'TOP SCORES'!C$6,0)</f>
        <v>61.53846153846154</v>
      </c>
      <c r="F94" s="30">
        <f>IFERROR(100*_xlfn.IFNA(VLOOKUP($B94,KviZDarije3!$A$1:$K$1000, 7, 0), 0)/'TOP SCORES'!D$6,0)</f>
        <v>60</v>
      </c>
      <c r="G94" s="30">
        <f>IFERROR(100*_xlfn.IFNA(VLOOKUP($B94,KviZDarije4!$A$1:$K$1000, 7, 0), 0)/'TOP SCORES'!E$6,0)</f>
        <v>0</v>
      </c>
      <c r="H94" s="30">
        <f>IFERROR(100*_xlfn.IFNA(VLOOKUP($B94,KviZDarije5!$A$1:$K$1000, 7, 0), 0)/'TOP SCORES'!F$6,0)</f>
        <v>0</v>
      </c>
      <c r="I94" s="30">
        <f>IFERROR(100*_xlfn.IFNA(VLOOKUP($B94,KviZDarije6!$A$1:$K$1000, 7, 0), 0)/'TOP SCORES'!G$6,0)</f>
        <v>0</v>
      </c>
      <c r="J94" s="30">
        <f>IFERROR(100*_xlfn.IFNA(VLOOKUP($B94,KviZDarije7!$A$1:$K$1000, 7, 0), 0)/'TOP SCORES'!H$6,0)</f>
        <v>0</v>
      </c>
      <c r="K94" s="30">
        <f>IFERROR(100*_xlfn.IFNA(VLOOKUP($B94,KviZDarije8!$A$1:$K$1000, 7, 0), 0)/'TOP SCORES'!I$6,0)</f>
        <v>0</v>
      </c>
      <c r="L94" s="30">
        <f>IFERROR(100*_xlfn.IFNA(VLOOKUP($B94,[1]KviZDarije9!$A$1:$K$1000, 7, 0), 0)/'TOP SCORES'!J$6,0)</f>
        <v>0</v>
      </c>
      <c r="M94" s="30">
        <f>IFERROR(100*_xlfn.IFNA(VLOOKUP($B94,[2]KviZDarije10!$A$1:$K$1000, 7, 0), 0)/'TOP SCORES'!K$6,0)</f>
        <v>0</v>
      </c>
    </row>
    <row r="95" spans="1:13">
      <c r="A95" s="33">
        <f t="shared" ca="1" si="1"/>
        <v>94</v>
      </c>
      <c r="B95" s="28" t="s">
        <v>153</v>
      </c>
      <c r="C95" s="31" cm="1">
        <f t="array" aca="1" ref="C95" ca="1">SUM(LARGE(D95:M95,ROW(INDIRECT("1:6"))))</f>
        <v>165.10989010989013</v>
      </c>
      <c r="D95" s="30">
        <f>IFERROR(100*_xlfn.IFNA(VLOOKUP($B95,KviZDarije1!$A$1:$K$1000, 7, 0), 0)/'TOP SCORES'!B$6,0)</f>
        <v>30.76923076923077</v>
      </c>
      <c r="E95" s="30">
        <f>IFERROR(100*_xlfn.IFNA(VLOOKUP($B95,KviZDarije2!$A$1:$K$1000, 7, 0), 0)/'TOP SCORES'!C$6,0)</f>
        <v>30.76923076923077</v>
      </c>
      <c r="F95" s="30">
        <f>IFERROR(100*_xlfn.IFNA(VLOOKUP($B95,KviZDarije3!$A$1:$K$1000, 7, 0), 0)/'TOP SCORES'!D$6,0)</f>
        <v>0</v>
      </c>
      <c r="G95" s="30">
        <f>IFERROR(100*_xlfn.IFNA(VLOOKUP($B95,KviZDarije4!$A$1:$K$1000, 7, 0), 0)/'TOP SCORES'!E$6,0)</f>
        <v>33.333333333333336</v>
      </c>
      <c r="H95" s="30">
        <f>IFERROR(100*_xlfn.IFNA(VLOOKUP($B95,KviZDarije5!$A$1:$K$1000, 7, 0), 0)/'TOP SCORES'!F$6,0)</f>
        <v>0</v>
      </c>
      <c r="I95" s="30">
        <f>IFERROR(100*_xlfn.IFNA(VLOOKUP($B95,KviZDarije6!$A$1:$K$1000, 7, 0), 0)/'TOP SCORES'!G$6,0)</f>
        <v>28.571428571428573</v>
      </c>
      <c r="J95" s="30">
        <f>IFERROR(100*_xlfn.IFNA(VLOOKUP($B95,KviZDarije7!$A$1:$K$1000, 7, 0), 0)/'TOP SCORES'!H$6,0)</f>
        <v>41.666666666666664</v>
      </c>
      <c r="K95" s="30">
        <f>IFERROR(100*_xlfn.IFNA(VLOOKUP($B95,KviZDarije8!$A$1:$K$1000, 7, 0), 0)/'TOP SCORES'!I$6,0)</f>
        <v>0</v>
      </c>
      <c r="L95" s="30">
        <f>IFERROR(100*_xlfn.IFNA(VLOOKUP($B95,[1]KviZDarije9!$A$1:$K$1000, 7, 0), 0)/'TOP SCORES'!J$6,0)</f>
        <v>0</v>
      </c>
      <c r="M95" s="30">
        <f>IFERROR(100*_xlfn.IFNA(VLOOKUP($B95,[2]KviZDarije10!$A$1:$K$1000, 7, 0), 0)/'TOP SCORES'!K$6,0)</f>
        <v>0</v>
      </c>
    </row>
    <row r="96" spans="1:13">
      <c r="A96" s="33">
        <f t="shared" ca="1" si="1"/>
        <v>95</v>
      </c>
      <c r="B96" s="28" t="s">
        <v>227</v>
      </c>
      <c r="C96" s="31" cm="1">
        <f t="array" aca="1" ref="C96" ca="1">SUM(LARGE(D96:M96,ROW(INDIRECT("1:6"))))</f>
        <v>162.85714285714286</v>
      </c>
      <c r="D96" s="30">
        <f>IFERROR(100*_xlfn.IFNA(VLOOKUP($B96,KviZDarije1!$A$1:$K$1000, 7, 0), 0)/'TOP SCORES'!B$6,0)</f>
        <v>0</v>
      </c>
      <c r="E96" s="30">
        <f>IFERROR(100*_xlfn.IFNA(VLOOKUP($B96,KviZDarije2!$A$1:$K$1000, 7, 0), 0)/'TOP SCORES'!C$6,0)</f>
        <v>0</v>
      </c>
      <c r="F96" s="30">
        <f>IFERROR(100*_xlfn.IFNA(VLOOKUP($B96,KviZDarije3!$A$1:$K$1000, 7, 0), 0)/'TOP SCORES'!D$6,0)</f>
        <v>0</v>
      </c>
      <c r="G96" s="30">
        <f>IFERROR(100*_xlfn.IFNA(VLOOKUP($B96,KviZDarije4!$A$1:$K$1000, 7, 0), 0)/'TOP SCORES'!E$6,0)</f>
        <v>53.333333333333336</v>
      </c>
      <c r="H96" s="30">
        <f>IFERROR(100*_xlfn.IFNA(VLOOKUP($B96,KviZDarije5!$A$1:$K$1000, 7, 0), 0)/'TOP SCORES'!F$6,0)</f>
        <v>0</v>
      </c>
      <c r="I96" s="30">
        <f>IFERROR(100*_xlfn.IFNA(VLOOKUP($B96,KviZDarije6!$A$1:$K$1000, 7, 0), 0)/'TOP SCORES'!G$6,0)</f>
        <v>42.857142857142854</v>
      </c>
      <c r="J96" s="30">
        <f>IFERROR(100*_xlfn.IFNA(VLOOKUP($B96,KviZDarije7!$A$1:$K$1000, 7, 0), 0)/'TOP SCORES'!H$6,0)</f>
        <v>66.666666666666671</v>
      </c>
      <c r="K96" s="30">
        <f>IFERROR(100*_xlfn.IFNA(VLOOKUP($B96,KviZDarije8!$A$1:$K$1000, 7, 0), 0)/'TOP SCORES'!I$6,0)</f>
        <v>0</v>
      </c>
      <c r="L96" s="30">
        <f>IFERROR(100*_xlfn.IFNA(VLOOKUP($B96,[1]KviZDarije9!$A$1:$K$1000, 7, 0), 0)/'TOP SCORES'!J$6,0)</f>
        <v>0</v>
      </c>
      <c r="M96" s="30">
        <f>IFERROR(100*_xlfn.IFNA(VLOOKUP($B96,[2]KviZDarije10!$A$1:$K$1000, 7, 0), 0)/'TOP SCORES'!K$6,0)</f>
        <v>0</v>
      </c>
    </row>
    <row r="97" spans="1:13">
      <c r="A97" s="33">
        <f t="shared" ca="1" si="1"/>
        <v>96</v>
      </c>
      <c r="B97" s="24" t="s">
        <v>80</v>
      </c>
      <c r="C97" s="31" cm="1">
        <f t="array" aca="1" ref="C97" ca="1">SUM(LARGE(D97:M97,ROW(INDIRECT("1:6"))))</f>
        <v>158.97435897435898</v>
      </c>
      <c r="D97" s="30">
        <f>IFERROR(100*_xlfn.IFNA(VLOOKUP($B97,KviZDarije1!$A$1:$K$1000, 7, 0), 0)/'TOP SCORES'!B$6,0)</f>
        <v>30.76923076923077</v>
      </c>
      <c r="E97" s="30">
        <f>IFERROR(100*_xlfn.IFNA(VLOOKUP($B97,KviZDarije2!$A$1:$K$1000, 7, 0), 0)/'TOP SCORES'!C$6,0)</f>
        <v>61.53846153846154</v>
      </c>
      <c r="F97" s="30">
        <f>IFERROR(100*_xlfn.IFNA(VLOOKUP($B97,KviZDarije3!$A$1:$K$1000, 7, 0), 0)/'TOP SCORES'!D$6,0)</f>
        <v>66.666666666666671</v>
      </c>
      <c r="G97" s="30">
        <f>IFERROR(100*_xlfn.IFNA(VLOOKUP($B97,KviZDarije4!$A$1:$K$1000, 7, 0), 0)/'TOP SCORES'!E$6,0)</f>
        <v>0</v>
      </c>
      <c r="H97" s="30">
        <f>IFERROR(100*_xlfn.IFNA(VLOOKUP($B97,KviZDarije5!$A$1:$K$1000, 7, 0), 0)/'TOP SCORES'!F$6,0)</f>
        <v>0</v>
      </c>
      <c r="I97" s="30">
        <f>IFERROR(100*_xlfn.IFNA(VLOOKUP($B97,KviZDarije6!$A$1:$K$1000, 7, 0), 0)/'TOP SCORES'!G$6,0)</f>
        <v>0</v>
      </c>
      <c r="J97" s="30">
        <f>IFERROR(100*_xlfn.IFNA(VLOOKUP($B97,KviZDarije7!$A$1:$K$1000, 7, 0), 0)/'TOP SCORES'!H$6,0)</f>
        <v>0</v>
      </c>
      <c r="K97" s="30">
        <f>IFERROR(100*_xlfn.IFNA(VLOOKUP($B97,KviZDarije8!$A$1:$K$1000, 7, 0), 0)/'TOP SCORES'!I$6,0)</f>
        <v>0</v>
      </c>
      <c r="L97" s="30">
        <f>IFERROR(100*_xlfn.IFNA(VLOOKUP($B97,[1]KviZDarije9!$A$1:$K$1000, 7, 0), 0)/'TOP SCORES'!J$6,0)</f>
        <v>0</v>
      </c>
      <c r="M97" s="30">
        <f>IFERROR(100*_xlfn.IFNA(VLOOKUP($B97,[2]KviZDarije10!$A$1:$K$1000, 7, 0), 0)/'TOP SCORES'!K$6,0)</f>
        <v>0</v>
      </c>
    </row>
    <row r="98" spans="1:13">
      <c r="A98" s="33">
        <f t="shared" ca="1" si="1"/>
        <v>97</v>
      </c>
      <c r="B98" s="24" t="s">
        <v>56</v>
      </c>
      <c r="C98" s="31" cm="1">
        <f t="array" aca="1" ref="C98" ca="1">SUM(LARGE(D98:M98,ROW(INDIRECT("1:6"))))</f>
        <v>153.20512820512823</v>
      </c>
      <c r="D98" s="30">
        <f>IFERROR(100*_xlfn.IFNA(VLOOKUP($B98,KviZDarije1!$A$1:$K$1000, 7, 0), 0)/'TOP SCORES'!B$6,0)</f>
        <v>0</v>
      </c>
      <c r="E98" s="30">
        <f>IFERROR(100*_xlfn.IFNA(VLOOKUP($B98,KviZDarije2!$A$1:$K$1000, 7, 0), 0)/'TOP SCORES'!C$6,0)</f>
        <v>61.53846153846154</v>
      </c>
      <c r="F98" s="30">
        <f>IFERROR(100*_xlfn.IFNA(VLOOKUP($B98,KviZDarije3!$A$1:$K$1000, 7, 0), 0)/'TOP SCORES'!D$6,0)</f>
        <v>0</v>
      </c>
      <c r="G98" s="30">
        <f>IFERROR(100*_xlfn.IFNA(VLOOKUP($B98,KviZDarije4!$A$1:$K$1000, 7, 0), 0)/'TOP SCORES'!E$6,0)</f>
        <v>33.333333333333336</v>
      </c>
      <c r="H98" s="30">
        <f>IFERROR(100*_xlfn.IFNA(VLOOKUP($B98,KviZDarije5!$A$1:$K$1000, 7, 0), 0)/'TOP SCORES'!F$6,0)</f>
        <v>50</v>
      </c>
      <c r="I98" s="30">
        <f>IFERROR(100*_xlfn.IFNA(VLOOKUP($B98,KviZDarije6!$A$1:$K$1000, 7, 0), 0)/'TOP SCORES'!G$6,0)</f>
        <v>0</v>
      </c>
      <c r="J98" s="30">
        <f>IFERROR(100*_xlfn.IFNA(VLOOKUP($B98,KviZDarije7!$A$1:$K$1000, 7, 0), 0)/'TOP SCORES'!H$6,0)</f>
        <v>8.3333333333333339</v>
      </c>
      <c r="K98" s="30">
        <f>IFERROR(100*_xlfn.IFNA(VLOOKUP($B98,KviZDarije8!$A$1:$K$1000, 7, 0), 0)/'TOP SCORES'!I$6,0)</f>
        <v>0</v>
      </c>
      <c r="L98" s="30">
        <f>IFERROR(100*_xlfn.IFNA(VLOOKUP($B98,[1]KviZDarije9!$A$1:$K$1000, 7, 0), 0)/'TOP SCORES'!J$6,0)</f>
        <v>0</v>
      </c>
      <c r="M98" s="30">
        <f>IFERROR(100*_xlfn.IFNA(VLOOKUP($B98,[2]KviZDarije10!$A$1:$K$1000, 7, 0), 0)/'TOP SCORES'!K$6,0)</f>
        <v>0</v>
      </c>
    </row>
    <row r="99" spans="1:13">
      <c r="A99" s="33">
        <f t="shared" ca="1" si="1"/>
        <v>98</v>
      </c>
      <c r="B99" s="24" t="s">
        <v>101</v>
      </c>
      <c r="C99" s="31" cm="1">
        <f t="array" aca="1" ref="C99" ca="1">SUM(LARGE(D99:M99,ROW(INDIRECT("1:6"))))</f>
        <v>149.90842490842493</v>
      </c>
      <c r="D99" s="30">
        <f>IFERROR(100*_xlfn.IFNA(VLOOKUP($B99,KviZDarije1!$A$1:$K$1000, 7, 0), 0)/'TOP SCORES'!B$6,0)</f>
        <v>15.384615384615385</v>
      </c>
      <c r="E99" s="30">
        <f>IFERROR(100*_xlfn.IFNA(VLOOKUP($B99,KviZDarije2!$A$1:$K$1000, 7, 0), 0)/'TOP SCORES'!C$6,0)</f>
        <v>0</v>
      </c>
      <c r="F99" s="30">
        <f>IFERROR(100*_xlfn.IFNA(VLOOKUP($B99,KviZDarije3!$A$1:$K$1000, 7, 0), 0)/'TOP SCORES'!D$6,0)</f>
        <v>0</v>
      </c>
      <c r="G99" s="30">
        <f>IFERROR(100*_xlfn.IFNA(VLOOKUP($B99,KviZDarije4!$A$1:$K$1000, 7, 0), 0)/'TOP SCORES'!E$6,0)</f>
        <v>0</v>
      </c>
      <c r="H99" s="30">
        <f>IFERROR(100*_xlfn.IFNA(VLOOKUP($B99,KviZDarije5!$A$1:$K$1000, 7, 0), 0)/'TOP SCORES'!F$6,0)</f>
        <v>28.571428571428573</v>
      </c>
      <c r="I99" s="30">
        <f>IFERROR(100*_xlfn.IFNA(VLOOKUP($B99,KviZDarije6!$A$1:$K$1000, 7, 0), 0)/'TOP SCORES'!G$6,0)</f>
        <v>64.285714285714292</v>
      </c>
      <c r="J99" s="30">
        <f>IFERROR(100*_xlfn.IFNA(VLOOKUP($B99,KviZDarije7!$A$1:$K$1000, 7, 0), 0)/'TOP SCORES'!H$6,0)</f>
        <v>41.666666666666664</v>
      </c>
      <c r="K99" s="30">
        <f>IFERROR(100*_xlfn.IFNA(VLOOKUP($B99,KviZDarije8!$A$1:$K$1000, 7, 0), 0)/'TOP SCORES'!I$6,0)</f>
        <v>0</v>
      </c>
      <c r="L99" s="30">
        <f>IFERROR(100*_xlfn.IFNA(VLOOKUP($B99,[1]KviZDarije9!$A$1:$K$1000, 7, 0), 0)/'TOP SCORES'!J$6,0)</f>
        <v>0</v>
      </c>
      <c r="M99" s="30">
        <f>IFERROR(100*_xlfn.IFNA(VLOOKUP($B99,[2]KviZDarije10!$A$1:$K$1000, 7, 0), 0)/'TOP SCORES'!K$6,0)</f>
        <v>0</v>
      </c>
    </row>
    <row r="100" spans="1:13">
      <c r="A100" s="33">
        <f t="shared" ca="1" si="1"/>
        <v>99</v>
      </c>
      <c r="B100" s="28" t="s">
        <v>160</v>
      </c>
      <c r="C100" s="31" cm="1">
        <f t="array" aca="1" ref="C100" ca="1">SUM(LARGE(D100:M100,ROW(INDIRECT("1:6"))))</f>
        <v>149.81684981684984</v>
      </c>
      <c r="D100" s="30">
        <f>IFERROR(100*_xlfn.IFNA(VLOOKUP($B100,KviZDarije1!$A$1:$K$1000, 7, 0), 0)/'TOP SCORES'!B$6,0)</f>
        <v>30.76923076923077</v>
      </c>
      <c r="E100" s="30">
        <f>IFERROR(100*_xlfn.IFNA(VLOOKUP($B100,KviZDarije2!$A$1:$K$1000, 7, 0), 0)/'TOP SCORES'!C$6,0)</f>
        <v>0</v>
      </c>
      <c r="F100" s="30">
        <f>IFERROR(100*_xlfn.IFNA(VLOOKUP($B100,KviZDarije3!$A$1:$K$1000, 7, 0), 0)/'TOP SCORES'!D$6,0)</f>
        <v>0</v>
      </c>
      <c r="G100" s="30">
        <f>IFERROR(100*_xlfn.IFNA(VLOOKUP($B100,KviZDarije4!$A$1:$K$1000, 7, 0), 0)/'TOP SCORES'!E$6,0)</f>
        <v>33.333333333333336</v>
      </c>
      <c r="H100" s="30">
        <f>IFERROR(100*_xlfn.IFNA(VLOOKUP($B100,KviZDarije5!$A$1:$K$1000, 7, 0), 0)/'TOP SCORES'!F$6,0)</f>
        <v>7.1428571428571432</v>
      </c>
      <c r="I100" s="30">
        <f>IFERROR(100*_xlfn.IFNA(VLOOKUP($B100,KviZDarije6!$A$1:$K$1000, 7, 0), 0)/'TOP SCORES'!G$6,0)</f>
        <v>28.571428571428573</v>
      </c>
      <c r="J100" s="30">
        <f>IFERROR(100*_xlfn.IFNA(VLOOKUP($B100,KviZDarije7!$A$1:$K$1000, 7, 0), 0)/'TOP SCORES'!H$6,0)</f>
        <v>50</v>
      </c>
      <c r="K100" s="30">
        <f>IFERROR(100*_xlfn.IFNA(VLOOKUP($B100,KviZDarije8!$A$1:$K$1000, 7, 0), 0)/'TOP SCORES'!I$6,0)</f>
        <v>0</v>
      </c>
      <c r="L100" s="30">
        <f>IFERROR(100*_xlfn.IFNA(VLOOKUP($B100,[1]KviZDarije9!$A$1:$K$1000, 7, 0), 0)/'TOP SCORES'!J$6,0)</f>
        <v>0</v>
      </c>
      <c r="M100" s="30">
        <f>IFERROR(100*_xlfn.IFNA(VLOOKUP($B100,[2]KviZDarije10!$A$1:$K$1000, 7, 0), 0)/'TOP SCORES'!K$6,0)</f>
        <v>0</v>
      </c>
    </row>
    <row r="101" spans="1:13">
      <c r="A101" s="33">
        <f t="shared" ca="1" si="1"/>
        <v>100</v>
      </c>
      <c r="B101" s="28" t="s">
        <v>213</v>
      </c>
      <c r="C101" s="31" cm="1">
        <f t="array" aca="1" ref="C101" ca="1">SUM(LARGE(D101:M101,ROW(INDIRECT("1:6"))))</f>
        <v>146.66666666666666</v>
      </c>
      <c r="D101" s="30">
        <f>IFERROR(100*_xlfn.IFNA(VLOOKUP($B101,KviZDarije1!$A$1:$K$1000, 7, 0), 0)/'TOP SCORES'!B$6,0)</f>
        <v>0</v>
      </c>
      <c r="E101" s="30">
        <f>IFERROR(100*_xlfn.IFNA(VLOOKUP($B101,KviZDarije2!$A$1:$K$1000, 7, 0), 0)/'TOP SCORES'!C$6,0)</f>
        <v>0</v>
      </c>
      <c r="F101" s="30">
        <f>IFERROR(100*_xlfn.IFNA(VLOOKUP($B101,KviZDarije3!$A$1:$K$1000, 7, 0), 0)/'TOP SCORES'!D$6,0)</f>
        <v>46.666666666666664</v>
      </c>
      <c r="G101" s="30">
        <f>IFERROR(100*_xlfn.IFNA(VLOOKUP($B101,KviZDarije4!$A$1:$K$1000, 7, 0), 0)/'TOP SCORES'!E$6,0)</f>
        <v>0</v>
      </c>
      <c r="H101" s="30">
        <f>IFERROR(100*_xlfn.IFNA(VLOOKUP($B101,KviZDarije5!$A$1:$K$1000, 7, 0), 0)/'TOP SCORES'!F$6,0)</f>
        <v>14.285714285714286</v>
      </c>
      <c r="I101" s="30">
        <f>IFERROR(100*_xlfn.IFNA(VLOOKUP($B101,KviZDarije6!$A$1:$K$1000, 7, 0), 0)/'TOP SCORES'!G$6,0)</f>
        <v>35.714285714285715</v>
      </c>
      <c r="J101" s="30">
        <f>IFERROR(100*_xlfn.IFNA(VLOOKUP($B101,KviZDarije7!$A$1:$K$1000, 7, 0), 0)/'TOP SCORES'!H$6,0)</f>
        <v>50</v>
      </c>
      <c r="K101" s="30">
        <f>IFERROR(100*_xlfn.IFNA(VLOOKUP($B101,KviZDarije8!$A$1:$K$1000, 7, 0), 0)/'TOP SCORES'!I$6,0)</f>
        <v>0</v>
      </c>
      <c r="L101" s="30">
        <f>IFERROR(100*_xlfn.IFNA(VLOOKUP($B101,[1]KviZDarije9!$A$1:$K$1000, 7, 0), 0)/'TOP SCORES'!J$6,0)</f>
        <v>0</v>
      </c>
      <c r="M101" s="30">
        <f>IFERROR(100*_xlfn.IFNA(VLOOKUP($B101,[2]KviZDarije10!$A$1:$K$1000, 7, 0), 0)/'TOP SCORES'!K$6,0)</f>
        <v>0</v>
      </c>
    </row>
    <row r="102" spans="1:13">
      <c r="A102" s="33">
        <f t="shared" ca="1" si="1"/>
        <v>101</v>
      </c>
      <c r="B102" s="28" t="s">
        <v>208</v>
      </c>
      <c r="C102" s="31" cm="1">
        <f t="array" aca="1" ref="C102" ca="1">SUM(LARGE(D102:M102,ROW(INDIRECT("1:6"))))</f>
        <v>146.1904761904762</v>
      </c>
      <c r="D102" s="30">
        <f>IFERROR(100*_xlfn.IFNA(VLOOKUP($B102,KviZDarije1!$A$1:$K$1000, 7, 0), 0)/'TOP SCORES'!B$6,0)</f>
        <v>0</v>
      </c>
      <c r="E102" s="30">
        <f>IFERROR(100*_xlfn.IFNA(VLOOKUP($B102,KviZDarije2!$A$1:$K$1000, 7, 0), 0)/'TOP SCORES'!C$6,0)</f>
        <v>0</v>
      </c>
      <c r="F102" s="30">
        <f>IFERROR(100*_xlfn.IFNA(VLOOKUP($B102,KviZDarije3!$A$1:$K$1000, 7, 0), 0)/'TOP SCORES'!D$6,0)</f>
        <v>40</v>
      </c>
      <c r="G102" s="30">
        <f>IFERROR(100*_xlfn.IFNA(VLOOKUP($B102,KviZDarije4!$A$1:$K$1000, 7, 0), 0)/'TOP SCORES'!E$6,0)</f>
        <v>13.333333333333334</v>
      </c>
      <c r="H102" s="30">
        <f>IFERROR(100*_xlfn.IFNA(VLOOKUP($B102,KviZDarije5!$A$1:$K$1000, 7, 0), 0)/'TOP SCORES'!F$6,0)</f>
        <v>21.428571428571427</v>
      </c>
      <c r="I102" s="30">
        <f>IFERROR(100*_xlfn.IFNA(VLOOKUP($B102,KviZDarije6!$A$1:$K$1000, 7, 0), 0)/'TOP SCORES'!G$6,0)</f>
        <v>21.428571428571427</v>
      </c>
      <c r="J102" s="30">
        <f>IFERROR(100*_xlfn.IFNA(VLOOKUP($B102,KviZDarije7!$A$1:$K$1000, 7, 0), 0)/'TOP SCORES'!H$6,0)</f>
        <v>50</v>
      </c>
      <c r="K102" s="30">
        <f>IFERROR(100*_xlfn.IFNA(VLOOKUP($B102,KviZDarije8!$A$1:$K$1000, 7, 0), 0)/'TOP SCORES'!I$6,0)</f>
        <v>0</v>
      </c>
      <c r="L102" s="30">
        <f>IFERROR(100*_xlfn.IFNA(VLOOKUP($B102,[1]KviZDarije9!$A$1:$K$1000, 7, 0), 0)/'TOP SCORES'!J$6,0)</f>
        <v>0</v>
      </c>
      <c r="M102" s="30">
        <f>IFERROR(100*_xlfn.IFNA(VLOOKUP($B102,[2]KviZDarije10!$A$1:$K$1000, 7, 0), 0)/'TOP SCORES'!K$6,0)</f>
        <v>0</v>
      </c>
    </row>
    <row r="103" spans="1:13">
      <c r="A103" s="33">
        <f t="shared" ca="1" si="1"/>
        <v>102</v>
      </c>
      <c r="B103" s="28" t="s">
        <v>147</v>
      </c>
      <c r="C103" s="31" cm="1">
        <f t="array" aca="1" ref="C103" ca="1">SUM(LARGE(D103:M103,ROW(INDIRECT("1:6"))))</f>
        <v>145.64102564102564</v>
      </c>
      <c r="D103" s="30">
        <f>IFERROR(100*_xlfn.IFNA(VLOOKUP($B103,KviZDarije1!$A$1:$K$1000, 7, 0), 0)/'TOP SCORES'!B$6,0)</f>
        <v>0</v>
      </c>
      <c r="E103" s="30">
        <f>IFERROR(100*_xlfn.IFNA(VLOOKUP($B103,KviZDarije2!$A$1:$K$1000, 7, 0), 0)/'TOP SCORES'!C$6,0)</f>
        <v>92.307692307692307</v>
      </c>
      <c r="F103" s="30">
        <f>IFERROR(100*_xlfn.IFNA(VLOOKUP($B103,KviZDarije3!$A$1:$K$1000, 7, 0), 0)/'TOP SCORES'!D$6,0)</f>
        <v>0</v>
      </c>
      <c r="G103" s="30">
        <f>IFERROR(100*_xlfn.IFNA(VLOOKUP($B103,KviZDarije4!$A$1:$K$1000, 7, 0), 0)/'TOP SCORES'!E$6,0)</f>
        <v>53.333333333333336</v>
      </c>
      <c r="H103" s="30">
        <f>IFERROR(100*_xlfn.IFNA(VLOOKUP($B103,KviZDarije5!$A$1:$K$1000, 7, 0), 0)/'TOP SCORES'!F$6,0)</f>
        <v>0</v>
      </c>
      <c r="I103" s="30">
        <f>IFERROR(100*_xlfn.IFNA(VLOOKUP($B103,KviZDarije6!$A$1:$K$1000, 7, 0), 0)/'TOP SCORES'!G$6,0)</f>
        <v>0</v>
      </c>
      <c r="J103" s="30">
        <f>IFERROR(100*_xlfn.IFNA(VLOOKUP($B103,KviZDarije7!$A$1:$K$1000, 7, 0), 0)/'TOP SCORES'!H$6,0)</f>
        <v>0</v>
      </c>
      <c r="K103" s="30">
        <f>IFERROR(100*_xlfn.IFNA(VLOOKUP($B103,KviZDarije8!$A$1:$K$1000, 7, 0), 0)/'TOP SCORES'!I$6,0)</f>
        <v>0</v>
      </c>
      <c r="L103" s="30">
        <f>IFERROR(100*_xlfn.IFNA(VLOOKUP($B103,[1]KviZDarije9!$A$1:$K$1000, 7, 0), 0)/'TOP SCORES'!J$6,0)</f>
        <v>0</v>
      </c>
      <c r="M103" s="30">
        <f>IFERROR(100*_xlfn.IFNA(VLOOKUP($B103,[2]KviZDarije10!$A$1:$K$1000, 7, 0), 0)/'TOP SCORES'!K$6,0)</f>
        <v>0</v>
      </c>
    </row>
    <row r="104" spans="1:13">
      <c r="A104" s="33">
        <f t="shared" ca="1" si="1"/>
        <v>103</v>
      </c>
      <c r="B104" s="28" t="s">
        <v>130</v>
      </c>
      <c r="C104" s="31" cm="1">
        <f t="array" aca="1" ref="C104" ca="1">SUM(LARGE(D104:M104,ROW(INDIRECT("1:6"))))</f>
        <v>135.2014652014652</v>
      </c>
      <c r="D104" s="30">
        <f>IFERROR(100*_xlfn.IFNA(VLOOKUP($B104,KviZDarije1!$A$1:$K$1000, 7, 0), 0)/'TOP SCORES'!B$6,0)</f>
        <v>0</v>
      </c>
      <c r="E104" s="30">
        <f>IFERROR(100*_xlfn.IFNA(VLOOKUP($B104,KviZDarije2!$A$1:$K$1000, 7, 0), 0)/'TOP SCORES'!C$6,0)</f>
        <v>46.153846153846153</v>
      </c>
      <c r="F104" s="30">
        <f>IFERROR(100*_xlfn.IFNA(VLOOKUP($B104,KviZDarije3!$A$1:$K$1000, 7, 0), 0)/'TOP SCORES'!D$6,0)</f>
        <v>0</v>
      </c>
      <c r="G104" s="30">
        <f>IFERROR(100*_xlfn.IFNA(VLOOKUP($B104,KviZDarije4!$A$1:$K$1000, 7, 0), 0)/'TOP SCORES'!E$6,0)</f>
        <v>53.333333333333336</v>
      </c>
      <c r="H104" s="30">
        <f>IFERROR(100*_xlfn.IFNA(VLOOKUP($B104,KviZDarije5!$A$1:$K$1000, 7, 0), 0)/'TOP SCORES'!F$6,0)</f>
        <v>35.714285714285715</v>
      </c>
      <c r="I104" s="30">
        <f>IFERROR(100*_xlfn.IFNA(VLOOKUP($B104,KviZDarije6!$A$1:$K$1000, 7, 0), 0)/'TOP SCORES'!G$6,0)</f>
        <v>0</v>
      </c>
      <c r="J104" s="30">
        <f>IFERROR(100*_xlfn.IFNA(VLOOKUP($B104,KviZDarije7!$A$1:$K$1000, 7, 0), 0)/'TOP SCORES'!H$6,0)</f>
        <v>0</v>
      </c>
      <c r="K104" s="30">
        <f>IFERROR(100*_xlfn.IFNA(VLOOKUP($B104,KviZDarije8!$A$1:$K$1000, 7, 0), 0)/'TOP SCORES'!I$6,0)</f>
        <v>0</v>
      </c>
      <c r="L104" s="30">
        <f>IFERROR(100*_xlfn.IFNA(VLOOKUP($B104,[1]KviZDarije9!$A$1:$K$1000, 7, 0), 0)/'TOP SCORES'!J$6,0)</f>
        <v>0</v>
      </c>
      <c r="M104" s="30">
        <f>IFERROR(100*_xlfn.IFNA(VLOOKUP($B104,[2]KviZDarije10!$A$1:$K$1000, 7, 0), 0)/'TOP SCORES'!K$6,0)</f>
        <v>0</v>
      </c>
    </row>
    <row r="105" spans="1:13">
      <c r="A105" s="33">
        <f t="shared" ca="1" si="1"/>
        <v>104</v>
      </c>
      <c r="B105" s="24" t="s">
        <v>29</v>
      </c>
      <c r="C105" s="31" cm="1">
        <f t="array" aca="1" ref="C105" ca="1">SUM(LARGE(D105:M105,ROW(INDIRECT("1:6"))))</f>
        <v>134.17582417582418</v>
      </c>
      <c r="D105" s="30">
        <f>IFERROR(100*_xlfn.IFNA(VLOOKUP($B105,KviZDarije1!$A$1:$K$1000, 7, 0), 0)/'TOP SCORES'!B$6,0)</f>
        <v>0</v>
      </c>
      <c r="E105" s="30">
        <f>IFERROR(100*_xlfn.IFNA(VLOOKUP($B105,KviZDarije2!$A$1:$K$1000, 7, 0), 0)/'TOP SCORES'!C$6,0)</f>
        <v>38.46153846153846</v>
      </c>
      <c r="F105" s="30">
        <f>IFERROR(100*_xlfn.IFNA(VLOOKUP($B105,KviZDarije3!$A$1:$K$1000, 7, 0), 0)/'TOP SCORES'!D$6,0)</f>
        <v>33.333333333333336</v>
      </c>
      <c r="G105" s="30">
        <f>IFERROR(100*_xlfn.IFNA(VLOOKUP($B105,KviZDarije4!$A$1:$K$1000, 7, 0), 0)/'TOP SCORES'!E$6,0)</f>
        <v>26.666666666666668</v>
      </c>
      <c r="H105" s="30">
        <f>IFERROR(100*_xlfn.IFNA(VLOOKUP($B105,KviZDarije5!$A$1:$K$1000, 7, 0), 0)/'TOP SCORES'!F$6,0)</f>
        <v>21.428571428571427</v>
      </c>
      <c r="I105" s="30">
        <f>IFERROR(100*_xlfn.IFNA(VLOOKUP($B105,KviZDarije6!$A$1:$K$1000, 7, 0), 0)/'TOP SCORES'!G$6,0)</f>
        <v>14.285714285714286</v>
      </c>
      <c r="J105" s="30">
        <f>IFERROR(100*_xlfn.IFNA(VLOOKUP($B105,KviZDarije7!$A$1:$K$1000, 7, 0), 0)/'TOP SCORES'!H$6,0)</f>
        <v>0</v>
      </c>
      <c r="K105" s="30">
        <f>IFERROR(100*_xlfn.IFNA(VLOOKUP($B105,KviZDarije8!$A$1:$K$1000, 7, 0), 0)/'TOP SCORES'!I$6,0)</f>
        <v>0</v>
      </c>
      <c r="L105" s="30">
        <f>IFERROR(100*_xlfn.IFNA(VLOOKUP($B105,[1]KviZDarije9!$A$1:$K$1000, 7, 0), 0)/'TOP SCORES'!J$6,0)</f>
        <v>0</v>
      </c>
      <c r="M105" s="30">
        <f>IFERROR(100*_xlfn.IFNA(VLOOKUP($B105,[2]KviZDarije10!$A$1:$K$1000, 7, 0), 0)/'TOP SCORES'!K$6,0)</f>
        <v>0</v>
      </c>
    </row>
    <row r="106" spans="1:13">
      <c r="A106" s="33">
        <f t="shared" ca="1" si="1"/>
        <v>105</v>
      </c>
      <c r="B106" s="28" t="s">
        <v>198</v>
      </c>
      <c r="C106" s="31" cm="1">
        <f t="array" aca="1" ref="C106" ca="1">SUM(LARGE(D106:M106,ROW(INDIRECT("1:6"))))</f>
        <v>131.61172161172161</v>
      </c>
      <c r="D106" s="30">
        <f>IFERROR(100*_xlfn.IFNA(VLOOKUP($B106,KviZDarije1!$A$1:$K$1000, 7, 0), 0)/'TOP SCORES'!B$6,0)</f>
        <v>30.76923076923077</v>
      </c>
      <c r="E106" s="30">
        <f>IFERROR(100*_xlfn.IFNA(VLOOKUP($B106,KviZDarije2!$A$1:$K$1000, 7, 0), 0)/'TOP SCORES'!C$6,0)</f>
        <v>38.46153846153846</v>
      </c>
      <c r="F106" s="30">
        <f>IFERROR(100*_xlfn.IFNA(VLOOKUP($B106,KviZDarije3!$A$1:$K$1000, 7, 0), 0)/'TOP SCORES'!D$6,0)</f>
        <v>0</v>
      </c>
      <c r="G106" s="30">
        <f>IFERROR(100*_xlfn.IFNA(VLOOKUP($B106,KviZDarije4!$A$1:$K$1000, 7, 0), 0)/'TOP SCORES'!E$6,0)</f>
        <v>26.666666666666668</v>
      </c>
      <c r="H106" s="30">
        <f>IFERROR(100*_xlfn.IFNA(VLOOKUP($B106,KviZDarije5!$A$1:$K$1000, 7, 0), 0)/'TOP SCORES'!F$6,0)</f>
        <v>35.714285714285715</v>
      </c>
      <c r="I106" s="30">
        <f>IFERROR(100*_xlfn.IFNA(VLOOKUP($B106,KviZDarije6!$A$1:$K$1000, 7, 0), 0)/'TOP SCORES'!G$6,0)</f>
        <v>0</v>
      </c>
      <c r="J106" s="30">
        <f>IFERROR(100*_xlfn.IFNA(VLOOKUP($B106,KviZDarije7!$A$1:$K$1000, 7, 0), 0)/'TOP SCORES'!H$6,0)</f>
        <v>0</v>
      </c>
      <c r="K106" s="30">
        <f>IFERROR(100*_xlfn.IFNA(VLOOKUP($B106,KviZDarije8!$A$1:$K$1000, 7, 0), 0)/'TOP SCORES'!I$6,0)</f>
        <v>0</v>
      </c>
      <c r="L106" s="30">
        <f>IFERROR(100*_xlfn.IFNA(VLOOKUP($B106,[1]KviZDarije9!$A$1:$K$1000, 7, 0), 0)/'TOP SCORES'!J$6,0)</f>
        <v>0</v>
      </c>
      <c r="M106" s="30">
        <f>IFERROR(100*_xlfn.IFNA(VLOOKUP($B106,[2]KviZDarije10!$A$1:$K$1000, 7, 0), 0)/'TOP SCORES'!K$6,0)</f>
        <v>0</v>
      </c>
    </row>
    <row r="107" spans="1:13">
      <c r="A107" s="33">
        <f t="shared" ca="1" si="1"/>
        <v>106</v>
      </c>
      <c r="B107" s="28" t="s">
        <v>152</v>
      </c>
      <c r="C107" s="31" cm="1">
        <f t="array" aca="1" ref="C107" ca="1">SUM(LARGE(D107:M107,ROW(INDIRECT("1:6"))))</f>
        <v>127.41758241758241</v>
      </c>
      <c r="D107" s="30">
        <f>IFERROR(100*_xlfn.IFNA(VLOOKUP($B107,KviZDarije1!$A$1:$K$1000, 7, 0), 0)/'TOP SCORES'!B$6,0)</f>
        <v>15.384615384615385</v>
      </c>
      <c r="E107" s="30">
        <f>IFERROR(100*_xlfn.IFNA(VLOOKUP($B107,KviZDarije2!$A$1:$K$1000, 7, 0), 0)/'TOP SCORES'!C$6,0)</f>
        <v>38.46153846153846</v>
      </c>
      <c r="F107" s="30">
        <f>IFERROR(100*_xlfn.IFNA(VLOOKUP($B107,KviZDarije3!$A$1:$K$1000, 7, 0), 0)/'TOP SCORES'!D$6,0)</f>
        <v>20</v>
      </c>
      <c r="G107" s="30">
        <f>IFERROR(100*_xlfn.IFNA(VLOOKUP($B107,KviZDarije4!$A$1:$K$1000, 7, 0), 0)/'TOP SCORES'!E$6,0)</f>
        <v>0</v>
      </c>
      <c r="H107" s="30">
        <f>IFERROR(100*_xlfn.IFNA(VLOOKUP($B107,KviZDarije5!$A$1:$K$1000, 7, 0), 0)/'TOP SCORES'!F$6,0)</f>
        <v>7.1428571428571432</v>
      </c>
      <c r="I107" s="30">
        <f>IFERROR(100*_xlfn.IFNA(VLOOKUP($B107,KviZDarije6!$A$1:$K$1000, 7, 0), 0)/'TOP SCORES'!G$6,0)</f>
        <v>21.428571428571427</v>
      </c>
      <c r="J107" s="30">
        <f>IFERROR(100*_xlfn.IFNA(VLOOKUP($B107,KviZDarije7!$A$1:$K$1000, 7, 0), 0)/'TOP SCORES'!H$6,0)</f>
        <v>25</v>
      </c>
      <c r="K107" s="30">
        <f>IFERROR(100*_xlfn.IFNA(VLOOKUP($B107,KviZDarije8!$A$1:$K$1000, 7, 0), 0)/'TOP SCORES'!I$6,0)</f>
        <v>0</v>
      </c>
      <c r="L107" s="30">
        <f>IFERROR(100*_xlfn.IFNA(VLOOKUP($B107,[1]KviZDarije9!$A$1:$K$1000, 7, 0), 0)/'TOP SCORES'!J$6,0)</f>
        <v>0</v>
      </c>
      <c r="M107" s="30">
        <f>IFERROR(100*_xlfn.IFNA(VLOOKUP($B107,[2]KviZDarije10!$A$1:$K$1000, 7, 0), 0)/'TOP SCORES'!K$6,0)</f>
        <v>0</v>
      </c>
    </row>
    <row r="108" spans="1:13">
      <c r="A108" s="33">
        <f t="shared" ca="1" si="1"/>
        <v>107</v>
      </c>
      <c r="B108" s="28" t="s">
        <v>201</v>
      </c>
      <c r="C108" s="31" cm="1">
        <f t="array" aca="1" ref="C108" ca="1">SUM(LARGE(D108:M108,ROW(INDIRECT("1:6"))))</f>
        <v>117.50915750915752</v>
      </c>
      <c r="D108" s="30">
        <f>IFERROR(100*_xlfn.IFNA(VLOOKUP($B108,KviZDarije1!$A$1:$K$1000, 7, 0), 0)/'TOP SCORES'!B$6,0)</f>
        <v>0</v>
      </c>
      <c r="E108" s="30">
        <f>IFERROR(100*_xlfn.IFNA(VLOOKUP($B108,KviZDarije2!$A$1:$K$1000, 7, 0), 0)/'TOP SCORES'!C$6,0)</f>
        <v>38.46153846153846</v>
      </c>
      <c r="F108" s="30">
        <f>IFERROR(100*_xlfn.IFNA(VLOOKUP($B108,KviZDarije3!$A$1:$K$1000, 7, 0), 0)/'TOP SCORES'!D$6,0)</f>
        <v>0</v>
      </c>
      <c r="G108" s="30">
        <f>IFERROR(100*_xlfn.IFNA(VLOOKUP($B108,KviZDarije4!$A$1:$K$1000, 7, 0), 0)/'TOP SCORES'!E$6,0)</f>
        <v>26.666666666666668</v>
      </c>
      <c r="H108" s="30">
        <f>IFERROR(100*_xlfn.IFNA(VLOOKUP($B108,KviZDarije5!$A$1:$K$1000, 7, 0), 0)/'TOP SCORES'!F$6,0)</f>
        <v>0</v>
      </c>
      <c r="I108" s="30">
        <f>IFERROR(100*_xlfn.IFNA(VLOOKUP($B108,KviZDarije6!$A$1:$K$1000, 7, 0), 0)/'TOP SCORES'!G$6,0)</f>
        <v>35.714285714285715</v>
      </c>
      <c r="J108" s="30">
        <f>IFERROR(100*_xlfn.IFNA(VLOOKUP($B108,KviZDarije7!$A$1:$K$1000, 7, 0), 0)/'TOP SCORES'!H$6,0)</f>
        <v>16.666666666666668</v>
      </c>
      <c r="K108" s="30">
        <f>IFERROR(100*_xlfn.IFNA(VLOOKUP($B108,KviZDarije8!$A$1:$K$1000, 7, 0), 0)/'TOP SCORES'!I$6,0)</f>
        <v>0</v>
      </c>
      <c r="L108" s="30">
        <f>IFERROR(100*_xlfn.IFNA(VLOOKUP($B108,[1]KviZDarije9!$A$1:$K$1000, 7, 0), 0)/'TOP SCORES'!J$6,0)</f>
        <v>0</v>
      </c>
      <c r="M108" s="30">
        <f>IFERROR(100*_xlfn.IFNA(VLOOKUP($B108,[2]KviZDarije10!$A$1:$K$1000, 7, 0), 0)/'TOP SCORES'!K$6,0)</f>
        <v>0</v>
      </c>
    </row>
    <row r="109" spans="1:13">
      <c r="A109" s="33">
        <f t="shared" ca="1" si="1"/>
        <v>108</v>
      </c>
      <c r="B109" s="28" t="s">
        <v>174</v>
      </c>
      <c r="C109" s="31" cm="1">
        <f t="array" aca="1" ref="C109" ca="1">SUM(LARGE(D109:M109,ROW(INDIRECT("1:6"))))</f>
        <v>117.03296703296704</v>
      </c>
      <c r="D109" s="30">
        <f>IFERROR(100*_xlfn.IFNA(VLOOKUP($B109,KviZDarije1!$A$1:$K$1000, 7, 0), 0)/'TOP SCORES'!B$6,0)</f>
        <v>38.46153846153846</v>
      </c>
      <c r="E109" s="30">
        <f>IFERROR(100*_xlfn.IFNA(VLOOKUP($B109,KviZDarije2!$A$1:$K$1000, 7, 0), 0)/'TOP SCORES'!C$6,0)</f>
        <v>0</v>
      </c>
      <c r="F109" s="30">
        <f>IFERROR(100*_xlfn.IFNA(VLOOKUP($B109,KviZDarije3!$A$1:$K$1000, 7, 0), 0)/'TOP SCORES'!D$6,0)</f>
        <v>0</v>
      </c>
      <c r="G109" s="30">
        <f>IFERROR(100*_xlfn.IFNA(VLOOKUP($B109,KviZDarije4!$A$1:$K$1000, 7, 0), 0)/'TOP SCORES'!E$6,0)</f>
        <v>0</v>
      </c>
      <c r="H109" s="30">
        <f>IFERROR(100*_xlfn.IFNA(VLOOKUP($B109,KviZDarije5!$A$1:$K$1000, 7, 0), 0)/'TOP SCORES'!F$6,0)</f>
        <v>35.714285714285715</v>
      </c>
      <c r="I109" s="30">
        <f>IFERROR(100*_xlfn.IFNA(VLOOKUP($B109,KviZDarije6!$A$1:$K$1000, 7, 0), 0)/'TOP SCORES'!G$6,0)</f>
        <v>42.857142857142854</v>
      </c>
      <c r="J109" s="30">
        <f>IFERROR(100*_xlfn.IFNA(VLOOKUP($B109,KviZDarije7!$A$1:$K$1000, 7, 0), 0)/'TOP SCORES'!H$6,0)</f>
        <v>0</v>
      </c>
      <c r="K109" s="30">
        <f>IFERROR(100*_xlfn.IFNA(VLOOKUP($B109,KviZDarije8!$A$1:$K$1000, 7, 0), 0)/'TOP SCORES'!I$6,0)</f>
        <v>0</v>
      </c>
      <c r="L109" s="30">
        <f>IFERROR(100*_xlfn.IFNA(VLOOKUP($B109,[1]KviZDarije9!$A$1:$K$1000, 7, 0), 0)/'TOP SCORES'!J$6,0)</f>
        <v>0</v>
      </c>
      <c r="M109" s="30">
        <f>IFERROR(100*_xlfn.IFNA(VLOOKUP($B109,[2]KviZDarije10!$A$1:$K$1000, 7, 0), 0)/'TOP SCORES'!K$6,0)</f>
        <v>0</v>
      </c>
    </row>
    <row r="110" spans="1:13">
      <c r="A110" s="33">
        <f t="shared" ca="1" si="1"/>
        <v>109</v>
      </c>
      <c r="B110" s="28" t="s">
        <v>194</v>
      </c>
      <c r="C110" s="31" cm="1">
        <f t="array" aca="1" ref="C110" ca="1">SUM(LARGE(D110:M110,ROW(INDIRECT("1:6"))))</f>
        <v>112.67399267399267</v>
      </c>
      <c r="D110" s="30">
        <f>IFERROR(100*_xlfn.IFNA(VLOOKUP($B110,KviZDarije1!$A$1:$K$1000, 7, 0), 0)/'TOP SCORES'!B$6,0)</f>
        <v>30.76923076923077</v>
      </c>
      <c r="E110" s="30">
        <f>IFERROR(100*_xlfn.IFNA(VLOOKUP($B110,KviZDarije2!$A$1:$K$1000, 7, 0), 0)/'TOP SCORES'!C$6,0)</f>
        <v>0</v>
      </c>
      <c r="F110" s="30">
        <f>IFERROR(100*_xlfn.IFNA(VLOOKUP($B110,KviZDarije3!$A$1:$K$1000, 7, 0), 0)/'TOP SCORES'!D$6,0)</f>
        <v>53.333333333333336</v>
      </c>
      <c r="G110" s="30">
        <f>IFERROR(100*_xlfn.IFNA(VLOOKUP($B110,KviZDarije4!$A$1:$K$1000, 7, 0), 0)/'TOP SCORES'!E$6,0)</f>
        <v>0</v>
      </c>
      <c r="H110" s="30">
        <f>IFERROR(100*_xlfn.IFNA(VLOOKUP($B110,KviZDarije5!$A$1:$K$1000, 7, 0), 0)/'TOP SCORES'!F$6,0)</f>
        <v>28.571428571428573</v>
      </c>
      <c r="I110" s="30">
        <f>IFERROR(100*_xlfn.IFNA(VLOOKUP($B110,KviZDarije6!$A$1:$K$1000, 7, 0), 0)/'TOP SCORES'!G$6,0)</f>
        <v>0</v>
      </c>
      <c r="J110" s="30">
        <f>IFERROR(100*_xlfn.IFNA(VLOOKUP($B110,KviZDarije7!$A$1:$K$1000, 7, 0), 0)/'TOP SCORES'!H$6,0)</f>
        <v>0</v>
      </c>
      <c r="K110" s="30">
        <f>IFERROR(100*_xlfn.IFNA(VLOOKUP($B110,KviZDarije8!$A$1:$K$1000, 7, 0), 0)/'TOP SCORES'!I$6,0)</f>
        <v>0</v>
      </c>
      <c r="L110" s="30">
        <f>IFERROR(100*_xlfn.IFNA(VLOOKUP($B110,[1]KviZDarije9!$A$1:$K$1000, 7, 0), 0)/'TOP SCORES'!J$6,0)</f>
        <v>0</v>
      </c>
      <c r="M110" s="30">
        <f>IFERROR(100*_xlfn.IFNA(VLOOKUP($B110,[2]KviZDarije10!$A$1:$K$1000, 7, 0), 0)/'TOP SCORES'!K$6,0)</f>
        <v>0</v>
      </c>
    </row>
    <row r="111" spans="1:13">
      <c r="A111" s="33">
        <f t="shared" ca="1" si="1"/>
        <v>110</v>
      </c>
      <c r="B111" s="24" t="s">
        <v>98</v>
      </c>
      <c r="C111" s="31" cm="1">
        <f t="array" aca="1" ref="C111" ca="1">SUM(LARGE(D111:M111,ROW(INDIRECT("1:6"))))</f>
        <v>112.08791208791209</v>
      </c>
      <c r="D111" s="30">
        <f>IFERROR(100*_xlfn.IFNA(VLOOKUP($B111,KviZDarije1!$A$1:$K$1000, 7, 0), 0)/'TOP SCORES'!B$6,0)</f>
        <v>0</v>
      </c>
      <c r="E111" s="30">
        <f>IFERROR(100*_xlfn.IFNA(VLOOKUP($B111,KviZDarije2!$A$1:$K$1000, 7, 0), 0)/'TOP SCORES'!C$6,0)</f>
        <v>69.230769230769226</v>
      </c>
      <c r="F111" s="30">
        <f>IFERROR(100*_xlfn.IFNA(VLOOKUP($B111,KviZDarije3!$A$1:$K$1000, 7, 0), 0)/'TOP SCORES'!D$6,0)</f>
        <v>0</v>
      </c>
      <c r="G111" s="30">
        <f>IFERROR(100*_xlfn.IFNA(VLOOKUP($B111,KviZDarije4!$A$1:$K$1000, 7, 0), 0)/'TOP SCORES'!E$6,0)</f>
        <v>0</v>
      </c>
      <c r="H111" s="30">
        <f>IFERROR(100*_xlfn.IFNA(VLOOKUP($B111,KviZDarije5!$A$1:$K$1000, 7, 0), 0)/'TOP SCORES'!F$6,0)</f>
        <v>0</v>
      </c>
      <c r="I111" s="30">
        <f>IFERROR(100*_xlfn.IFNA(VLOOKUP($B111,KviZDarije6!$A$1:$K$1000, 7, 0), 0)/'TOP SCORES'!G$6,0)</f>
        <v>42.857142857142854</v>
      </c>
      <c r="J111" s="30">
        <f>IFERROR(100*_xlfn.IFNA(VLOOKUP($B111,KviZDarije7!$A$1:$K$1000, 7, 0), 0)/'TOP SCORES'!H$6,0)</f>
        <v>0</v>
      </c>
      <c r="K111" s="30">
        <f>IFERROR(100*_xlfn.IFNA(VLOOKUP($B111,KviZDarije8!$A$1:$K$1000, 7, 0), 0)/'TOP SCORES'!I$6,0)</f>
        <v>0</v>
      </c>
      <c r="L111" s="30">
        <f>IFERROR(100*_xlfn.IFNA(VLOOKUP($B111,[1]KviZDarije9!$A$1:$K$1000, 7, 0), 0)/'TOP SCORES'!J$6,0)</f>
        <v>0</v>
      </c>
      <c r="M111" s="30">
        <f>IFERROR(100*_xlfn.IFNA(VLOOKUP($B111,[2]KviZDarije10!$A$1:$K$1000, 7, 0), 0)/'TOP SCORES'!K$6,0)</f>
        <v>0</v>
      </c>
    </row>
    <row r="112" spans="1:13">
      <c r="A112" s="33">
        <f t="shared" ca="1" si="1"/>
        <v>111</v>
      </c>
      <c r="B112" s="24" t="s">
        <v>14</v>
      </c>
      <c r="C112" s="31" cm="1">
        <f t="array" aca="1" ref="C112" ca="1">SUM(LARGE(D112:M112,ROW(INDIRECT("1:6"))))</f>
        <v>100</v>
      </c>
      <c r="D112" s="30">
        <f>IFERROR(100*_xlfn.IFNA(VLOOKUP($B112,KviZDarije1!$A$1:$K$1000, 7, 0), 0)/'TOP SCORES'!B$6,0)</f>
        <v>100</v>
      </c>
      <c r="E112" s="30">
        <f>IFERROR(100*_xlfn.IFNA(VLOOKUP($B112,KviZDarije2!$A$1:$K$1000, 7, 0), 0)/'TOP SCORES'!C$6,0)</f>
        <v>0</v>
      </c>
      <c r="F112" s="30">
        <f>IFERROR(100*_xlfn.IFNA(VLOOKUP($B112,KviZDarije3!$A$1:$K$1000, 7, 0), 0)/'TOP SCORES'!D$6,0)</f>
        <v>0</v>
      </c>
      <c r="G112" s="30">
        <f>IFERROR(100*_xlfn.IFNA(VLOOKUP($B112,KviZDarije4!$A$1:$K$1000, 7, 0), 0)/'TOP SCORES'!E$6,0)</f>
        <v>0</v>
      </c>
      <c r="H112" s="30">
        <f>IFERROR(100*_xlfn.IFNA(VLOOKUP($B112,KviZDarije5!$A$1:$K$1000, 7, 0), 0)/'TOP SCORES'!F$6,0)</f>
        <v>0</v>
      </c>
      <c r="I112" s="30">
        <f>IFERROR(100*_xlfn.IFNA(VLOOKUP($B112,KviZDarije6!$A$1:$K$1000, 7, 0), 0)/'TOP SCORES'!G$6,0)</f>
        <v>0</v>
      </c>
      <c r="J112" s="30">
        <f>IFERROR(100*_xlfn.IFNA(VLOOKUP($B112,KviZDarije7!$A$1:$K$1000, 7, 0), 0)/'TOP SCORES'!H$6,0)</f>
        <v>0</v>
      </c>
      <c r="K112" s="30">
        <f>IFERROR(100*_xlfn.IFNA(VLOOKUP($B112,KviZDarije8!$A$1:$K$1000, 7, 0), 0)/'TOP SCORES'!I$6,0)</f>
        <v>0</v>
      </c>
      <c r="L112" s="30">
        <f>IFERROR(100*_xlfn.IFNA(VLOOKUP($B112,[1]KviZDarije9!$A$1:$K$1000, 7, 0), 0)/'TOP SCORES'!J$6,0)</f>
        <v>0</v>
      </c>
      <c r="M112" s="30">
        <f>IFERROR(100*_xlfn.IFNA(VLOOKUP($B112,[2]KviZDarije10!$A$1:$K$1000, 7, 0), 0)/'TOP SCORES'!K$6,0)</f>
        <v>0</v>
      </c>
    </row>
    <row r="113" spans="1:13">
      <c r="A113" s="33">
        <f t="shared" ca="1" si="1"/>
        <v>112</v>
      </c>
      <c r="B113" s="28" t="s">
        <v>121</v>
      </c>
      <c r="C113" s="31" cm="1">
        <f t="array" aca="1" ref="C113" ca="1">SUM(LARGE(D113:M113,ROW(INDIRECT("1:6"))))</f>
        <v>99.413919413919416</v>
      </c>
      <c r="D113" s="30">
        <f>IFERROR(100*_xlfn.IFNA(VLOOKUP($B113,KviZDarije1!$A$1:$K$1000, 7, 0), 0)/'TOP SCORES'!B$6,0)</f>
        <v>38.46153846153846</v>
      </c>
      <c r="E113" s="30">
        <f>IFERROR(100*_xlfn.IFNA(VLOOKUP($B113,KviZDarije2!$A$1:$K$1000, 7, 0), 0)/'TOP SCORES'!C$6,0)</f>
        <v>0</v>
      </c>
      <c r="F113" s="30">
        <f>IFERROR(100*_xlfn.IFNA(VLOOKUP($B113,KviZDarije3!$A$1:$K$1000, 7, 0), 0)/'TOP SCORES'!D$6,0)</f>
        <v>46.666666666666664</v>
      </c>
      <c r="G113" s="30">
        <f>IFERROR(100*_xlfn.IFNA(VLOOKUP($B113,KviZDarije4!$A$1:$K$1000, 7, 0), 0)/'TOP SCORES'!E$6,0)</f>
        <v>0</v>
      </c>
      <c r="H113" s="30">
        <f>IFERROR(100*_xlfn.IFNA(VLOOKUP($B113,KviZDarije5!$A$1:$K$1000, 7, 0), 0)/'TOP SCORES'!F$6,0)</f>
        <v>14.285714285714286</v>
      </c>
      <c r="I113" s="30">
        <f>IFERROR(100*_xlfn.IFNA(VLOOKUP($B113,KviZDarije6!$A$1:$K$1000, 7, 0), 0)/'TOP SCORES'!G$6,0)</f>
        <v>0</v>
      </c>
      <c r="J113" s="30">
        <f>IFERROR(100*_xlfn.IFNA(VLOOKUP($B113,KviZDarije7!$A$1:$K$1000, 7, 0), 0)/'TOP SCORES'!H$6,0)</f>
        <v>0</v>
      </c>
      <c r="K113" s="30">
        <f>IFERROR(100*_xlfn.IFNA(VLOOKUP($B113,KviZDarije8!$A$1:$K$1000, 7, 0), 0)/'TOP SCORES'!I$6,0)</f>
        <v>0</v>
      </c>
      <c r="L113" s="30">
        <f>IFERROR(100*_xlfn.IFNA(VLOOKUP($B113,[1]KviZDarije9!$A$1:$K$1000, 7, 0), 0)/'TOP SCORES'!J$6,0)</f>
        <v>0</v>
      </c>
      <c r="M113" s="30">
        <f>IFERROR(100*_xlfn.IFNA(VLOOKUP($B113,[2]KviZDarije10!$A$1:$K$1000, 7, 0), 0)/'TOP SCORES'!K$6,0)</f>
        <v>0</v>
      </c>
    </row>
    <row r="114" spans="1:13">
      <c r="A114" s="33">
        <f t="shared" ca="1" si="1"/>
        <v>113</v>
      </c>
      <c r="B114" s="28" t="s">
        <v>224</v>
      </c>
      <c r="C114" s="31" cm="1">
        <f t="array" aca="1" ref="C114" ca="1">SUM(LARGE(D114:M114,ROW(INDIRECT("1:6"))))</f>
        <v>98.333333333333343</v>
      </c>
      <c r="D114" s="30">
        <f>IFERROR(100*_xlfn.IFNA(VLOOKUP($B114,KviZDarije1!$A$1:$K$1000, 7, 0), 0)/'TOP SCORES'!B$6,0)</f>
        <v>0</v>
      </c>
      <c r="E114" s="30">
        <f>IFERROR(100*_xlfn.IFNA(VLOOKUP($B114,KviZDarije2!$A$1:$K$1000, 7, 0), 0)/'TOP SCORES'!C$6,0)</f>
        <v>0</v>
      </c>
      <c r="F114" s="30">
        <f>IFERROR(100*_xlfn.IFNA(VLOOKUP($B114,KviZDarije3!$A$1:$K$1000, 7, 0), 0)/'TOP SCORES'!D$6,0)</f>
        <v>0</v>
      </c>
      <c r="G114" s="30">
        <f>IFERROR(100*_xlfn.IFNA(VLOOKUP($B114,KviZDarije4!$A$1:$K$1000, 7, 0), 0)/'TOP SCORES'!E$6,0)</f>
        <v>40</v>
      </c>
      <c r="H114" s="30">
        <f>IFERROR(100*_xlfn.IFNA(VLOOKUP($B114,KviZDarije5!$A$1:$K$1000, 7, 0), 0)/'TOP SCORES'!F$6,0)</f>
        <v>0</v>
      </c>
      <c r="I114" s="30">
        <f>IFERROR(100*_xlfn.IFNA(VLOOKUP($B114,KviZDarije6!$A$1:$K$1000, 7, 0), 0)/'TOP SCORES'!G$6,0)</f>
        <v>0</v>
      </c>
      <c r="J114" s="30">
        <f>IFERROR(100*_xlfn.IFNA(VLOOKUP($B114,KviZDarije7!$A$1:$K$1000, 7, 0), 0)/'TOP SCORES'!H$6,0)</f>
        <v>58.333333333333336</v>
      </c>
      <c r="K114" s="30">
        <f>IFERROR(100*_xlfn.IFNA(VLOOKUP($B114,KviZDarije8!$A$1:$K$1000, 7, 0), 0)/'TOP SCORES'!I$6,0)</f>
        <v>0</v>
      </c>
      <c r="L114" s="30">
        <f>IFERROR(100*_xlfn.IFNA(VLOOKUP($B114,[1]KviZDarije9!$A$1:$K$1000, 7, 0), 0)/'TOP SCORES'!J$6,0)</f>
        <v>0</v>
      </c>
      <c r="M114" s="30">
        <f>IFERROR(100*_xlfn.IFNA(VLOOKUP($B114,[2]KviZDarije10!$A$1:$K$1000, 7, 0), 0)/'TOP SCORES'!K$6,0)</f>
        <v>0</v>
      </c>
    </row>
    <row r="115" spans="1:13">
      <c r="A115" s="33">
        <f t="shared" ca="1" si="1"/>
        <v>115</v>
      </c>
      <c r="B115" s="24" t="s">
        <v>86</v>
      </c>
      <c r="C115" s="31" cm="1">
        <f t="array" aca="1" ref="C115" ca="1">SUM(LARGE(D115:M115,ROW(INDIRECT("1:6"))))</f>
        <v>92.307692307692307</v>
      </c>
      <c r="D115" s="30">
        <f>IFERROR(100*_xlfn.IFNA(VLOOKUP($B115,KviZDarije1!$A$1:$K$1000, 7, 0), 0)/'TOP SCORES'!B$6,0)</f>
        <v>38.46153846153846</v>
      </c>
      <c r="E115" s="30">
        <f>IFERROR(100*_xlfn.IFNA(VLOOKUP($B115,KviZDarije2!$A$1:$K$1000, 7, 0), 0)/'TOP SCORES'!C$6,0)</f>
        <v>53.846153846153847</v>
      </c>
      <c r="F115" s="30">
        <f>IFERROR(100*_xlfn.IFNA(VLOOKUP($B115,KviZDarije3!$A$1:$K$1000, 7, 0), 0)/'TOP SCORES'!D$6,0)</f>
        <v>0</v>
      </c>
      <c r="G115" s="30">
        <f>IFERROR(100*_xlfn.IFNA(VLOOKUP($B115,KviZDarije4!$A$1:$K$1000, 7, 0), 0)/'TOP SCORES'!E$6,0)</f>
        <v>0</v>
      </c>
      <c r="H115" s="30">
        <f>IFERROR(100*_xlfn.IFNA(VLOOKUP($B115,KviZDarije5!$A$1:$K$1000, 7, 0), 0)/'TOP SCORES'!F$6,0)</f>
        <v>0</v>
      </c>
      <c r="I115" s="30">
        <f>IFERROR(100*_xlfn.IFNA(VLOOKUP($B115,KviZDarije6!$A$1:$K$1000, 7, 0), 0)/'TOP SCORES'!G$6,0)</f>
        <v>0</v>
      </c>
      <c r="J115" s="30">
        <f>IFERROR(100*_xlfn.IFNA(VLOOKUP($B115,KviZDarije7!$A$1:$K$1000, 7, 0), 0)/'TOP SCORES'!H$6,0)</f>
        <v>0</v>
      </c>
      <c r="K115" s="30">
        <f>IFERROR(100*_xlfn.IFNA(VLOOKUP($B115,KviZDarije8!$A$1:$K$1000, 7, 0), 0)/'TOP SCORES'!I$6,0)</f>
        <v>0</v>
      </c>
      <c r="L115" s="30">
        <f>IFERROR(100*_xlfn.IFNA(VLOOKUP($B115,[1]KviZDarije9!$A$1:$K$1000, 7, 0), 0)/'TOP SCORES'!J$6,0)</f>
        <v>0</v>
      </c>
      <c r="M115" s="30">
        <f>IFERROR(100*_xlfn.IFNA(VLOOKUP($B115,[2]KviZDarije10!$A$1:$K$1000, 7, 0), 0)/'TOP SCORES'!K$6,0)</f>
        <v>0</v>
      </c>
    </row>
    <row r="116" spans="1:13">
      <c r="A116" s="33">
        <f t="shared" ca="1" si="1"/>
        <v>116</v>
      </c>
      <c r="B116" s="28" t="s">
        <v>175</v>
      </c>
      <c r="C116" s="31" cm="1">
        <f t="array" aca="1" ref="C116" ca="1">SUM(LARGE(D116:M116,ROW(INDIRECT("1:6"))))</f>
        <v>89.560439560439562</v>
      </c>
      <c r="D116" s="30">
        <f>IFERROR(100*_xlfn.IFNA(VLOOKUP($B116,KviZDarije1!$A$1:$K$1000, 7, 0), 0)/'TOP SCORES'!B$6,0)</f>
        <v>53.846153846153847</v>
      </c>
      <c r="E116" s="30">
        <f>IFERROR(100*_xlfn.IFNA(VLOOKUP($B116,KviZDarije2!$A$1:$K$1000, 7, 0), 0)/'TOP SCORES'!C$6,0)</f>
        <v>0</v>
      </c>
      <c r="F116" s="30">
        <f>IFERROR(100*_xlfn.IFNA(VLOOKUP($B116,KviZDarije3!$A$1:$K$1000, 7, 0), 0)/'TOP SCORES'!D$6,0)</f>
        <v>0</v>
      </c>
      <c r="G116" s="30">
        <f>IFERROR(100*_xlfn.IFNA(VLOOKUP($B116,KviZDarije4!$A$1:$K$1000, 7, 0), 0)/'TOP SCORES'!E$6,0)</f>
        <v>0</v>
      </c>
      <c r="H116" s="30">
        <f>IFERROR(100*_xlfn.IFNA(VLOOKUP($B116,KviZDarije5!$A$1:$K$1000, 7, 0), 0)/'TOP SCORES'!F$6,0)</f>
        <v>35.714285714285715</v>
      </c>
      <c r="I116" s="30">
        <f>IFERROR(100*_xlfn.IFNA(VLOOKUP($B116,KviZDarije6!$A$1:$K$1000, 7, 0), 0)/'TOP SCORES'!G$6,0)</f>
        <v>0</v>
      </c>
      <c r="J116" s="30">
        <f>IFERROR(100*_xlfn.IFNA(VLOOKUP($B116,KviZDarije7!$A$1:$K$1000, 7, 0), 0)/'TOP SCORES'!H$6,0)</f>
        <v>0</v>
      </c>
      <c r="K116" s="30">
        <f>IFERROR(100*_xlfn.IFNA(VLOOKUP($B116,KviZDarije8!$A$1:$K$1000, 7, 0), 0)/'TOP SCORES'!I$6,0)</f>
        <v>0</v>
      </c>
      <c r="L116" s="30">
        <f>IFERROR(100*_xlfn.IFNA(VLOOKUP($B116,[1]KviZDarije9!$A$1:$K$1000, 7, 0), 0)/'TOP SCORES'!J$6,0)</f>
        <v>0</v>
      </c>
      <c r="M116" s="30">
        <f>IFERROR(100*_xlfn.IFNA(VLOOKUP($B116,[2]KviZDarije10!$A$1:$K$1000, 7, 0), 0)/'TOP SCORES'!K$6,0)</f>
        <v>0</v>
      </c>
    </row>
    <row r="117" spans="1:13">
      <c r="A117" s="33">
        <f t="shared" ca="1" si="1"/>
        <v>117</v>
      </c>
      <c r="B117" s="28" t="s">
        <v>210</v>
      </c>
      <c r="C117" s="31" cm="1">
        <f t="array" aca="1" ref="C117" ca="1">SUM(LARGE(D117:M117,ROW(INDIRECT("1:6"))))</f>
        <v>89.047619047619051</v>
      </c>
      <c r="D117" s="30">
        <f>IFERROR(100*_xlfn.IFNA(VLOOKUP($B117,KviZDarije1!$A$1:$K$1000, 7, 0), 0)/'TOP SCORES'!B$6,0)</f>
        <v>0</v>
      </c>
      <c r="E117" s="30">
        <f>IFERROR(100*_xlfn.IFNA(VLOOKUP($B117,KviZDarije2!$A$1:$K$1000, 7, 0), 0)/'TOP SCORES'!C$6,0)</f>
        <v>0</v>
      </c>
      <c r="F117" s="30">
        <f>IFERROR(100*_xlfn.IFNA(VLOOKUP($B117,KviZDarije3!$A$1:$K$1000, 7, 0), 0)/'TOP SCORES'!D$6,0)</f>
        <v>53.333333333333336</v>
      </c>
      <c r="G117" s="30">
        <f>IFERROR(100*_xlfn.IFNA(VLOOKUP($B117,KviZDarije4!$A$1:$K$1000, 7, 0), 0)/'TOP SCORES'!E$6,0)</f>
        <v>0</v>
      </c>
      <c r="H117" s="30">
        <f>IFERROR(100*_xlfn.IFNA(VLOOKUP($B117,KviZDarije5!$A$1:$K$1000, 7, 0), 0)/'TOP SCORES'!F$6,0)</f>
        <v>35.714285714285715</v>
      </c>
      <c r="I117" s="30">
        <f>IFERROR(100*_xlfn.IFNA(VLOOKUP($B117,KviZDarije6!$A$1:$K$1000, 7, 0), 0)/'TOP SCORES'!G$6,0)</f>
        <v>0</v>
      </c>
      <c r="J117" s="30">
        <f>IFERROR(100*_xlfn.IFNA(VLOOKUP($B117,KviZDarije7!$A$1:$K$1000, 7, 0), 0)/'TOP SCORES'!H$6,0)</f>
        <v>0</v>
      </c>
      <c r="K117" s="30">
        <f>IFERROR(100*_xlfn.IFNA(VLOOKUP($B117,KviZDarije8!$A$1:$K$1000, 7, 0), 0)/'TOP SCORES'!I$6,0)</f>
        <v>0</v>
      </c>
      <c r="L117" s="30">
        <f>IFERROR(100*_xlfn.IFNA(VLOOKUP($B117,[1]KviZDarije9!$A$1:$K$1000, 7, 0), 0)/'TOP SCORES'!J$6,0)</f>
        <v>0</v>
      </c>
      <c r="M117" s="30">
        <f>IFERROR(100*_xlfn.IFNA(VLOOKUP($B117,[2]KviZDarije10!$A$1:$K$1000, 7, 0), 0)/'TOP SCORES'!K$6,0)</f>
        <v>0</v>
      </c>
    </row>
    <row r="118" spans="1:13">
      <c r="A118" s="33">
        <f t="shared" ca="1" si="1"/>
        <v>117</v>
      </c>
      <c r="B118" s="28" t="s">
        <v>219</v>
      </c>
      <c r="C118" s="31" cm="1">
        <f t="array" aca="1" ref="C118" ca="1">SUM(LARGE(D118:M118,ROW(INDIRECT("1:6"))))</f>
        <v>89.047619047619051</v>
      </c>
      <c r="D118" s="30">
        <f>IFERROR(100*_xlfn.IFNA(VLOOKUP($B118,KviZDarije1!$A$1:$K$1000, 7, 0), 0)/'TOP SCORES'!B$6,0)</f>
        <v>0</v>
      </c>
      <c r="E118" s="30">
        <f>IFERROR(100*_xlfn.IFNA(VLOOKUP($B118,KviZDarije2!$A$1:$K$1000, 7, 0), 0)/'TOP SCORES'!C$6,0)</f>
        <v>0</v>
      </c>
      <c r="F118" s="30">
        <f>IFERROR(100*_xlfn.IFNA(VLOOKUP($B118,KviZDarije3!$A$1:$K$1000, 7, 0), 0)/'TOP SCORES'!D$6,0)</f>
        <v>0</v>
      </c>
      <c r="G118" s="30">
        <f>IFERROR(100*_xlfn.IFNA(VLOOKUP($B118,KviZDarije4!$A$1:$K$1000, 7, 0), 0)/'TOP SCORES'!E$6,0)</f>
        <v>53.333333333333336</v>
      </c>
      <c r="H118" s="30">
        <f>IFERROR(100*_xlfn.IFNA(VLOOKUP($B118,KviZDarije5!$A$1:$K$1000, 7, 0), 0)/'TOP SCORES'!F$6,0)</f>
        <v>35.714285714285715</v>
      </c>
      <c r="I118" s="30">
        <f>IFERROR(100*_xlfn.IFNA(VLOOKUP($B118,KviZDarije6!$A$1:$K$1000, 7, 0), 0)/'TOP SCORES'!G$6,0)</f>
        <v>0</v>
      </c>
      <c r="J118" s="30">
        <f>IFERROR(100*_xlfn.IFNA(VLOOKUP($B118,KviZDarije7!$A$1:$K$1000, 7, 0), 0)/'TOP SCORES'!H$6,0)</f>
        <v>0</v>
      </c>
      <c r="K118" s="30">
        <f>IFERROR(100*_xlfn.IFNA(VLOOKUP($B118,KviZDarije8!$A$1:$K$1000, 7, 0), 0)/'TOP SCORES'!I$6,0)</f>
        <v>0</v>
      </c>
      <c r="L118" s="30">
        <f>IFERROR(100*_xlfn.IFNA(VLOOKUP($B118,[1]KviZDarije9!$A$1:$K$1000, 7, 0), 0)/'TOP SCORES'!J$6,0)</f>
        <v>0</v>
      </c>
      <c r="M118" s="30">
        <f>IFERROR(100*_xlfn.IFNA(VLOOKUP($B118,[2]KviZDarije10!$A$1:$K$1000, 7, 0), 0)/'TOP SCORES'!K$6,0)</f>
        <v>0</v>
      </c>
    </row>
    <row r="119" spans="1:13">
      <c r="A119" s="33">
        <f t="shared" ca="1" si="1"/>
        <v>119</v>
      </c>
      <c r="B119" s="28" t="s">
        <v>126</v>
      </c>
      <c r="C119" s="31" cm="1">
        <f t="array" aca="1" ref="C119" ca="1">SUM(LARGE(D119:M119,ROW(INDIRECT("1:6"))))</f>
        <v>84.615384615384613</v>
      </c>
      <c r="D119" s="30">
        <f>IFERROR(100*_xlfn.IFNA(VLOOKUP($B119,KviZDarije1!$A$1:$K$1000, 7, 0), 0)/'TOP SCORES'!B$6,0)</f>
        <v>84.615384615384613</v>
      </c>
      <c r="E119" s="30">
        <f>IFERROR(100*_xlfn.IFNA(VLOOKUP($B119,KviZDarije2!$A$1:$K$1000, 7, 0), 0)/'TOP SCORES'!C$6,0)</f>
        <v>0</v>
      </c>
      <c r="F119" s="30">
        <f>IFERROR(100*_xlfn.IFNA(VLOOKUP($B119,KviZDarije3!$A$1:$K$1000, 7, 0), 0)/'TOP SCORES'!D$6,0)</f>
        <v>0</v>
      </c>
      <c r="G119" s="30">
        <f>IFERROR(100*_xlfn.IFNA(VLOOKUP($B119,KviZDarije4!$A$1:$K$1000, 7, 0), 0)/'TOP SCORES'!E$6,0)</f>
        <v>0</v>
      </c>
      <c r="H119" s="30">
        <f>IFERROR(100*_xlfn.IFNA(VLOOKUP($B119,KviZDarije5!$A$1:$K$1000, 7, 0), 0)/'TOP SCORES'!F$6,0)</f>
        <v>0</v>
      </c>
      <c r="I119" s="30">
        <f>IFERROR(100*_xlfn.IFNA(VLOOKUP($B119,KviZDarije6!$A$1:$K$1000, 7, 0), 0)/'TOP SCORES'!G$6,0)</f>
        <v>0</v>
      </c>
      <c r="J119" s="30">
        <f>IFERROR(100*_xlfn.IFNA(VLOOKUP($B119,KviZDarije7!$A$1:$K$1000, 7, 0), 0)/'TOP SCORES'!H$6,0)</f>
        <v>0</v>
      </c>
      <c r="K119" s="30">
        <f>IFERROR(100*_xlfn.IFNA(VLOOKUP($B119,KviZDarije8!$A$1:$K$1000, 7, 0), 0)/'TOP SCORES'!I$6,0)</f>
        <v>0</v>
      </c>
      <c r="L119" s="30">
        <f>IFERROR(100*_xlfn.IFNA(VLOOKUP($B119,[1]KviZDarije9!$A$1:$K$1000, 7, 0), 0)/'TOP SCORES'!J$6,0)</f>
        <v>0</v>
      </c>
      <c r="M119" s="30">
        <f>IFERROR(100*_xlfn.IFNA(VLOOKUP($B119,[2]KviZDarije10!$A$1:$K$1000, 7, 0), 0)/'TOP SCORES'!K$6,0)</f>
        <v>0</v>
      </c>
    </row>
    <row r="120" spans="1:13">
      <c r="A120" s="33">
        <f t="shared" ca="1" si="1"/>
        <v>119</v>
      </c>
      <c r="B120" s="28" t="s">
        <v>134</v>
      </c>
      <c r="C120" s="31" cm="1">
        <f t="array" aca="1" ref="C120" ca="1">SUM(LARGE(D120:M120,ROW(INDIRECT("1:6"))))</f>
        <v>84.615384615384613</v>
      </c>
      <c r="D120" s="30">
        <f>IFERROR(100*_xlfn.IFNA(VLOOKUP($B120,KviZDarije1!$A$1:$K$1000, 7, 0), 0)/'TOP SCORES'!B$6,0)</f>
        <v>46.153846153846153</v>
      </c>
      <c r="E120" s="30">
        <f>IFERROR(100*_xlfn.IFNA(VLOOKUP($B120,KviZDarije2!$A$1:$K$1000, 7, 0), 0)/'TOP SCORES'!C$6,0)</f>
        <v>38.46153846153846</v>
      </c>
      <c r="F120" s="30">
        <f>IFERROR(100*_xlfn.IFNA(VLOOKUP($B120,KviZDarije3!$A$1:$K$1000, 7, 0), 0)/'TOP SCORES'!D$6,0)</f>
        <v>0</v>
      </c>
      <c r="G120" s="30">
        <f>IFERROR(100*_xlfn.IFNA(VLOOKUP($B120,KviZDarije4!$A$1:$K$1000, 7, 0), 0)/'TOP SCORES'!E$6,0)</f>
        <v>0</v>
      </c>
      <c r="H120" s="30">
        <f>IFERROR(100*_xlfn.IFNA(VLOOKUP($B120,KviZDarije5!$A$1:$K$1000, 7, 0), 0)/'TOP SCORES'!F$6,0)</f>
        <v>0</v>
      </c>
      <c r="I120" s="30">
        <f>IFERROR(100*_xlfn.IFNA(VLOOKUP($B120,KviZDarije6!$A$1:$K$1000, 7, 0), 0)/'TOP SCORES'!G$6,0)</f>
        <v>0</v>
      </c>
      <c r="J120" s="30">
        <f>IFERROR(100*_xlfn.IFNA(VLOOKUP($B120,KviZDarije7!$A$1:$K$1000, 7, 0), 0)/'TOP SCORES'!H$6,0)</f>
        <v>0</v>
      </c>
      <c r="K120" s="30">
        <f>IFERROR(100*_xlfn.IFNA(VLOOKUP($B120,KviZDarije8!$A$1:$K$1000, 7, 0), 0)/'TOP SCORES'!I$6,0)</f>
        <v>0</v>
      </c>
      <c r="L120" s="30">
        <f>IFERROR(100*_xlfn.IFNA(VLOOKUP($B120,[1]KviZDarije9!$A$1:$K$1000, 7, 0), 0)/'TOP SCORES'!J$6,0)</f>
        <v>0</v>
      </c>
      <c r="M120" s="30">
        <f>IFERROR(100*_xlfn.IFNA(VLOOKUP($B120,[2]KviZDarije10!$A$1:$K$1000, 7, 0), 0)/'TOP SCORES'!K$6,0)</f>
        <v>0</v>
      </c>
    </row>
    <row r="121" spans="1:13">
      <c r="A121" s="33">
        <f t="shared" ca="1" si="1"/>
        <v>119</v>
      </c>
      <c r="B121" s="28" t="s">
        <v>172</v>
      </c>
      <c r="C121" s="31" cm="1">
        <f t="array" aca="1" ref="C121" ca="1">SUM(LARGE(D121:M121,ROW(INDIRECT("1:6"))))</f>
        <v>84.615384615384613</v>
      </c>
      <c r="D121" s="30">
        <f>IFERROR(100*_xlfn.IFNA(VLOOKUP($B121,KviZDarije1!$A$1:$K$1000, 7, 0), 0)/'TOP SCORES'!B$6,0)</f>
        <v>84.615384615384613</v>
      </c>
      <c r="E121" s="30">
        <f>IFERROR(100*_xlfn.IFNA(VLOOKUP($B121,KviZDarije2!$A$1:$K$1000, 7, 0), 0)/'TOP SCORES'!C$6,0)</f>
        <v>0</v>
      </c>
      <c r="F121" s="30">
        <f>IFERROR(100*_xlfn.IFNA(VLOOKUP($B121,KviZDarije3!$A$1:$K$1000, 7, 0), 0)/'TOP SCORES'!D$6,0)</f>
        <v>0</v>
      </c>
      <c r="G121" s="30">
        <f>IFERROR(100*_xlfn.IFNA(VLOOKUP($B121,KviZDarije4!$A$1:$K$1000, 7, 0), 0)/'TOP SCORES'!E$6,0)</f>
        <v>0</v>
      </c>
      <c r="H121" s="30">
        <f>IFERROR(100*_xlfn.IFNA(VLOOKUP($B121,KviZDarije5!$A$1:$K$1000, 7, 0), 0)/'TOP SCORES'!F$6,0)</f>
        <v>0</v>
      </c>
      <c r="I121" s="30">
        <f>IFERROR(100*_xlfn.IFNA(VLOOKUP($B121,KviZDarije6!$A$1:$K$1000, 7, 0), 0)/'TOP SCORES'!G$6,0)</f>
        <v>0</v>
      </c>
      <c r="J121" s="30">
        <f>IFERROR(100*_xlfn.IFNA(VLOOKUP($B121,KviZDarije7!$A$1:$K$1000, 7, 0), 0)/'TOP SCORES'!H$6,0)</f>
        <v>0</v>
      </c>
      <c r="K121" s="30">
        <f>IFERROR(100*_xlfn.IFNA(VLOOKUP($B121,KviZDarije8!$A$1:$K$1000, 7, 0), 0)/'TOP SCORES'!I$6,0)</f>
        <v>0</v>
      </c>
      <c r="L121" s="30">
        <f>IFERROR(100*_xlfn.IFNA(VLOOKUP($B121,[1]KviZDarije9!$A$1:$K$1000, 7, 0), 0)/'TOP SCORES'!J$6,0)</f>
        <v>0</v>
      </c>
      <c r="M121" s="30">
        <f>IFERROR(100*_xlfn.IFNA(VLOOKUP($B121,[2]KviZDarije10!$A$1:$K$1000, 7, 0), 0)/'TOP SCORES'!K$6,0)</f>
        <v>0</v>
      </c>
    </row>
    <row r="122" spans="1:13">
      <c r="A122" s="33">
        <f t="shared" ca="1" si="1"/>
        <v>122</v>
      </c>
      <c r="B122" s="28" t="s">
        <v>214</v>
      </c>
      <c r="C122" s="31" cm="1">
        <f t="array" aca="1" ref="C122" ca="1">SUM(LARGE(D122:M122,ROW(INDIRECT("1:6"))))</f>
        <v>83.333333333333343</v>
      </c>
      <c r="D122" s="30">
        <f>IFERROR(100*_xlfn.IFNA(VLOOKUP($B122,KviZDarije1!$A$1:$K$1000, 7, 0), 0)/'TOP SCORES'!B$6,0)</f>
        <v>0</v>
      </c>
      <c r="E122" s="30">
        <f>IFERROR(100*_xlfn.IFNA(VLOOKUP($B122,KviZDarije2!$A$1:$K$1000, 7, 0), 0)/'TOP SCORES'!C$6,0)</f>
        <v>0</v>
      </c>
      <c r="F122" s="30">
        <f>IFERROR(100*_xlfn.IFNA(VLOOKUP($B122,KviZDarije3!$A$1:$K$1000, 7, 0), 0)/'TOP SCORES'!D$6,0)</f>
        <v>33.333333333333336</v>
      </c>
      <c r="G122" s="30">
        <f>IFERROR(100*_xlfn.IFNA(VLOOKUP($B122,KviZDarije4!$A$1:$K$1000, 7, 0), 0)/'TOP SCORES'!E$6,0)</f>
        <v>0</v>
      </c>
      <c r="H122" s="30">
        <f>IFERROR(100*_xlfn.IFNA(VLOOKUP($B122,KviZDarije5!$A$1:$K$1000, 7, 0), 0)/'TOP SCORES'!F$6,0)</f>
        <v>50</v>
      </c>
      <c r="I122" s="30">
        <f>IFERROR(100*_xlfn.IFNA(VLOOKUP($B122,KviZDarije6!$A$1:$K$1000, 7, 0), 0)/'TOP SCORES'!G$6,0)</f>
        <v>0</v>
      </c>
      <c r="J122" s="30">
        <f>IFERROR(100*_xlfn.IFNA(VLOOKUP($B122,KviZDarije7!$A$1:$K$1000, 7, 0), 0)/'TOP SCORES'!H$6,0)</f>
        <v>0</v>
      </c>
      <c r="K122" s="30">
        <f>IFERROR(100*_xlfn.IFNA(VLOOKUP($B122,KviZDarije8!$A$1:$K$1000, 7, 0), 0)/'TOP SCORES'!I$6,0)</f>
        <v>0</v>
      </c>
      <c r="L122" s="30">
        <f>IFERROR(100*_xlfn.IFNA(VLOOKUP($B122,[1]KviZDarije9!$A$1:$K$1000, 7, 0), 0)/'TOP SCORES'!J$6,0)</f>
        <v>0</v>
      </c>
      <c r="M122" s="30">
        <f>IFERROR(100*_xlfn.IFNA(VLOOKUP($B122,[2]KviZDarije10!$A$1:$K$1000, 7, 0), 0)/'TOP SCORES'!K$6,0)</f>
        <v>0</v>
      </c>
    </row>
    <row r="123" spans="1:13">
      <c r="A123" s="33">
        <f t="shared" ca="1" si="1"/>
        <v>123</v>
      </c>
      <c r="B123" s="24" t="s">
        <v>55</v>
      </c>
      <c r="C123" s="31" cm="1">
        <f t="array" aca="1" ref="C123" ca="1">SUM(LARGE(D123:M123,ROW(INDIRECT("1:6"))))</f>
        <v>81.666666666666657</v>
      </c>
      <c r="D123" s="30">
        <f>IFERROR(100*_xlfn.IFNA(VLOOKUP($B123,KviZDarije1!$A$1:$K$1000, 7, 0), 0)/'TOP SCORES'!B$6,0)</f>
        <v>0</v>
      </c>
      <c r="E123" s="30">
        <f>IFERROR(100*_xlfn.IFNA(VLOOKUP($B123,KviZDarije2!$A$1:$K$1000, 7, 0), 0)/'TOP SCORES'!C$6,0)</f>
        <v>0</v>
      </c>
      <c r="F123" s="30">
        <f>IFERROR(100*_xlfn.IFNA(VLOOKUP($B123,KviZDarije3!$A$1:$K$1000, 7, 0), 0)/'TOP SCORES'!D$6,0)</f>
        <v>0</v>
      </c>
      <c r="G123" s="30">
        <f>IFERROR(100*_xlfn.IFNA(VLOOKUP($B123,KviZDarije4!$A$1:$K$1000, 7, 0), 0)/'TOP SCORES'!E$6,0)</f>
        <v>40</v>
      </c>
      <c r="H123" s="30">
        <f>IFERROR(100*_xlfn.IFNA(VLOOKUP($B123,KviZDarije5!$A$1:$K$1000, 7, 0), 0)/'TOP SCORES'!F$6,0)</f>
        <v>0</v>
      </c>
      <c r="I123" s="30">
        <f>IFERROR(100*_xlfn.IFNA(VLOOKUP($B123,KviZDarije6!$A$1:$K$1000, 7, 0), 0)/'TOP SCORES'!G$6,0)</f>
        <v>0</v>
      </c>
      <c r="J123" s="30">
        <f>IFERROR(100*_xlfn.IFNA(VLOOKUP($B123,KviZDarije7!$A$1:$K$1000, 7, 0), 0)/'TOP SCORES'!H$6,0)</f>
        <v>41.666666666666664</v>
      </c>
      <c r="K123" s="30">
        <f>IFERROR(100*_xlfn.IFNA(VLOOKUP($B123,KviZDarije8!$A$1:$K$1000, 7, 0), 0)/'TOP SCORES'!I$6,0)</f>
        <v>0</v>
      </c>
      <c r="L123" s="30">
        <f>IFERROR(100*_xlfn.IFNA(VLOOKUP($B123,[1]KviZDarije9!$A$1:$K$1000, 7, 0), 0)/'TOP SCORES'!J$6,0)</f>
        <v>0</v>
      </c>
      <c r="M123" s="30">
        <f>IFERROR(100*_xlfn.IFNA(VLOOKUP($B123,[2]KviZDarije10!$A$1:$K$1000, 7, 0), 0)/'TOP SCORES'!K$6,0)</f>
        <v>0</v>
      </c>
    </row>
    <row r="124" spans="1:13">
      <c r="A124" s="33">
        <f t="shared" ca="1" si="1"/>
        <v>124</v>
      </c>
      <c r="B124" s="24" t="s">
        <v>88</v>
      </c>
      <c r="C124" s="31" cm="1">
        <f t="array" aca="1" ref="C124" ca="1">SUM(LARGE(D124:M124,ROW(INDIRECT("1:6"))))</f>
        <v>80.512820512820511</v>
      </c>
      <c r="D124" s="30">
        <f>IFERROR(100*_xlfn.IFNA(VLOOKUP($B124,KviZDarije1!$A$1:$K$1000, 7, 0), 0)/'TOP SCORES'!B$6,0)</f>
        <v>15.384615384615385</v>
      </c>
      <c r="E124" s="30">
        <f>IFERROR(100*_xlfn.IFNA(VLOOKUP($B124,KviZDarije2!$A$1:$K$1000, 7, 0), 0)/'TOP SCORES'!C$6,0)</f>
        <v>38.46153846153846</v>
      </c>
      <c r="F124" s="30">
        <f>IFERROR(100*_xlfn.IFNA(VLOOKUP($B124,KviZDarije3!$A$1:$K$1000, 7, 0), 0)/'TOP SCORES'!D$6,0)</f>
        <v>26.666666666666668</v>
      </c>
      <c r="G124" s="30">
        <f>IFERROR(100*_xlfn.IFNA(VLOOKUP($B124,KviZDarije4!$A$1:$K$1000, 7, 0), 0)/'TOP SCORES'!E$6,0)</f>
        <v>0</v>
      </c>
      <c r="H124" s="30">
        <f>IFERROR(100*_xlfn.IFNA(VLOOKUP($B124,KviZDarije5!$A$1:$K$1000, 7, 0), 0)/'TOP SCORES'!F$6,0)</f>
        <v>0</v>
      </c>
      <c r="I124" s="30">
        <f>IFERROR(100*_xlfn.IFNA(VLOOKUP($B124,KviZDarije6!$A$1:$K$1000, 7, 0), 0)/'TOP SCORES'!G$6,0)</f>
        <v>0</v>
      </c>
      <c r="J124" s="30">
        <f>IFERROR(100*_xlfn.IFNA(VLOOKUP($B124,KviZDarije7!$A$1:$K$1000, 7, 0), 0)/'TOP SCORES'!H$6,0)</f>
        <v>0</v>
      </c>
      <c r="K124" s="30">
        <f>IFERROR(100*_xlfn.IFNA(VLOOKUP($B124,KviZDarije8!$A$1:$K$1000, 7, 0), 0)/'TOP SCORES'!I$6,0)</f>
        <v>0</v>
      </c>
      <c r="L124" s="30">
        <f>IFERROR(100*_xlfn.IFNA(VLOOKUP($B124,[1]KviZDarije9!$A$1:$K$1000, 7, 0), 0)/'TOP SCORES'!J$6,0)</f>
        <v>0</v>
      </c>
      <c r="M124" s="30">
        <f>IFERROR(100*_xlfn.IFNA(VLOOKUP($B124,[2]KviZDarije10!$A$1:$K$1000, 7, 0), 0)/'TOP SCORES'!K$6,0)</f>
        <v>0</v>
      </c>
    </row>
    <row r="125" spans="1:13">
      <c r="A125" s="33">
        <f t="shared" ca="1" si="1"/>
        <v>125</v>
      </c>
      <c r="B125" s="28" t="s">
        <v>220</v>
      </c>
      <c r="C125" s="31" cm="1">
        <f t="array" aca="1" ref="C125" ca="1">SUM(LARGE(D125:M125,ROW(INDIRECT("1:6"))))</f>
        <v>77.619047619047606</v>
      </c>
      <c r="D125" s="30">
        <f>IFERROR(100*_xlfn.IFNA(VLOOKUP($B125,KviZDarije1!$A$1:$K$1000, 7, 0), 0)/'TOP SCORES'!B$6,0)</f>
        <v>0</v>
      </c>
      <c r="E125" s="30">
        <f>IFERROR(100*_xlfn.IFNA(VLOOKUP($B125,KviZDarije2!$A$1:$K$1000, 7, 0), 0)/'TOP SCORES'!C$6,0)</f>
        <v>0</v>
      </c>
      <c r="F125" s="30">
        <f>IFERROR(100*_xlfn.IFNA(VLOOKUP($B125,KviZDarije3!$A$1:$K$1000, 7, 0), 0)/'TOP SCORES'!D$6,0)</f>
        <v>0</v>
      </c>
      <c r="G125" s="30">
        <f>IFERROR(100*_xlfn.IFNA(VLOOKUP($B125,KviZDarije4!$A$1:$K$1000, 7, 0), 0)/'TOP SCORES'!E$6,0)</f>
        <v>13.333333333333334</v>
      </c>
      <c r="H125" s="30">
        <f>IFERROR(100*_xlfn.IFNA(VLOOKUP($B125,KviZDarije5!$A$1:$K$1000, 7, 0), 0)/'TOP SCORES'!F$6,0)</f>
        <v>21.428571428571427</v>
      </c>
      <c r="I125" s="30">
        <f>IFERROR(100*_xlfn.IFNA(VLOOKUP($B125,KviZDarije6!$A$1:$K$1000, 7, 0), 0)/'TOP SCORES'!G$6,0)</f>
        <v>42.857142857142854</v>
      </c>
      <c r="J125" s="30">
        <f>IFERROR(100*_xlfn.IFNA(VLOOKUP($B125,KviZDarije7!$A$1:$K$1000, 7, 0), 0)/'TOP SCORES'!H$6,0)</f>
        <v>0</v>
      </c>
      <c r="K125" s="30">
        <f>IFERROR(100*_xlfn.IFNA(VLOOKUP($B125,KviZDarije8!$A$1:$K$1000, 7, 0), 0)/'TOP SCORES'!I$6,0)</f>
        <v>0</v>
      </c>
      <c r="L125" s="30">
        <f>IFERROR(100*_xlfn.IFNA(VLOOKUP($B125,[1]KviZDarije9!$A$1:$K$1000, 7, 0), 0)/'TOP SCORES'!J$6,0)</f>
        <v>0</v>
      </c>
      <c r="M125" s="30">
        <f>IFERROR(100*_xlfn.IFNA(VLOOKUP($B125,[2]KviZDarije10!$A$1:$K$1000, 7, 0), 0)/'TOP SCORES'!K$6,0)</f>
        <v>0</v>
      </c>
    </row>
    <row r="126" spans="1:13">
      <c r="A126" s="33">
        <f t="shared" ca="1" si="1"/>
        <v>126</v>
      </c>
      <c r="B126" s="24" t="s">
        <v>89</v>
      </c>
      <c r="C126" s="31" cm="1">
        <f t="array" aca="1" ref="C126" ca="1">SUM(LARGE(D126:M126,ROW(INDIRECT("1:6"))))</f>
        <v>76.92307692307692</v>
      </c>
      <c r="D126" s="30">
        <f>IFERROR(100*_xlfn.IFNA(VLOOKUP($B126,KviZDarije1!$A$1:$K$1000, 7, 0), 0)/'TOP SCORES'!B$6,0)</f>
        <v>76.92307692307692</v>
      </c>
      <c r="E126" s="30">
        <f>IFERROR(100*_xlfn.IFNA(VLOOKUP($B126,KviZDarije2!$A$1:$K$1000, 7, 0), 0)/'TOP SCORES'!C$6,0)</f>
        <v>0</v>
      </c>
      <c r="F126" s="30">
        <f>IFERROR(100*_xlfn.IFNA(VLOOKUP($B126,KviZDarije3!$A$1:$K$1000, 7, 0), 0)/'TOP SCORES'!D$6,0)</f>
        <v>0</v>
      </c>
      <c r="G126" s="30">
        <f>IFERROR(100*_xlfn.IFNA(VLOOKUP($B126,KviZDarije4!$A$1:$K$1000, 7, 0), 0)/'TOP SCORES'!E$6,0)</f>
        <v>0</v>
      </c>
      <c r="H126" s="30">
        <f>IFERROR(100*_xlfn.IFNA(VLOOKUP($B126,KviZDarije5!$A$1:$K$1000, 7, 0), 0)/'TOP SCORES'!F$6,0)</f>
        <v>0</v>
      </c>
      <c r="I126" s="30">
        <f>IFERROR(100*_xlfn.IFNA(VLOOKUP($B126,KviZDarije6!$A$1:$K$1000, 7, 0), 0)/'TOP SCORES'!G$6,0)</f>
        <v>0</v>
      </c>
      <c r="J126" s="30">
        <f>IFERROR(100*_xlfn.IFNA(VLOOKUP($B126,KviZDarije7!$A$1:$K$1000, 7, 0), 0)/'TOP SCORES'!H$6,0)</f>
        <v>0</v>
      </c>
      <c r="K126" s="30">
        <f>IFERROR(100*_xlfn.IFNA(VLOOKUP($B126,KviZDarije8!$A$1:$K$1000, 7, 0), 0)/'TOP SCORES'!I$6,0)</f>
        <v>0</v>
      </c>
      <c r="L126" s="30">
        <f>IFERROR(100*_xlfn.IFNA(VLOOKUP($B126,[1]KviZDarije9!$A$1:$K$1000, 7, 0), 0)/'TOP SCORES'!J$6,0)</f>
        <v>0</v>
      </c>
      <c r="M126" s="30">
        <f>IFERROR(100*_xlfn.IFNA(VLOOKUP($B126,[2]KviZDarije10!$A$1:$K$1000, 7, 0), 0)/'TOP SCORES'!K$6,0)</f>
        <v>0</v>
      </c>
    </row>
    <row r="127" spans="1:13">
      <c r="A127" s="33">
        <f t="shared" ca="1" si="1"/>
        <v>126</v>
      </c>
      <c r="B127" s="28" t="s">
        <v>159</v>
      </c>
      <c r="C127" s="31" cm="1">
        <f t="array" aca="1" ref="C127" ca="1">SUM(LARGE(D127:M127,ROW(INDIRECT("1:6"))))</f>
        <v>76.92307692307692</v>
      </c>
      <c r="D127" s="30">
        <f>IFERROR(100*_xlfn.IFNA(VLOOKUP($B127,KviZDarije1!$A$1:$K$1000, 7, 0), 0)/'TOP SCORES'!B$6,0)</f>
        <v>76.92307692307692</v>
      </c>
      <c r="E127" s="30">
        <f>IFERROR(100*_xlfn.IFNA(VLOOKUP($B127,KviZDarije2!$A$1:$K$1000, 7, 0), 0)/'TOP SCORES'!C$6,0)</f>
        <v>0</v>
      </c>
      <c r="F127" s="30">
        <f>IFERROR(100*_xlfn.IFNA(VLOOKUP($B127,KviZDarije3!$A$1:$K$1000, 7, 0), 0)/'TOP SCORES'!D$6,0)</f>
        <v>0</v>
      </c>
      <c r="G127" s="30">
        <f>IFERROR(100*_xlfn.IFNA(VLOOKUP($B127,KviZDarije4!$A$1:$K$1000, 7, 0), 0)/'TOP SCORES'!E$6,0)</f>
        <v>0</v>
      </c>
      <c r="H127" s="30">
        <f>IFERROR(100*_xlfn.IFNA(VLOOKUP($B127,KviZDarije5!$A$1:$K$1000, 7, 0), 0)/'TOP SCORES'!F$6,0)</f>
        <v>0</v>
      </c>
      <c r="I127" s="30">
        <f>IFERROR(100*_xlfn.IFNA(VLOOKUP($B127,KviZDarije6!$A$1:$K$1000, 7, 0), 0)/'TOP SCORES'!G$6,0)</f>
        <v>0</v>
      </c>
      <c r="J127" s="30">
        <f>IFERROR(100*_xlfn.IFNA(VLOOKUP($B127,KviZDarije7!$A$1:$K$1000, 7, 0), 0)/'TOP SCORES'!H$6,0)</f>
        <v>0</v>
      </c>
      <c r="K127" s="30">
        <f>IFERROR(100*_xlfn.IFNA(VLOOKUP($B127,KviZDarije8!$A$1:$K$1000, 7, 0), 0)/'TOP SCORES'!I$6,0)</f>
        <v>0</v>
      </c>
      <c r="L127" s="30">
        <f>IFERROR(100*_xlfn.IFNA(VLOOKUP($B127,[1]KviZDarije9!$A$1:$K$1000, 7, 0), 0)/'TOP SCORES'!J$6,0)</f>
        <v>0</v>
      </c>
      <c r="M127" s="30">
        <f>IFERROR(100*_xlfn.IFNA(VLOOKUP($B127,[2]KviZDarije10!$A$1:$K$1000, 7, 0), 0)/'TOP SCORES'!K$6,0)</f>
        <v>0</v>
      </c>
    </row>
    <row r="128" spans="1:13">
      <c r="A128" s="33">
        <f t="shared" ca="1" si="1"/>
        <v>128</v>
      </c>
      <c r="B128" s="28" t="s">
        <v>189</v>
      </c>
      <c r="C128" s="31" cm="1">
        <f t="array" aca="1" ref="C128" ca="1">SUM(LARGE(D128:M128,ROW(INDIRECT("1:6"))))</f>
        <v>74.72527472527473</v>
      </c>
      <c r="D128" s="30">
        <f>IFERROR(100*_xlfn.IFNA(VLOOKUP($B128,KviZDarije1!$A$1:$K$1000, 7, 0), 0)/'TOP SCORES'!B$6,0)</f>
        <v>46.153846153846153</v>
      </c>
      <c r="E128" s="30">
        <f>IFERROR(100*_xlfn.IFNA(VLOOKUP($B128,KviZDarije2!$A$1:$K$1000, 7, 0), 0)/'TOP SCORES'!C$6,0)</f>
        <v>0</v>
      </c>
      <c r="F128" s="30">
        <f>IFERROR(100*_xlfn.IFNA(VLOOKUP($B128,KviZDarije3!$A$1:$K$1000, 7, 0), 0)/'TOP SCORES'!D$6,0)</f>
        <v>0</v>
      </c>
      <c r="G128" s="30">
        <f>IFERROR(100*_xlfn.IFNA(VLOOKUP($B128,KviZDarije4!$A$1:$K$1000, 7, 0), 0)/'TOP SCORES'!E$6,0)</f>
        <v>0</v>
      </c>
      <c r="H128" s="30">
        <f>IFERROR(100*_xlfn.IFNA(VLOOKUP($B128,KviZDarije5!$A$1:$K$1000, 7, 0), 0)/'TOP SCORES'!F$6,0)</f>
        <v>28.571428571428573</v>
      </c>
      <c r="I128" s="30">
        <f>IFERROR(100*_xlfn.IFNA(VLOOKUP($B128,KviZDarije6!$A$1:$K$1000, 7, 0), 0)/'TOP SCORES'!G$6,0)</f>
        <v>0</v>
      </c>
      <c r="J128" s="30">
        <f>IFERROR(100*_xlfn.IFNA(VLOOKUP($B128,KviZDarije7!$A$1:$K$1000, 7, 0), 0)/'TOP SCORES'!H$6,0)</f>
        <v>0</v>
      </c>
      <c r="K128" s="30">
        <f>IFERROR(100*_xlfn.IFNA(VLOOKUP($B128,KviZDarije8!$A$1:$K$1000, 7, 0), 0)/'TOP SCORES'!I$6,0)</f>
        <v>0</v>
      </c>
      <c r="L128" s="30">
        <f>IFERROR(100*_xlfn.IFNA(VLOOKUP($B128,[1]KviZDarije9!$A$1:$K$1000, 7, 0), 0)/'TOP SCORES'!J$6,0)</f>
        <v>0</v>
      </c>
      <c r="M128" s="30">
        <f>IFERROR(100*_xlfn.IFNA(VLOOKUP($B128,[2]KviZDarije10!$A$1:$K$1000, 7, 0), 0)/'TOP SCORES'!K$6,0)</f>
        <v>0</v>
      </c>
    </row>
    <row r="129" spans="1:13">
      <c r="A129" s="33">
        <f t="shared" ca="1" si="1"/>
        <v>129</v>
      </c>
      <c r="B129" s="24" t="s">
        <v>103</v>
      </c>
      <c r="C129" s="31" cm="1">
        <f t="array" aca="1" ref="C129" ca="1">SUM(LARGE(D129:M129,ROW(INDIRECT("1:6"))))</f>
        <v>74.285714285714292</v>
      </c>
      <c r="D129" s="30">
        <f>IFERROR(100*_xlfn.IFNA(VLOOKUP($B129,KviZDarije1!$A$1:$K$1000, 7, 0), 0)/'TOP SCORES'!B$6,0)</f>
        <v>0</v>
      </c>
      <c r="E129" s="30">
        <f>IFERROR(100*_xlfn.IFNA(VLOOKUP($B129,KviZDarije2!$A$1:$K$1000, 7, 0), 0)/'TOP SCORES'!C$6,0)</f>
        <v>0</v>
      </c>
      <c r="F129" s="30">
        <f>IFERROR(100*_xlfn.IFNA(VLOOKUP($B129,KviZDarije3!$A$1:$K$1000, 7, 0), 0)/'TOP SCORES'!D$6,0)</f>
        <v>60</v>
      </c>
      <c r="G129" s="30">
        <f>IFERROR(100*_xlfn.IFNA(VLOOKUP($B129,KviZDarije4!$A$1:$K$1000, 7, 0), 0)/'TOP SCORES'!E$6,0)</f>
        <v>0</v>
      </c>
      <c r="H129" s="30">
        <f>IFERROR(100*_xlfn.IFNA(VLOOKUP($B129,KviZDarije5!$A$1:$K$1000, 7, 0), 0)/'TOP SCORES'!F$6,0)</f>
        <v>14.285714285714286</v>
      </c>
      <c r="I129" s="30">
        <f>IFERROR(100*_xlfn.IFNA(VLOOKUP($B129,KviZDarije6!$A$1:$K$1000, 7, 0), 0)/'TOP SCORES'!G$6,0)</f>
        <v>0</v>
      </c>
      <c r="J129" s="30">
        <f>IFERROR(100*_xlfn.IFNA(VLOOKUP($B129,KviZDarije7!$A$1:$K$1000, 7, 0), 0)/'TOP SCORES'!H$6,0)</f>
        <v>0</v>
      </c>
      <c r="K129" s="30">
        <f>IFERROR(100*_xlfn.IFNA(VLOOKUP($B129,KviZDarije8!$A$1:$K$1000, 7, 0), 0)/'TOP SCORES'!I$6,0)</f>
        <v>0</v>
      </c>
      <c r="L129" s="30">
        <f>IFERROR(100*_xlfn.IFNA(VLOOKUP($B129,[1]KviZDarije9!$A$1:$K$1000, 7, 0), 0)/'TOP SCORES'!J$6,0)</f>
        <v>0</v>
      </c>
      <c r="M129" s="30">
        <f>IFERROR(100*_xlfn.IFNA(VLOOKUP($B129,[2]KviZDarije10!$A$1:$K$1000, 7, 0), 0)/'TOP SCORES'!K$6,0)</f>
        <v>0</v>
      </c>
    </row>
    <row r="130" spans="1:13">
      <c r="A130" s="33">
        <f t="shared" ref="A130:A193" ca="1" si="2">RANK(C130,C$2:C$998)</f>
        <v>130</v>
      </c>
      <c r="B130" s="24" t="s">
        <v>13</v>
      </c>
      <c r="C130" s="31" cm="1">
        <f t="array" aca="1" ref="C130" ca="1">SUM(LARGE(D130:M130,ROW(INDIRECT("1:6"))))</f>
        <v>69.230769230769226</v>
      </c>
      <c r="D130" s="30">
        <f>IFERROR(100*_xlfn.IFNA(VLOOKUP($B130,KviZDarije1!$A$1:$K$1000, 7, 0), 0)/'TOP SCORES'!B$6,0)</f>
        <v>69.230769230769226</v>
      </c>
      <c r="E130" s="30">
        <f>IFERROR(100*_xlfn.IFNA(VLOOKUP($B130,KviZDarije2!$A$1:$K$1000, 7, 0), 0)/'TOP SCORES'!C$6,0)</f>
        <v>0</v>
      </c>
      <c r="F130" s="30">
        <f>IFERROR(100*_xlfn.IFNA(VLOOKUP($B130,KviZDarije3!$A$1:$K$1000, 7, 0), 0)/'TOP SCORES'!D$6,0)</f>
        <v>0</v>
      </c>
      <c r="G130" s="30">
        <f>IFERROR(100*_xlfn.IFNA(VLOOKUP($B130,KviZDarije4!$A$1:$K$1000, 7, 0), 0)/'TOP SCORES'!E$6,0)</f>
        <v>0</v>
      </c>
      <c r="H130" s="30">
        <f>IFERROR(100*_xlfn.IFNA(VLOOKUP($B130,KviZDarije5!$A$1:$K$1000, 7, 0), 0)/'TOP SCORES'!F$6,0)</f>
        <v>0</v>
      </c>
      <c r="I130" s="30">
        <f>IFERROR(100*_xlfn.IFNA(VLOOKUP($B130,KviZDarije6!$A$1:$K$1000, 7, 0), 0)/'TOP SCORES'!G$6,0)</f>
        <v>0</v>
      </c>
      <c r="J130" s="30">
        <f>IFERROR(100*_xlfn.IFNA(VLOOKUP($B130,KviZDarije7!$A$1:$K$1000, 7, 0), 0)/'TOP SCORES'!H$6,0)</f>
        <v>0</v>
      </c>
      <c r="K130" s="30">
        <f>IFERROR(100*_xlfn.IFNA(VLOOKUP($B130,KviZDarije8!$A$1:$K$1000, 7, 0), 0)/'TOP SCORES'!I$6,0)</f>
        <v>0</v>
      </c>
      <c r="L130" s="30">
        <f>IFERROR(100*_xlfn.IFNA(VLOOKUP($B130,[1]KviZDarije9!$A$1:$K$1000, 7, 0), 0)/'TOP SCORES'!J$6,0)</f>
        <v>0</v>
      </c>
      <c r="M130" s="30">
        <f>IFERROR(100*_xlfn.IFNA(VLOOKUP($B130,[2]KviZDarije10!$A$1:$K$1000, 7, 0), 0)/'TOP SCORES'!K$6,0)</f>
        <v>0</v>
      </c>
    </row>
    <row r="131" spans="1:13">
      <c r="A131" s="33">
        <f t="shared" ca="1" si="2"/>
        <v>130</v>
      </c>
      <c r="B131" s="24" t="s">
        <v>15</v>
      </c>
      <c r="C131" s="31" cm="1">
        <f t="array" aca="1" ref="C131" ca="1">SUM(LARGE(D131:M131,ROW(INDIRECT("1:6"))))</f>
        <v>69.230769230769226</v>
      </c>
      <c r="D131" s="30">
        <f>IFERROR(100*_xlfn.IFNA(VLOOKUP($B131,KviZDarije1!$A$1:$K$1000, 7, 0), 0)/'TOP SCORES'!B$6,0)</f>
        <v>69.230769230769226</v>
      </c>
      <c r="E131" s="30">
        <f>IFERROR(100*_xlfn.IFNA(VLOOKUP($B131,KviZDarije2!$A$1:$K$1000, 7, 0), 0)/'TOP SCORES'!C$6,0)</f>
        <v>0</v>
      </c>
      <c r="F131" s="30">
        <f>IFERROR(100*_xlfn.IFNA(VLOOKUP($B131,KviZDarije3!$A$1:$K$1000, 7, 0), 0)/'TOP SCORES'!D$6,0)</f>
        <v>0</v>
      </c>
      <c r="G131" s="30">
        <f>IFERROR(100*_xlfn.IFNA(VLOOKUP($B131,KviZDarije4!$A$1:$K$1000, 7, 0), 0)/'TOP SCORES'!E$6,0)</f>
        <v>0</v>
      </c>
      <c r="H131" s="30">
        <f>IFERROR(100*_xlfn.IFNA(VLOOKUP($B131,KviZDarije5!$A$1:$K$1000, 7, 0), 0)/'TOP SCORES'!F$6,0)</f>
        <v>0</v>
      </c>
      <c r="I131" s="30">
        <f>IFERROR(100*_xlfn.IFNA(VLOOKUP($B131,KviZDarije6!$A$1:$K$1000, 7, 0), 0)/'TOP SCORES'!G$6,0)</f>
        <v>0</v>
      </c>
      <c r="J131" s="30">
        <f>IFERROR(100*_xlfn.IFNA(VLOOKUP($B131,KviZDarije7!$A$1:$K$1000, 7, 0), 0)/'TOP SCORES'!H$6,0)</f>
        <v>0</v>
      </c>
      <c r="K131" s="30">
        <f>IFERROR(100*_xlfn.IFNA(VLOOKUP($B131,KviZDarije8!$A$1:$K$1000, 7, 0), 0)/'TOP SCORES'!I$6,0)</f>
        <v>0</v>
      </c>
      <c r="L131" s="30">
        <f>IFERROR(100*_xlfn.IFNA(VLOOKUP($B131,[1]KviZDarije9!$A$1:$K$1000, 7, 0), 0)/'TOP SCORES'!J$6,0)</f>
        <v>0</v>
      </c>
      <c r="M131" s="30">
        <f>IFERROR(100*_xlfn.IFNA(VLOOKUP($B131,[2]KviZDarije10!$A$1:$K$1000, 7, 0), 0)/'TOP SCORES'!K$6,0)</f>
        <v>0</v>
      </c>
    </row>
    <row r="132" spans="1:13">
      <c r="A132" s="33">
        <f t="shared" ca="1" si="2"/>
        <v>130</v>
      </c>
      <c r="B132" s="28" t="s">
        <v>125</v>
      </c>
      <c r="C132" s="31" cm="1">
        <f t="array" aca="1" ref="C132" ca="1">SUM(LARGE(D132:M132,ROW(INDIRECT("1:6"))))</f>
        <v>69.230769230769226</v>
      </c>
      <c r="D132" s="30">
        <f>IFERROR(100*_xlfn.IFNA(VLOOKUP($B132,KviZDarije1!$A$1:$K$1000, 7, 0), 0)/'TOP SCORES'!B$6,0)</f>
        <v>0</v>
      </c>
      <c r="E132" s="30">
        <f>IFERROR(100*_xlfn.IFNA(VLOOKUP($B132,KviZDarije2!$A$1:$K$1000, 7, 0), 0)/'TOP SCORES'!C$6,0)</f>
        <v>69.230769230769226</v>
      </c>
      <c r="F132" s="30">
        <f>IFERROR(100*_xlfn.IFNA(VLOOKUP($B132,KviZDarije3!$A$1:$K$1000, 7, 0), 0)/'TOP SCORES'!D$6,0)</f>
        <v>0</v>
      </c>
      <c r="G132" s="30">
        <f>IFERROR(100*_xlfn.IFNA(VLOOKUP($B132,KviZDarije4!$A$1:$K$1000, 7, 0), 0)/'TOP SCORES'!E$6,0)</f>
        <v>0</v>
      </c>
      <c r="H132" s="30">
        <f>IFERROR(100*_xlfn.IFNA(VLOOKUP($B132,KviZDarije5!$A$1:$K$1000, 7, 0), 0)/'TOP SCORES'!F$6,0)</f>
        <v>0</v>
      </c>
      <c r="I132" s="30">
        <f>IFERROR(100*_xlfn.IFNA(VLOOKUP($B132,KviZDarije6!$A$1:$K$1000, 7, 0), 0)/'TOP SCORES'!G$6,0)</f>
        <v>0</v>
      </c>
      <c r="J132" s="30">
        <f>IFERROR(100*_xlfn.IFNA(VLOOKUP($B132,KviZDarije7!$A$1:$K$1000, 7, 0), 0)/'TOP SCORES'!H$6,0)</f>
        <v>0</v>
      </c>
      <c r="K132" s="30">
        <f>IFERROR(100*_xlfn.IFNA(VLOOKUP($B132,KviZDarije8!$A$1:$K$1000, 7, 0), 0)/'TOP SCORES'!I$6,0)</f>
        <v>0</v>
      </c>
      <c r="L132" s="30">
        <f>IFERROR(100*_xlfn.IFNA(VLOOKUP($B132,[1]KviZDarije9!$A$1:$K$1000, 7, 0), 0)/'TOP SCORES'!J$6,0)</f>
        <v>0</v>
      </c>
      <c r="M132" s="30">
        <f>IFERROR(100*_xlfn.IFNA(VLOOKUP($B132,[2]KviZDarije10!$A$1:$K$1000, 7, 0), 0)/'TOP SCORES'!K$6,0)</f>
        <v>0</v>
      </c>
    </row>
    <row r="133" spans="1:13">
      <c r="A133" s="33">
        <f t="shared" ca="1" si="2"/>
        <v>130</v>
      </c>
      <c r="B133" s="28" t="s">
        <v>178</v>
      </c>
      <c r="C133" s="31" cm="1">
        <f t="array" aca="1" ref="C133" ca="1">SUM(LARGE(D133:M133,ROW(INDIRECT("1:6"))))</f>
        <v>69.230769230769226</v>
      </c>
      <c r="D133" s="30">
        <f>IFERROR(100*_xlfn.IFNA(VLOOKUP($B133,KviZDarije1!$A$1:$K$1000, 7, 0), 0)/'TOP SCORES'!B$6,0)</f>
        <v>69.230769230769226</v>
      </c>
      <c r="E133" s="30">
        <f>IFERROR(100*_xlfn.IFNA(VLOOKUP($B133,KviZDarije2!$A$1:$K$1000, 7, 0), 0)/'TOP SCORES'!C$6,0)</f>
        <v>0</v>
      </c>
      <c r="F133" s="30">
        <f>IFERROR(100*_xlfn.IFNA(VLOOKUP($B133,KviZDarije3!$A$1:$K$1000, 7, 0), 0)/'TOP SCORES'!D$6,0)</f>
        <v>0</v>
      </c>
      <c r="G133" s="30">
        <f>IFERROR(100*_xlfn.IFNA(VLOOKUP($B133,KviZDarije4!$A$1:$K$1000, 7, 0), 0)/'TOP SCORES'!E$6,0)</f>
        <v>0</v>
      </c>
      <c r="H133" s="30">
        <f>IFERROR(100*_xlfn.IFNA(VLOOKUP($B133,KviZDarije5!$A$1:$K$1000, 7, 0), 0)/'TOP SCORES'!F$6,0)</f>
        <v>0</v>
      </c>
      <c r="I133" s="30">
        <f>IFERROR(100*_xlfn.IFNA(VLOOKUP($B133,KviZDarije6!$A$1:$K$1000, 7, 0), 0)/'TOP SCORES'!G$6,0)</f>
        <v>0</v>
      </c>
      <c r="J133" s="30">
        <f>IFERROR(100*_xlfn.IFNA(VLOOKUP($B133,KviZDarije7!$A$1:$K$1000, 7, 0), 0)/'TOP SCORES'!H$6,0)</f>
        <v>0</v>
      </c>
      <c r="K133" s="30">
        <f>IFERROR(100*_xlfn.IFNA(VLOOKUP($B133,KviZDarije8!$A$1:$K$1000, 7, 0), 0)/'TOP SCORES'!I$6,0)</f>
        <v>0</v>
      </c>
      <c r="L133" s="30">
        <f>IFERROR(100*_xlfn.IFNA(VLOOKUP($B133,[1]KviZDarije9!$A$1:$K$1000, 7, 0), 0)/'TOP SCORES'!J$6,0)</f>
        <v>0</v>
      </c>
      <c r="M133" s="30">
        <f>IFERROR(100*_xlfn.IFNA(VLOOKUP($B133,[2]KviZDarije10!$A$1:$K$1000, 7, 0), 0)/'TOP SCORES'!K$6,0)</f>
        <v>0</v>
      </c>
    </row>
    <row r="134" spans="1:13">
      <c r="A134" s="33">
        <f t="shared" ca="1" si="2"/>
        <v>134</v>
      </c>
      <c r="B134" s="28" t="s">
        <v>133</v>
      </c>
      <c r="C134" s="31" cm="1">
        <f t="array" aca="1" ref="C134" ca="1">SUM(LARGE(D134:M134,ROW(INDIRECT("1:6"))))</f>
        <v>66.666666666666671</v>
      </c>
      <c r="D134" s="30">
        <f>IFERROR(100*_xlfn.IFNA(VLOOKUP($B134,KviZDarije1!$A$1:$K$1000, 7, 0), 0)/'TOP SCORES'!B$6,0)</f>
        <v>0</v>
      </c>
      <c r="E134" s="30">
        <f>IFERROR(100*_xlfn.IFNA(VLOOKUP($B134,KviZDarije2!$A$1:$K$1000, 7, 0), 0)/'TOP SCORES'!C$6,0)</f>
        <v>0</v>
      </c>
      <c r="F134" s="30">
        <f>IFERROR(100*_xlfn.IFNA(VLOOKUP($B134,KviZDarije3!$A$1:$K$1000, 7, 0), 0)/'TOP SCORES'!D$6,0)</f>
        <v>66.666666666666671</v>
      </c>
      <c r="G134" s="30">
        <f>IFERROR(100*_xlfn.IFNA(VLOOKUP($B134,KviZDarije4!$A$1:$K$1000, 7, 0), 0)/'TOP SCORES'!E$6,0)</f>
        <v>0</v>
      </c>
      <c r="H134" s="30">
        <f>IFERROR(100*_xlfn.IFNA(VLOOKUP($B134,KviZDarije5!$A$1:$K$1000, 7, 0), 0)/'TOP SCORES'!F$6,0)</f>
        <v>0</v>
      </c>
      <c r="I134" s="30">
        <f>IFERROR(100*_xlfn.IFNA(VLOOKUP($B134,KviZDarije6!$A$1:$K$1000, 7, 0), 0)/'TOP SCORES'!G$6,0)</f>
        <v>0</v>
      </c>
      <c r="J134" s="30">
        <f>IFERROR(100*_xlfn.IFNA(VLOOKUP($B134,KviZDarije7!$A$1:$K$1000, 7, 0), 0)/'TOP SCORES'!H$6,0)</f>
        <v>0</v>
      </c>
      <c r="K134" s="30">
        <f>IFERROR(100*_xlfn.IFNA(VLOOKUP($B134,KviZDarije8!$A$1:$K$1000, 7, 0), 0)/'TOP SCORES'!I$6,0)</f>
        <v>0</v>
      </c>
      <c r="L134" s="30">
        <f>IFERROR(100*_xlfn.IFNA(VLOOKUP($B134,[1]KviZDarije9!$A$1:$K$1000, 7, 0), 0)/'TOP SCORES'!J$6,0)</f>
        <v>0</v>
      </c>
      <c r="M134" s="30">
        <f>IFERROR(100*_xlfn.IFNA(VLOOKUP($B134,[2]KviZDarije10!$A$1:$K$1000, 7, 0), 0)/'TOP SCORES'!K$6,0)</f>
        <v>0</v>
      </c>
    </row>
    <row r="135" spans="1:13">
      <c r="A135" s="33">
        <f t="shared" ca="1" si="2"/>
        <v>135</v>
      </c>
      <c r="B135" s="24" t="s">
        <v>112</v>
      </c>
      <c r="C135" s="31" cm="1">
        <f t="array" aca="1" ref="C135" ca="1">SUM(LARGE(D135:M135,ROW(INDIRECT("1:6"))))</f>
        <v>64.285714285714292</v>
      </c>
      <c r="D135" s="30">
        <f>IFERROR(100*_xlfn.IFNA(VLOOKUP($B135,KviZDarije1!$A$1:$K$1000, 7, 0), 0)/'TOP SCORES'!B$6,0)</f>
        <v>0</v>
      </c>
      <c r="E135" s="30">
        <f>IFERROR(100*_xlfn.IFNA(VLOOKUP($B135,KviZDarije2!$A$1:$K$1000, 7, 0), 0)/'TOP SCORES'!C$6,0)</f>
        <v>0</v>
      </c>
      <c r="F135" s="30">
        <f>IFERROR(100*_xlfn.IFNA(VLOOKUP($B135,KviZDarije3!$A$1:$K$1000, 7, 0), 0)/'TOP SCORES'!D$6,0)</f>
        <v>0</v>
      </c>
      <c r="G135" s="30">
        <f>IFERROR(100*_xlfn.IFNA(VLOOKUP($B135,KviZDarije4!$A$1:$K$1000, 7, 0), 0)/'TOP SCORES'!E$6,0)</f>
        <v>0</v>
      </c>
      <c r="H135" s="30">
        <f>IFERROR(100*_xlfn.IFNA(VLOOKUP($B135,KviZDarije5!$A$1:$K$1000, 7, 0), 0)/'TOP SCORES'!F$6,0)</f>
        <v>64.285714285714292</v>
      </c>
      <c r="I135" s="30">
        <f>IFERROR(100*_xlfn.IFNA(VLOOKUP($B135,KviZDarije6!$A$1:$K$1000, 7, 0), 0)/'TOP SCORES'!G$6,0)</f>
        <v>0</v>
      </c>
      <c r="J135" s="30">
        <f>IFERROR(100*_xlfn.IFNA(VLOOKUP($B135,KviZDarije7!$A$1:$K$1000, 7, 0), 0)/'TOP SCORES'!H$6,0)</f>
        <v>0</v>
      </c>
      <c r="K135" s="30">
        <f>IFERROR(100*_xlfn.IFNA(VLOOKUP($B135,KviZDarije8!$A$1:$K$1000, 7, 0), 0)/'TOP SCORES'!I$6,0)</f>
        <v>0</v>
      </c>
      <c r="L135" s="30">
        <f>IFERROR(100*_xlfn.IFNA(VLOOKUP($B135,[1]KviZDarije9!$A$1:$K$1000, 7, 0), 0)/'TOP SCORES'!J$6,0)</f>
        <v>0</v>
      </c>
      <c r="M135" s="30">
        <f>IFERROR(100*_xlfn.IFNA(VLOOKUP($B135,[2]KviZDarije10!$A$1:$K$1000, 7, 0), 0)/'TOP SCORES'!K$6,0)</f>
        <v>0</v>
      </c>
    </row>
    <row r="136" spans="1:13">
      <c r="A136" s="33">
        <f t="shared" ca="1" si="2"/>
        <v>135</v>
      </c>
      <c r="B136" s="24" t="s">
        <v>111</v>
      </c>
      <c r="C136" s="31" cm="1">
        <f t="array" aca="1" ref="C136" ca="1">SUM(LARGE(D136:M136,ROW(INDIRECT("1:6"))))</f>
        <v>64.285714285714292</v>
      </c>
      <c r="D136" s="30">
        <f>IFERROR(100*_xlfn.IFNA(VLOOKUP($B136,KviZDarije1!$A$1:$K$1000, 7, 0), 0)/'TOP SCORES'!B$6,0)</f>
        <v>0</v>
      </c>
      <c r="E136" s="30">
        <f>IFERROR(100*_xlfn.IFNA(VLOOKUP($B136,KviZDarije2!$A$1:$K$1000, 7, 0), 0)/'TOP SCORES'!C$6,0)</f>
        <v>0</v>
      </c>
      <c r="F136" s="30">
        <f>IFERROR(100*_xlfn.IFNA(VLOOKUP($B136,KviZDarije3!$A$1:$K$1000, 7, 0), 0)/'TOP SCORES'!D$6,0)</f>
        <v>0</v>
      </c>
      <c r="G136" s="30">
        <f>IFERROR(100*_xlfn.IFNA(VLOOKUP($B136,KviZDarije4!$A$1:$K$1000, 7, 0), 0)/'TOP SCORES'!E$6,0)</f>
        <v>0</v>
      </c>
      <c r="H136" s="30">
        <f>IFERROR(100*_xlfn.IFNA(VLOOKUP($B136,KviZDarije5!$A$1:$K$1000, 7, 0), 0)/'TOP SCORES'!F$6,0)</f>
        <v>64.285714285714292</v>
      </c>
      <c r="I136" s="30">
        <f>IFERROR(100*_xlfn.IFNA(VLOOKUP($B136,KviZDarije6!$A$1:$K$1000, 7, 0), 0)/'TOP SCORES'!G$6,0)</f>
        <v>0</v>
      </c>
      <c r="J136" s="30">
        <f>IFERROR(100*_xlfn.IFNA(VLOOKUP($B136,KviZDarije7!$A$1:$K$1000, 7, 0), 0)/'TOP SCORES'!H$6,0)</f>
        <v>0</v>
      </c>
      <c r="K136" s="30">
        <f>IFERROR(100*_xlfn.IFNA(VLOOKUP($B136,KviZDarije8!$A$1:$K$1000, 7, 0), 0)/'TOP SCORES'!I$6,0)</f>
        <v>0</v>
      </c>
      <c r="L136" s="30">
        <f>IFERROR(100*_xlfn.IFNA(VLOOKUP($B136,[1]KviZDarije9!$A$1:$K$1000, 7, 0), 0)/'TOP SCORES'!J$6,0)</f>
        <v>0</v>
      </c>
      <c r="M136" s="30">
        <f>IFERROR(100*_xlfn.IFNA(VLOOKUP($B136,[2]KviZDarije10!$A$1:$K$1000, 7, 0), 0)/'TOP SCORES'!K$6,0)</f>
        <v>0</v>
      </c>
    </row>
    <row r="137" spans="1:13">
      <c r="A137" s="33">
        <f t="shared" ca="1" si="2"/>
        <v>137</v>
      </c>
      <c r="B137" s="24" t="s">
        <v>108</v>
      </c>
      <c r="C137" s="31" cm="1">
        <f t="array" aca="1" ref="C137" ca="1">SUM(LARGE(D137:M137,ROW(INDIRECT("1:6"))))</f>
        <v>61.53846153846154</v>
      </c>
      <c r="D137" s="30">
        <f>IFERROR(100*_xlfn.IFNA(VLOOKUP($B137,KviZDarije1!$A$1:$K$1000, 7, 0), 0)/'TOP SCORES'!B$6,0)</f>
        <v>61.53846153846154</v>
      </c>
      <c r="E137" s="30">
        <f>IFERROR(100*_xlfn.IFNA(VLOOKUP($B137,KviZDarije2!$A$1:$K$1000, 7, 0), 0)/'TOP SCORES'!C$6,0)</f>
        <v>0</v>
      </c>
      <c r="F137" s="30">
        <f>IFERROR(100*_xlfn.IFNA(VLOOKUP($B137,KviZDarije3!$A$1:$K$1000, 7, 0), 0)/'TOP SCORES'!D$6,0)</f>
        <v>0</v>
      </c>
      <c r="G137" s="30">
        <f>IFERROR(100*_xlfn.IFNA(VLOOKUP($B137,KviZDarije4!$A$1:$K$1000, 7, 0), 0)/'TOP SCORES'!E$6,0)</f>
        <v>0</v>
      </c>
      <c r="H137" s="30">
        <f>IFERROR(100*_xlfn.IFNA(VLOOKUP($B137,KviZDarije5!$A$1:$K$1000, 7, 0), 0)/'TOP SCORES'!F$6,0)</f>
        <v>0</v>
      </c>
      <c r="I137" s="30">
        <f>IFERROR(100*_xlfn.IFNA(VLOOKUP($B137,KviZDarije6!$A$1:$K$1000, 7, 0), 0)/'TOP SCORES'!G$6,0)</f>
        <v>0</v>
      </c>
      <c r="J137" s="30">
        <f>IFERROR(100*_xlfn.IFNA(VLOOKUP($B137,KviZDarije7!$A$1:$K$1000, 7, 0), 0)/'TOP SCORES'!H$6,0)</f>
        <v>0</v>
      </c>
      <c r="K137" s="30">
        <f>IFERROR(100*_xlfn.IFNA(VLOOKUP($B137,KviZDarije8!$A$1:$K$1000, 7, 0), 0)/'TOP SCORES'!I$6,0)</f>
        <v>0</v>
      </c>
      <c r="L137" s="30">
        <f>IFERROR(100*_xlfn.IFNA(VLOOKUP($B137,[1]KviZDarije9!$A$1:$K$1000, 7, 0), 0)/'TOP SCORES'!J$6,0)</f>
        <v>0</v>
      </c>
      <c r="M137" s="30">
        <f>IFERROR(100*_xlfn.IFNA(VLOOKUP($B137,[2]KviZDarije10!$A$1:$K$1000, 7, 0), 0)/'TOP SCORES'!K$6,0)</f>
        <v>0</v>
      </c>
    </row>
    <row r="138" spans="1:13">
      <c r="A138" s="33">
        <f t="shared" ca="1" si="2"/>
        <v>137</v>
      </c>
      <c r="B138" s="28" t="s">
        <v>206</v>
      </c>
      <c r="C138" s="31" cm="1">
        <f t="array" aca="1" ref="C138" ca="1">SUM(LARGE(D138:M138,ROW(INDIRECT("1:6"))))</f>
        <v>61.53846153846154</v>
      </c>
      <c r="D138" s="30">
        <f>IFERROR(100*_xlfn.IFNA(VLOOKUP($B138,KviZDarije1!$A$1:$K$1000, 7, 0), 0)/'TOP SCORES'!B$6,0)</f>
        <v>0</v>
      </c>
      <c r="E138" s="30">
        <f>IFERROR(100*_xlfn.IFNA(VLOOKUP($B138,KviZDarije2!$A$1:$K$1000, 7, 0), 0)/'TOP SCORES'!C$6,0)</f>
        <v>61.53846153846154</v>
      </c>
      <c r="F138" s="30">
        <f>IFERROR(100*_xlfn.IFNA(VLOOKUP($B138,KviZDarije3!$A$1:$K$1000, 7, 0), 0)/'TOP SCORES'!D$6,0)</f>
        <v>0</v>
      </c>
      <c r="G138" s="30">
        <f>IFERROR(100*_xlfn.IFNA(VLOOKUP($B138,KviZDarije4!$A$1:$K$1000, 7, 0), 0)/'TOP SCORES'!E$6,0)</f>
        <v>0</v>
      </c>
      <c r="H138" s="30">
        <f>IFERROR(100*_xlfn.IFNA(VLOOKUP($B138,KviZDarije5!$A$1:$K$1000, 7, 0), 0)/'TOP SCORES'!F$6,0)</f>
        <v>0</v>
      </c>
      <c r="I138" s="30">
        <f>IFERROR(100*_xlfn.IFNA(VLOOKUP($B138,KviZDarije6!$A$1:$K$1000, 7, 0), 0)/'TOP SCORES'!G$6,0)</f>
        <v>0</v>
      </c>
      <c r="J138" s="30">
        <f>IFERROR(100*_xlfn.IFNA(VLOOKUP($B138,KviZDarije7!$A$1:$K$1000, 7, 0), 0)/'TOP SCORES'!H$6,0)</f>
        <v>0</v>
      </c>
      <c r="K138" s="30">
        <f>IFERROR(100*_xlfn.IFNA(VLOOKUP($B138,KviZDarije8!$A$1:$K$1000, 7, 0), 0)/'TOP SCORES'!I$6,0)</f>
        <v>0</v>
      </c>
      <c r="L138" s="30">
        <f>IFERROR(100*_xlfn.IFNA(VLOOKUP($B138,[1]KviZDarije9!$A$1:$K$1000, 7, 0), 0)/'TOP SCORES'!J$6,0)</f>
        <v>0</v>
      </c>
      <c r="M138" s="30">
        <f>IFERROR(100*_xlfn.IFNA(VLOOKUP($B138,[2]KviZDarije10!$A$1:$K$1000, 7, 0), 0)/'TOP SCORES'!K$6,0)</f>
        <v>0</v>
      </c>
    </row>
    <row r="139" spans="1:13">
      <c r="A139" s="33">
        <f t="shared" ca="1" si="2"/>
        <v>137</v>
      </c>
      <c r="B139" s="28" t="s">
        <v>207</v>
      </c>
      <c r="C139" s="31" cm="1">
        <f t="array" aca="1" ref="C139" ca="1">SUM(LARGE(D139:M139,ROW(INDIRECT("1:6"))))</f>
        <v>61.53846153846154</v>
      </c>
      <c r="D139" s="30">
        <f>IFERROR(100*_xlfn.IFNA(VLOOKUP($B139,KviZDarije1!$A$1:$K$1000, 7, 0), 0)/'TOP SCORES'!B$6,0)</f>
        <v>0</v>
      </c>
      <c r="E139" s="30">
        <f>IFERROR(100*_xlfn.IFNA(VLOOKUP($B139,KviZDarije2!$A$1:$K$1000, 7, 0), 0)/'TOP SCORES'!C$6,0)</f>
        <v>61.53846153846154</v>
      </c>
      <c r="F139" s="30">
        <f>IFERROR(100*_xlfn.IFNA(VLOOKUP($B139,KviZDarije3!$A$1:$K$1000, 7, 0), 0)/'TOP SCORES'!D$6,0)</f>
        <v>0</v>
      </c>
      <c r="G139" s="30">
        <f>IFERROR(100*_xlfn.IFNA(VLOOKUP($B139,KviZDarije4!$A$1:$K$1000, 7, 0), 0)/'TOP SCORES'!E$6,0)</f>
        <v>0</v>
      </c>
      <c r="H139" s="30">
        <f>IFERROR(100*_xlfn.IFNA(VLOOKUP($B139,KviZDarije5!$A$1:$K$1000, 7, 0), 0)/'TOP SCORES'!F$6,0)</f>
        <v>0</v>
      </c>
      <c r="I139" s="30">
        <f>IFERROR(100*_xlfn.IFNA(VLOOKUP($B139,KviZDarije6!$A$1:$K$1000, 7, 0), 0)/'TOP SCORES'!G$6,0)</f>
        <v>0</v>
      </c>
      <c r="J139" s="30">
        <f>IFERROR(100*_xlfn.IFNA(VLOOKUP($B139,KviZDarije7!$A$1:$K$1000, 7, 0), 0)/'TOP SCORES'!H$6,0)</f>
        <v>0</v>
      </c>
      <c r="K139" s="30">
        <f>IFERROR(100*_xlfn.IFNA(VLOOKUP($B139,KviZDarije8!$A$1:$K$1000, 7, 0), 0)/'TOP SCORES'!I$6,0)</f>
        <v>0</v>
      </c>
      <c r="L139" s="30">
        <f>IFERROR(100*_xlfn.IFNA(VLOOKUP($B139,[1]KviZDarije9!$A$1:$K$1000, 7, 0), 0)/'TOP SCORES'!J$6,0)</f>
        <v>0</v>
      </c>
      <c r="M139" s="30">
        <f>IFERROR(100*_xlfn.IFNA(VLOOKUP($B139,[2]KviZDarije10!$A$1:$K$1000, 7, 0), 0)/'TOP SCORES'!K$6,0)</f>
        <v>0</v>
      </c>
    </row>
    <row r="140" spans="1:13">
      <c r="A140" s="33">
        <f t="shared" ca="1" si="2"/>
        <v>140</v>
      </c>
      <c r="B140" s="28" t="s">
        <v>222</v>
      </c>
      <c r="C140" s="31" cm="1">
        <f t="array" aca="1" ref="C140" ca="1">SUM(LARGE(D140:M140,ROW(INDIRECT("1:6"))))</f>
        <v>60</v>
      </c>
      <c r="D140" s="30">
        <f>IFERROR(100*_xlfn.IFNA(VLOOKUP($B140,KviZDarije1!$A$1:$K$1000, 7, 0), 0)/'TOP SCORES'!B$6,0)</f>
        <v>0</v>
      </c>
      <c r="E140" s="30">
        <f>IFERROR(100*_xlfn.IFNA(VLOOKUP($B140,KviZDarije2!$A$1:$K$1000, 7, 0), 0)/'TOP SCORES'!C$6,0)</f>
        <v>0</v>
      </c>
      <c r="F140" s="30">
        <f>IFERROR(100*_xlfn.IFNA(VLOOKUP($B140,KviZDarije3!$A$1:$K$1000, 7, 0), 0)/'TOP SCORES'!D$6,0)</f>
        <v>0</v>
      </c>
      <c r="G140" s="30">
        <f>IFERROR(100*_xlfn.IFNA(VLOOKUP($B140,KviZDarije4!$A$1:$K$1000, 7, 0), 0)/'TOP SCORES'!E$6,0)</f>
        <v>60</v>
      </c>
      <c r="H140" s="30">
        <f>IFERROR(100*_xlfn.IFNA(VLOOKUP($B140,KviZDarije5!$A$1:$K$1000, 7, 0), 0)/'TOP SCORES'!F$6,0)</f>
        <v>0</v>
      </c>
      <c r="I140" s="30">
        <f>IFERROR(100*_xlfn.IFNA(VLOOKUP($B140,KviZDarije6!$A$1:$K$1000, 7, 0), 0)/'TOP SCORES'!G$6,0)</f>
        <v>0</v>
      </c>
      <c r="J140" s="30">
        <f>IFERROR(100*_xlfn.IFNA(VLOOKUP($B140,KviZDarije7!$A$1:$K$1000, 7, 0), 0)/'TOP SCORES'!H$6,0)</f>
        <v>0</v>
      </c>
      <c r="K140" s="30">
        <f>IFERROR(100*_xlfn.IFNA(VLOOKUP($B140,KviZDarije8!$A$1:$K$1000, 7, 0), 0)/'TOP SCORES'!I$6,0)</f>
        <v>0</v>
      </c>
      <c r="L140" s="30">
        <f>IFERROR(100*_xlfn.IFNA(VLOOKUP($B140,[1]KviZDarije9!$A$1:$K$1000, 7, 0), 0)/'TOP SCORES'!J$6,0)</f>
        <v>0</v>
      </c>
      <c r="M140" s="30">
        <f>IFERROR(100*_xlfn.IFNA(VLOOKUP($B140,[2]KviZDarije10!$A$1:$K$1000, 7, 0), 0)/'TOP SCORES'!K$6,0)</f>
        <v>0</v>
      </c>
    </row>
    <row r="141" spans="1:13">
      <c r="A141" s="33">
        <f t="shared" ca="1" si="2"/>
        <v>141</v>
      </c>
      <c r="B141" s="28" t="s">
        <v>229</v>
      </c>
      <c r="C141" s="31" cm="1">
        <f t="array" aca="1" ref="C141" ca="1">SUM(LARGE(D141:M141,ROW(INDIRECT("1:6"))))</f>
        <v>59.523809523809526</v>
      </c>
      <c r="D141" s="30">
        <f>IFERROR(100*_xlfn.IFNA(VLOOKUP($B141,KviZDarije1!$A$1:$K$1000, 7, 0), 0)/'TOP SCORES'!B$6,0)</f>
        <v>0</v>
      </c>
      <c r="E141" s="30">
        <f>IFERROR(100*_xlfn.IFNA(VLOOKUP($B141,KviZDarije2!$A$1:$K$1000, 7, 0), 0)/'TOP SCORES'!C$6,0)</f>
        <v>0</v>
      </c>
      <c r="F141" s="30">
        <f>IFERROR(100*_xlfn.IFNA(VLOOKUP($B141,KviZDarije3!$A$1:$K$1000, 7, 0), 0)/'TOP SCORES'!D$6,0)</f>
        <v>0</v>
      </c>
      <c r="G141" s="30">
        <f>IFERROR(100*_xlfn.IFNA(VLOOKUP($B141,KviZDarije4!$A$1:$K$1000, 7, 0), 0)/'TOP SCORES'!E$6,0)</f>
        <v>0</v>
      </c>
      <c r="H141" s="30">
        <f>IFERROR(100*_xlfn.IFNA(VLOOKUP($B141,KviZDarije5!$A$1:$K$1000, 7, 0), 0)/'TOP SCORES'!F$6,0)</f>
        <v>7.1428571428571432</v>
      </c>
      <c r="I141" s="30">
        <f>IFERROR(100*_xlfn.IFNA(VLOOKUP($B141,KviZDarije6!$A$1:$K$1000, 7, 0), 0)/'TOP SCORES'!G$6,0)</f>
        <v>35.714285714285715</v>
      </c>
      <c r="J141" s="30">
        <f>IFERROR(100*_xlfn.IFNA(VLOOKUP($B141,KviZDarije7!$A$1:$K$1000, 7, 0), 0)/'TOP SCORES'!H$6,0)</f>
        <v>16.666666666666668</v>
      </c>
      <c r="K141" s="30">
        <f>IFERROR(100*_xlfn.IFNA(VLOOKUP($B141,KviZDarije8!$A$1:$K$1000, 7, 0), 0)/'TOP SCORES'!I$6,0)</f>
        <v>0</v>
      </c>
      <c r="L141" s="30">
        <f>IFERROR(100*_xlfn.IFNA(VLOOKUP($B141,[1]KviZDarije9!$A$1:$K$1000, 7, 0), 0)/'TOP SCORES'!J$6,0)</f>
        <v>0</v>
      </c>
      <c r="M141" s="30">
        <f>IFERROR(100*_xlfn.IFNA(VLOOKUP($B141,[2]KviZDarije10!$A$1:$K$1000, 7, 0), 0)/'TOP SCORES'!K$6,0)</f>
        <v>0</v>
      </c>
    </row>
    <row r="142" spans="1:13">
      <c r="A142" s="33">
        <f t="shared" ca="1" si="2"/>
        <v>142</v>
      </c>
      <c r="B142" s="28" t="s">
        <v>187</v>
      </c>
      <c r="C142" s="31" cm="1">
        <f t="array" aca="1" ref="C142" ca="1">SUM(LARGE(D142:M142,ROW(INDIRECT("1:6"))))</f>
        <v>53.846153846153847</v>
      </c>
      <c r="D142" s="30">
        <f>IFERROR(100*_xlfn.IFNA(VLOOKUP($B142,KviZDarije1!$A$1:$K$1000, 7, 0), 0)/'TOP SCORES'!B$6,0)</f>
        <v>53.846153846153847</v>
      </c>
      <c r="E142" s="30">
        <f>IFERROR(100*_xlfn.IFNA(VLOOKUP($B142,KviZDarije2!$A$1:$K$1000, 7, 0), 0)/'TOP SCORES'!C$6,0)</f>
        <v>0</v>
      </c>
      <c r="F142" s="30">
        <f>IFERROR(100*_xlfn.IFNA(VLOOKUP($B142,KviZDarije3!$A$1:$K$1000, 7, 0), 0)/'TOP SCORES'!D$6,0)</f>
        <v>0</v>
      </c>
      <c r="G142" s="30">
        <f>IFERROR(100*_xlfn.IFNA(VLOOKUP($B142,KviZDarije4!$A$1:$K$1000, 7, 0), 0)/'TOP SCORES'!E$6,0)</f>
        <v>0</v>
      </c>
      <c r="H142" s="30">
        <f>IFERROR(100*_xlfn.IFNA(VLOOKUP($B142,KviZDarije5!$A$1:$K$1000, 7, 0), 0)/'TOP SCORES'!F$6,0)</f>
        <v>0</v>
      </c>
      <c r="I142" s="30">
        <f>IFERROR(100*_xlfn.IFNA(VLOOKUP($B142,KviZDarije6!$A$1:$K$1000, 7, 0), 0)/'TOP SCORES'!G$6,0)</f>
        <v>0</v>
      </c>
      <c r="J142" s="30">
        <f>IFERROR(100*_xlfn.IFNA(VLOOKUP($B142,KviZDarije7!$A$1:$K$1000, 7, 0), 0)/'TOP SCORES'!H$6,0)</f>
        <v>0</v>
      </c>
      <c r="K142" s="30">
        <f>IFERROR(100*_xlfn.IFNA(VLOOKUP($B142,KviZDarije8!$A$1:$K$1000, 7, 0), 0)/'TOP SCORES'!I$6,0)</f>
        <v>0</v>
      </c>
      <c r="L142" s="30">
        <f>IFERROR(100*_xlfn.IFNA(VLOOKUP($B142,[1]KviZDarije9!$A$1:$K$1000, 7, 0), 0)/'TOP SCORES'!J$6,0)</f>
        <v>0</v>
      </c>
      <c r="M142" s="30">
        <f>IFERROR(100*_xlfn.IFNA(VLOOKUP($B142,[2]KviZDarije10!$A$1:$K$1000, 7, 0), 0)/'TOP SCORES'!K$6,0)</f>
        <v>0</v>
      </c>
    </row>
    <row r="143" spans="1:13">
      <c r="A143" s="33">
        <f t="shared" ca="1" si="2"/>
        <v>142</v>
      </c>
      <c r="B143" s="28" t="s">
        <v>196</v>
      </c>
      <c r="C143" s="31" cm="1">
        <f t="array" aca="1" ref="C143" ca="1">SUM(LARGE(D143:M143,ROW(INDIRECT("1:6"))))</f>
        <v>53.846153846153847</v>
      </c>
      <c r="D143" s="30">
        <f>IFERROR(100*_xlfn.IFNA(VLOOKUP($B143,KviZDarije1!$A$1:$K$1000, 7, 0), 0)/'TOP SCORES'!B$6,0)</f>
        <v>53.846153846153847</v>
      </c>
      <c r="E143" s="30">
        <f>IFERROR(100*_xlfn.IFNA(VLOOKUP($B143,KviZDarije2!$A$1:$K$1000, 7, 0), 0)/'TOP SCORES'!C$6,0)</f>
        <v>0</v>
      </c>
      <c r="F143" s="30">
        <f>IFERROR(100*_xlfn.IFNA(VLOOKUP($B143,KviZDarije3!$A$1:$K$1000, 7, 0), 0)/'TOP SCORES'!D$6,0)</f>
        <v>0</v>
      </c>
      <c r="G143" s="30">
        <f>IFERROR(100*_xlfn.IFNA(VLOOKUP($B143,KviZDarije4!$A$1:$K$1000, 7, 0), 0)/'TOP SCORES'!E$6,0)</f>
        <v>0</v>
      </c>
      <c r="H143" s="30">
        <f>IFERROR(100*_xlfn.IFNA(VLOOKUP($B143,KviZDarije5!$A$1:$K$1000, 7, 0), 0)/'TOP SCORES'!F$6,0)</f>
        <v>0</v>
      </c>
      <c r="I143" s="30">
        <f>IFERROR(100*_xlfn.IFNA(VLOOKUP($B143,KviZDarije6!$A$1:$K$1000, 7, 0), 0)/'TOP SCORES'!G$6,0)</f>
        <v>0</v>
      </c>
      <c r="J143" s="30">
        <f>IFERROR(100*_xlfn.IFNA(VLOOKUP($B143,KviZDarije7!$A$1:$K$1000, 7, 0), 0)/'TOP SCORES'!H$6,0)</f>
        <v>0</v>
      </c>
      <c r="K143" s="30">
        <f>IFERROR(100*_xlfn.IFNA(VLOOKUP($B143,KviZDarije8!$A$1:$K$1000, 7, 0), 0)/'TOP SCORES'!I$6,0)</f>
        <v>0</v>
      </c>
      <c r="L143" s="30">
        <f>IFERROR(100*_xlfn.IFNA(VLOOKUP($B143,[1]KviZDarije9!$A$1:$K$1000, 7, 0), 0)/'TOP SCORES'!J$6,0)</f>
        <v>0</v>
      </c>
      <c r="M143" s="30">
        <f>IFERROR(100*_xlfn.IFNA(VLOOKUP($B143,[2]KviZDarije10!$A$1:$K$1000, 7, 0), 0)/'TOP SCORES'!K$6,0)</f>
        <v>0</v>
      </c>
    </row>
    <row r="144" spans="1:13">
      <c r="A144" s="33">
        <f t="shared" ca="1" si="2"/>
        <v>144</v>
      </c>
      <c r="B144" s="24" t="s">
        <v>97</v>
      </c>
      <c r="C144" s="31" cm="1">
        <f t="array" aca="1" ref="C144" ca="1">SUM(LARGE(D144:M144,ROW(INDIRECT("1:6"))))</f>
        <v>53.333333333333336</v>
      </c>
      <c r="D144" s="30">
        <f>IFERROR(100*_xlfn.IFNA(VLOOKUP($B144,KviZDarije1!$A$1:$K$1000, 7, 0), 0)/'TOP SCORES'!B$6,0)</f>
        <v>0</v>
      </c>
      <c r="E144" s="30">
        <f>IFERROR(100*_xlfn.IFNA(VLOOKUP($B144,KviZDarije2!$A$1:$K$1000, 7, 0), 0)/'TOP SCORES'!C$6,0)</f>
        <v>0</v>
      </c>
      <c r="F144" s="30">
        <f>IFERROR(100*_xlfn.IFNA(VLOOKUP($B144,KviZDarije3!$A$1:$K$1000, 7, 0), 0)/'TOP SCORES'!D$6,0)</f>
        <v>53.333333333333336</v>
      </c>
      <c r="G144" s="30">
        <f>IFERROR(100*_xlfn.IFNA(VLOOKUP($B144,KviZDarije4!$A$1:$K$1000, 7, 0), 0)/'TOP SCORES'!E$6,0)</f>
        <v>0</v>
      </c>
      <c r="H144" s="30">
        <f>IFERROR(100*_xlfn.IFNA(VLOOKUP($B144,KviZDarije5!$A$1:$K$1000, 7, 0), 0)/'TOP SCORES'!F$6,0)</f>
        <v>0</v>
      </c>
      <c r="I144" s="30">
        <f>IFERROR(100*_xlfn.IFNA(VLOOKUP($B144,KviZDarije6!$A$1:$K$1000, 7, 0), 0)/'TOP SCORES'!G$6,0)</f>
        <v>0</v>
      </c>
      <c r="J144" s="30">
        <f>IFERROR(100*_xlfn.IFNA(VLOOKUP($B144,KviZDarije7!$A$1:$K$1000, 7, 0), 0)/'TOP SCORES'!H$6,0)</f>
        <v>0</v>
      </c>
      <c r="K144" s="30">
        <f>IFERROR(100*_xlfn.IFNA(VLOOKUP($B144,KviZDarije8!$A$1:$K$1000, 7, 0), 0)/'TOP SCORES'!I$6,0)</f>
        <v>0</v>
      </c>
      <c r="L144" s="30">
        <f>IFERROR(100*_xlfn.IFNA(VLOOKUP($B144,[1]KviZDarije9!$A$1:$K$1000, 7, 0), 0)/'TOP SCORES'!J$6,0)</f>
        <v>0</v>
      </c>
      <c r="M144" s="30">
        <f>IFERROR(100*_xlfn.IFNA(VLOOKUP($B144,[2]KviZDarije10!$A$1:$K$1000, 7, 0), 0)/'TOP SCORES'!K$6,0)</f>
        <v>0</v>
      </c>
    </row>
    <row r="145" spans="1:13">
      <c r="A145" s="33">
        <f t="shared" ca="1" si="2"/>
        <v>144</v>
      </c>
      <c r="B145" s="28" t="s">
        <v>209</v>
      </c>
      <c r="C145" s="31" cm="1">
        <f t="array" aca="1" ref="C145" ca="1">SUM(LARGE(D145:M145,ROW(INDIRECT("1:6"))))</f>
        <v>53.333333333333336</v>
      </c>
      <c r="D145" s="30">
        <f>IFERROR(100*_xlfn.IFNA(VLOOKUP($B145,KviZDarije1!$A$1:$K$1000, 7, 0), 0)/'TOP SCORES'!B$6,0)</f>
        <v>0</v>
      </c>
      <c r="E145" s="30">
        <f>IFERROR(100*_xlfn.IFNA(VLOOKUP($B145,KviZDarije2!$A$1:$K$1000, 7, 0), 0)/'TOP SCORES'!C$6,0)</f>
        <v>0</v>
      </c>
      <c r="F145" s="30">
        <f>IFERROR(100*_xlfn.IFNA(VLOOKUP($B145,KviZDarije3!$A$1:$K$1000, 7, 0), 0)/'TOP SCORES'!D$6,0)</f>
        <v>53.333333333333336</v>
      </c>
      <c r="G145" s="30">
        <f>IFERROR(100*_xlfn.IFNA(VLOOKUP($B145,KviZDarije4!$A$1:$K$1000, 7, 0), 0)/'TOP SCORES'!E$6,0)</f>
        <v>0</v>
      </c>
      <c r="H145" s="30">
        <f>IFERROR(100*_xlfn.IFNA(VLOOKUP($B145,KviZDarije5!$A$1:$K$1000, 7, 0), 0)/'TOP SCORES'!F$6,0)</f>
        <v>0</v>
      </c>
      <c r="I145" s="30">
        <f>IFERROR(100*_xlfn.IFNA(VLOOKUP($B145,KviZDarije6!$A$1:$K$1000, 7, 0), 0)/'TOP SCORES'!G$6,0)</f>
        <v>0</v>
      </c>
      <c r="J145" s="30">
        <f>IFERROR(100*_xlfn.IFNA(VLOOKUP($B145,KviZDarije7!$A$1:$K$1000, 7, 0), 0)/'TOP SCORES'!H$6,0)</f>
        <v>0</v>
      </c>
      <c r="K145" s="30">
        <f>IFERROR(100*_xlfn.IFNA(VLOOKUP($B145,KviZDarije8!$A$1:$K$1000, 7, 0), 0)/'TOP SCORES'!I$6,0)</f>
        <v>0</v>
      </c>
      <c r="L145" s="30">
        <f>IFERROR(100*_xlfn.IFNA(VLOOKUP($B145,[1]KviZDarije9!$A$1:$K$1000, 7, 0), 0)/'TOP SCORES'!J$6,0)</f>
        <v>0</v>
      </c>
      <c r="M145" s="30">
        <f>IFERROR(100*_xlfn.IFNA(VLOOKUP($B145,[2]KviZDarije10!$A$1:$K$1000, 7, 0), 0)/'TOP SCORES'!K$6,0)</f>
        <v>0</v>
      </c>
    </row>
    <row r="146" spans="1:13">
      <c r="A146" s="33">
        <f t="shared" ca="1" si="2"/>
        <v>144</v>
      </c>
      <c r="B146" s="28" t="s">
        <v>212</v>
      </c>
      <c r="C146" s="31" cm="1">
        <f t="array" aca="1" ref="C146" ca="1">SUM(LARGE(D146:M146,ROW(INDIRECT("1:6"))))</f>
        <v>53.333333333333336</v>
      </c>
      <c r="D146" s="30">
        <f>IFERROR(100*_xlfn.IFNA(VLOOKUP($B146,KviZDarije1!$A$1:$K$1000, 7, 0), 0)/'TOP SCORES'!B$6,0)</f>
        <v>0</v>
      </c>
      <c r="E146" s="30">
        <f>IFERROR(100*_xlfn.IFNA(VLOOKUP($B146,KviZDarije2!$A$1:$K$1000, 7, 0), 0)/'TOP SCORES'!C$6,0)</f>
        <v>0</v>
      </c>
      <c r="F146" s="30">
        <f>IFERROR(100*_xlfn.IFNA(VLOOKUP($B146,KviZDarije3!$A$1:$K$1000, 7, 0), 0)/'TOP SCORES'!D$6,0)</f>
        <v>33.333333333333336</v>
      </c>
      <c r="G146" s="30">
        <f>IFERROR(100*_xlfn.IFNA(VLOOKUP($B146,KviZDarije4!$A$1:$K$1000, 7, 0), 0)/'TOP SCORES'!E$6,0)</f>
        <v>20</v>
      </c>
      <c r="H146" s="30">
        <f>IFERROR(100*_xlfn.IFNA(VLOOKUP($B146,KviZDarije5!$A$1:$K$1000, 7, 0), 0)/'TOP SCORES'!F$6,0)</f>
        <v>0</v>
      </c>
      <c r="I146" s="30">
        <f>IFERROR(100*_xlfn.IFNA(VLOOKUP($B146,KviZDarije6!$A$1:$K$1000, 7, 0), 0)/'TOP SCORES'!G$6,0)</f>
        <v>0</v>
      </c>
      <c r="J146" s="30">
        <f>IFERROR(100*_xlfn.IFNA(VLOOKUP($B146,KviZDarije7!$A$1:$K$1000, 7, 0), 0)/'TOP SCORES'!H$6,0)</f>
        <v>0</v>
      </c>
      <c r="K146" s="30">
        <f>IFERROR(100*_xlfn.IFNA(VLOOKUP($B146,KviZDarije8!$A$1:$K$1000, 7, 0), 0)/'TOP SCORES'!I$6,0)</f>
        <v>0</v>
      </c>
      <c r="L146" s="30">
        <f>IFERROR(100*_xlfn.IFNA(VLOOKUP($B146,[1]KviZDarije9!$A$1:$K$1000, 7, 0), 0)/'TOP SCORES'!J$6,0)</f>
        <v>0</v>
      </c>
      <c r="M146" s="30">
        <f>IFERROR(100*_xlfn.IFNA(VLOOKUP($B146,[2]KviZDarije10!$A$1:$K$1000, 7, 0), 0)/'TOP SCORES'!K$6,0)</f>
        <v>0</v>
      </c>
    </row>
    <row r="147" spans="1:13">
      <c r="A147" s="33">
        <f t="shared" ca="1" si="2"/>
        <v>147</v>
      </c>
      <c r="B147" s="28" t="s">
        <v>204</v>
      </c>
      <c r="C147" s="31" cm="1">
        <f t="array" aca="1" ref="C147" ca="1">SUM(LARGE(D147:M147,ROW(INDIRECT("1:6"))))</f>
        <v>51.245421245421248</v>
      </c>
      <c r="D147" s="30">
        <f>IFERROR(100*_xlfn.IFNA(VLOOKUP($B147,KviZDarije1!$A$1:$K$1000, 7, 0), 0)/'TOP SCORES'!B$6,0)</f>
        <v>0</v>
      </c>
      <c r="E147" s="30">
        <f>IFERROR(100*_xlfn.IFNA(VLOOKUP($B147,KviZDarije2!$A$1:$K$1000, 7, 0), 0)/'TOP SCORES'!C$6,0)</f>
        <v>30.76923076923077</v>
      </c>
      <c r="F147" s="30">
        <f>IFERROR(100*_xlfn.IFNA(VLOOKUP($B147,KviZDarije3!$A$1:$K$1000, 7, 0), 0)/'TOP SCORES'!D$6,0)</f>
        <v>0</v>
      </c>
      <c r="G147" s="30">
        <f>IFERROR(100*_xlfn.IFNA(VLOOKUP($B147,KviZDarije4!$A$1:$K$1000, 7, 0), 0)/'TOP SCORES'!E$6,0)</f>
        <v>13.333333333333334</v>
      </c>
      <c r="H147" s="30">
        <f>IFERROR(100*_xlfn.IFNA(VLOOKUP($B147,KviZDarije5!$A$1:$K$1000, 7, 0), 0)/'TOP SCORES'!F$6,0)</f>
        <v>0</v>
      </c>
      <c r="I147" s="30">
        <f>IFERROR(100*_xlfn.IFNA(VLOOKUP($B147,KviZDarije6!$A$1:$K$1000, 7, 0), 0)/'TOP SCORES'!G$6,0)</f>
        <v>7.1428571428571432</v>
      </c>
      <c r="J147" s="30">
        <f>IFERROR(100*_xlfn.IFNA(VLOOKUP($B147,KviZDarije7!$A$1:$K$1000, 7, 0), 0)/'TOP SCORES'!H$6,0)</f>
        <v>0</v>
      </c>
      <c r="K147" s="30">
        <f>IFERROR(100*_xlfn.IFNA(VLOOKUP($B147,KviZDarije8!$A$1:$K$1000, 7, 0), 0)/'TOP SCORES'!I$6,0)</f>
        <v>0</v>
      </c>
      <c r="L147" s="30">
        <f>IFERROR(100*_xlfn.IFNA(VLOOKUP($B147,[1]KviZDarije9!$A$1:$K$1000, 7, 0), 0)/'TOP SCORES'!J$6,0)</f>
        <v>0</v>
      </c>
      <c r="M147" s="30">
        <f>IFERROR(100*_xlfn.IFNA(VLOOKUP($B147,[2]KviZDarije10!$A$1:$K$1000, 7, 0), 0)/'TOP SCORES'!K$6,0)</f>
        <v>0</v>
      </c>
    </row>
    <row r="148" spans="1:13">
      <c r="A148" s="33">
        <f t="shared" ca="1" si="2"/>
        <v>148</v>
      </c>
      <c r="B148" s="24" t="s">
        <v>16</v>
      </c>
      <c r="C148" s="31" cm="1">
        <f t="array" aca="1" ref="C148" ca="1">SUM(LARGE(D148:M148,ROW(INDIRECT("1:6"))))</f>
        <v>46.153846153846153</v>
      </c>
      <c r="D148" s="30">
        <f>IFERROR(100*_xlfn.IFNA(VLOOKUP($B148,KviZDarije1!$A$1:$K$1000, 7, 0), 0)/'TOP SCORES'!B$6,0)</f>
        <v>46.153846153846153</v>
      </c>
      <c r="E148" s="30">
        <f>IFERROR(100*_xlfn.IFNA(VLOOKUP($B148,KviZDarije2!$A$1:$K$1000, 7, 0), 0)/'TOP SCORES'!C$6,0)</f>
        <v>0</v>
      </c>
      <c r="F148" s="30">
        <f>IFERROR(100*_xlfn.IFNA(VLOOKUP($B148,KviZDarije3!$A$1:$K$1000, 7, 0), 0)/'TOP SCORES'!D$6,0)</f>
        <v>0</v>
      </c>
      <c r="G148" s="30">
        <f>IFERROR(100*_xlfn.IFNA(VLOOKUP($B148,KviZDarije4!$A$1:$K$1000, 7, 0), 0)/'TOP SCORES'!E$6,0)</f>
        <v>0</v>
      </c>
      <c r="H148" s="30">
        <f>IFERROR(100*_xlfn.IFNA(VLOOKUP($B148,KviZDarije5!$A$1:$K$1000, 7, 0), 0)/'TOP SCORES'!F$6,0)</f>
        <v>0</v>
      </c>
      <c r="I148" s="30">
        <f>IFERROR(100*_xlfn.IFNA(VLOOKUP($B148,KviZDarije6!$A$1:$K$1000, 7, 0), 0)/'TOP SCORES'!G$6,0)</f>
        <v>0</v>
      </c>
      <c r="J148" s="30">
        <f>IFERROR(100*_xlfn.IFNA(VLOOKUP($B148,KviZDarije7!$A$1:$K$1000, 7, 0), 0)/'TOP SCORES'!H$6,0)</f>
        <v>0</v>
      </c>
      <c r="K148" s="30">
        <f>IFERROR(100*_xlfn.IFNA(VLOOKUP($B148,KviZDarije8!$A$1:$K$1000, 7, 0), 0)/'TOP SCORES'!I$6,0)</f>
        <v>0</v>
      </c>
      <c r="L148" s="30">
        <f>IFERROR(100*_xlfn.IFNA(VLOOKUP($B148,[1]KviZDarije9!$A$1:$K$1000, 7, 0), 0)/'TOP SCORES'!J$6,0)</f>
        <v>0</v>
      </c>
      <c r="M148" s="30">
        <f>IFERROR(100*_xlfn.IFNA(VLOOKUP($B148,[2]KviZDarije10!$A$1:$K$1000, 7, 0), 0)/'TOP SCORES'!K$6,0)</f>
        <v>0</v>
      </c>
    </row>
    <row r="149" spans="1:13">
      <c r="A149" s="33">
        <f t="shared" ca="1" si="2"/>
        <v>148</v>
      </c>
      <c r="B149" s="28" t="s">
        <v>165</v>
      </c>
      <c r="C149" s="31" cm="1">
        <f t="array" aca="1" ref="C149" ca="1">SUM(LARGE(D149:M149,ROW(INDIRECT("1:6"))))</f>
        <v>46.153846153846153</v>
      </c>
      <c r="D149" s="30">
        <f>IFERROR(100*_xlfn.IFNA(VLOOKUP($B149,KviZDarije1!$A$1:$K$1000, 7, 0), 0)/'TOP SCORES'!B$6,0)</f>
        <v>46.153846153846153</v>
      </c>
      <c r="E149" s="30">
        <f>IFERROR(100*_xlfn.IFNA(VLOOKUP($B149,KviZDarije2!$A$1:$K$1000, 7, 0), 0)/'TOP SCORES'!C$6,0)</f>
        <v>0</v>
      </c>
      <c r="F149" s="30">
        <f>IFERROR(100*_xlfn.IFNA(VLOOKUP($B149,KviZDarije3!$A$1:$K$1000, 7, 0), 0)/'TOP SCORES'!D$6,0)</f>
        <v>0</v>
      </c>
      <c r="G149" s="30">
        <f>IFERROR(100*_xlfn.IFNA(VLOOKUP($B149,KviZDarije4!$A$1:$K$1000, 7, 0), 0)/'TOP SCORES'!E$6,0)</f>
        <v>0</v>
      </c>
      <c r="H149" s="30">
        <f>IFERROR(100*_xlfn.IFNA(VLOOKUP($B149,KviZDarije5!$A$1:$K$1000, 7, 0), 0)/'TOP SCORES'!F$6,0)</f>
        <v>0</v>
      </c>
      <c r="I149" s="30">
        <f>IFERROR(100*_xlfn.IFNA(VLOOKUP($B149,KviZDarije6!$A$1:$K$1000, 7, 0), 0)/'TOP SCORES'!G$6,0)</f>
        <v>0</v>
      </c>
      <c r="J149" s="30">
        <f>IFERROR(100*_xlfn.IFNA(VLOOKUP($B149,KviZDarije7!$A$1:$K$1000, 7, 0), 0)/'TOP SCORES'!H$6,0)</f>
        <v>0</v>
      </c>
      <c r="K149" s="30">
        <f>IFERROR(100*_xlfn.IFNA(VLOOKUP($B149,KviZDarije8!$A$1:$K$1000, 7, 0), 0)/'TOP SCORES'!I$6,0)</f>
        <v>0</v>
      </c>
      <c r="L149" s="30">
        <f>IFERROR(100*_xlfn.IFNA(VLOOKUP($B149,[1]KviZDarije9!$A$1:$K$1000, 7, 0), 0)/'TOP SCORES'!J$6,0)</f>
        <v>0</v>
      </c>
      <c r="M149" s="30">
        <f>IFERROR(100*_xlfn.IFNA(VLOOKUP($B149,[2]KviZDarije10!$A$1:$K$1000, 7, 0), 0)/'TOP SCORES'!K$6,0)</f>
        <v>0</v>
      </c>
    </row>
    <row r="150" spans="1:13">
      <c r="A150" s="33">
        <f t="shared" ca="1" si="2"/>
        <v>148</v>
      </c>
      <c r="B150" s="28" t="s">
        <v>173</v>
      </c>
      <c r="C150" s="31" cm="1">
        <f t="array" aca="1" ref="C150" ca="1">SUM(LARGE(D150:M150,ROW(INDIRECT("1:6"))))</f>
        <v>46.153846153846153</v>
      </c>
      <c r="D150" s="30">
        <f>IFERROR(100*_xlfn.IFNA(VLOOKUP($B150,KviZDarije1!$A$1:$K$1000, 7, 0), 0)/'TOP SCORES'!B$6,0)</f>
        <v>46.153846153846153</v>
      </c>
      <c r="E150" s="30">
        <f>IFERROR(100*_xlfn.IFNA(VLOOKUP($B150,KviZDarije2!$A$1:$K$1000, 7, 0), 0)/'TOP SCORES'!C$6,0)</f>
        <v>0</v>
      </c>
      <c r="F150" s="30">
        <f>IFERROR(100*_xlfn.IFNA(VLOOKUP($B150,KviZDarije3!$A$1:$K$1000, 7, 0), 0)/'TOP SCORES'!D$6,0)</f>
        <v>0</v>
      </c>
      <c r="G150" s="30">
        <f>IFERROR(100*_xlfn.IFNA(VLOOKUP($B150,KviZDarije4!$A$1:$K$1000, 7, 0), 0)/'TOP SCORES'!E$6,0)</f>
        <v>0</v>
      </c>
      <c r="H150" s="30">
        <f>IFERROR(100*_xlfn.IFNA(VLOOKUP($B150,KviZDarije5!$A$1:$K$1000, 7, 0), 0)/'TOP SCORES'!F$6,0)</f>
        <v>0</v>
      </c>
      <c r="I150" s="30">
        <f>IFERROR(100*_xlfn.IFNA(VLOOKUP($B150,KviZDarije6!$A$1:$K$1000, 7, 0), 0)/'TOP SCORES'!G$6,0)</f>
        <v>0</v>
      </c>
      <c r="J150" s="30">
        <f>IFERROR(100*_xlfn.IFNA(VLOOKUP($B150,KviZDarije7!$A$1:$K$1000, 7, 0), 0)/'TOP SCORES'!H$6,0)</f>
        <v>0</v>
      </c>
      <c r="K150" s="30">
        <f>IFERROR(100*_xlfn.IFNA(VLOOKUP($B150,KviZDarije8!$A$1:$K$1000, 7, 0), 0)/'TOP SCORES'!I$6,0)</f>
        <v>0</v>
      </c>
      <c r="L150" s="30">
        <f>IFERROR(100*_xlfn.IFNA(VLOOKUP($B150,[1]KviZDarije9!$A$1:$K$1000, 7, 0), 0)/'TOP SCORES'!J$6,0)</f>
        <v>0</v>
      </c>
      <c r="M150" s="30">
        <f>IFERROR(100*_xlfn.IFNA(VLOOKUP($B150,[2]KviZDarije10!$A$1:$K$1000, 7, 0), 0)/'TOP SCORES'!K$6,0)</f>
        <v>0</v>
      </c>
    </row>
    <row r="151" spans="1:13">
      <c r="A151" s="33">
        <f t="shared" ca="1" si="2"/>
        <v>151</v>
      </c>
      <c r="B151" s="24" t="s">
        <v>104</v>
      </c>
      <c r="C151" s="31" cm="1">
        <f t="array" aca="1" ref="C151" ca="1">SUM(LARGE(D151:M151,ROW(INDIRECT("1:6"))))</f>
        <v>42.857142857142854</v>
      </c>
      <c r="D151" s="30">
        <f>IFERROR(100*_xlfn.IFNA(VLOOKUP($B151,KviZDarije1!$A$1:$K$1000, 7, 0), 0)/'TOP SCORES'!B$6,0)</f>
        <v>0</v>
      </c>
      <c r="E151" s="30">
        <f>IFERROR(100*_xlfn.IFNA(VLOOKUP($B151,KviZDarije2!$A$1:$K$1000, 7, 0), 0)/'TOP SCORES'!C$6,0)</f>
        <v>0</v>
      </c>
      <c r="F151" s="30">
        <f>IFERROR(100*_xlfn.IFNA(VLOOKUP($B151,KviZDarije3!$A$1:$K$1000, 7, 0), 0)/'TOP SCORES'!D$6,0)</f>
        <v>0</v>
      </c>
      <c r="G151" s="30">
        <f>IFERROR(100*_xlfn.IFNA(VLOOKUP($B151,KviZDarije4!$A$1:$K$1000, 7, 0), 0)/'TOP SCORES'!E$6,0)</f>
        <v>0</v>
      </c>
      <c r="H151" s="30">
        <f>IFERROR(100*_xlfn.IFNA(VLOOKUP($B151,KviZDarije5!$A$1:$K$1000, 7, 0), 0)/'TOP SCORES'!F$6,0)</f>
        <v>42.857142857142854</v>
      </c>
      <c r="I151" s="30">
        <f>IFERROR(100*_xlfn.IFNA(VLOOKUP($B151,KviZDarije6!$A$1:$K$1000, 7, 0), 0)/'TOP SCORES'!G$6,0)</f>
        <v>0</v>
      </c>
      <c r="J151" s="30">
        <f>IFERROR(100*_xlfn.IFNA(VLOOKUP($B151,KviZDarije7!$A$1:$K$1000, 7, 0), 0)/'TOP SCORES'!H$6,0)</f>
        <v>0</v>
      </c>
      <c r="K151" s="30">
        <f>IFERROR(100*_xlfn.IFNA(VLOOKUP($B151,KviZDarije8!$A$1:$K$1000, 7, 0), 0)/'TOP SCORES'!I$6,0)</f>
        <v>0</v>
      </c>
      <c r="L151" s="30">
        <f>IFERROR(100*_xlfn.IFNA(VLOOKUP($B151,[1]KviZDarije9!$A$1:$K$1000, 7, 0), 0)/'TOP SCORES'!J$6,0)</f>
        <v>0</v>
      </c>
      <c r="M151" s="30">
        <f>IFERROR(100*_xlfn.IFNA(VLOOKUP($B151,[2]KviZDarije10!$A$1:$K$1000, 7, 0), 0)/'TOP SCORES'!K$6,0)</f>
        <v>0</v>
      </c>
    </row>
    <row r="152" spans="1:13">
      <c r="A152" s="33">
        <f t="shared" ca="1" si="2"/>
        <v>151</v>
      </c>
      <c r="B152" s="28" t="s">
        <v>228</v>
      </c>
      <c r="C152" s="31" cm="1">
        <f t="array" aca="1" ref="C152" ca="1">SUM(LARGE(D152:M152,ROW(INDIRECT("1:6"))))</f>
        <v>42.857142857142854</v>
      </c>
      <c r="D152" s="30">
        <f>IFERROR(100*_xlfn.IFNA(VLOOKUP($B152,KviZDarije1!$A$1:$K$1000, 7, 0), 0)/'TOP SCORES'!B$6,0)</f>
        <v>0</v>
      </c>
      <c r="E152" s="30">
        <f>IFERROR(100*_xlfn.IFNA(VLOOKUP($B152,KviZDarije2!$A$1:$K$1000, 7, 0), 0)/'TOP SCORES'!C$6,0)</f>
        <v>0</v>
      </c>
      <c r="F152" s="30">
        <f>IFERROR(100*_xlfn.IFNA(VLOOKUP($B152,KviZDarije3!$A$1:$K$1000, 7, 0), 0)/'TOP SCORES'!D$6,0)</f>
        <v>0</v>
      </c>
      <c r="G152" s="30">
        <f>IFERROR(100*_xlfn.IFNA(VLOOKUP($B152,KviZDarije4!$A$1:$K$1000, 7, 0), 0)/'TOP SCORES'!E$6,0)</f>
        <v>0</v>
      </c>
      <c r="H152" s="30">
        <f>IFERROR(100*_xlfn.IFNA(VLOOKUP($B152,KviZDarije5!$A$1:$K$1000, 7, 0), 0)/'TOP SCORES'!F$6,0)</f>
        <v>42.857142857142854</v>
      </c>
      <c r="I152" s="30">
        <f>IFERROR(100*_xlfn.IFNA(VLOOKUP($B152,KviZDarije6!$A$1:$K$1000, 7, 0), 0)/'TOP SCORES'!G$6,0)</f>
        <v>0</v>
      </c>
      <c r="J152" s="30">
        <f>IFERROR(100*_xlfn.IFNA(VLOOKUP($B152,KviZDarije7!$A$1:$K$1000, 7, 0), 0)/'TOP SCORES'!H$6,0)</f>
        <v>0</v>
      </c>
      <c r="K152" s="30">
        <f>IFERROR(100*_xlfn.IFNA(VLOOKUP($B152,KviZDarije8!$A$1:$K$1000, 7, 0), 0)/'TOP SCORES'!I$6,0)</f>
        <v>0</v>
      </c>
      <c r="L152" s="30">
        <f>IFERROR(100*_xlfn.IFNA(VLOOKUP($B152,[1]KviZDarije9!$A$1:$K$1000, 7, 0), 0)/'TOP SCORES'!J$6,0)</f>
        <v>0</v>
      </c>
      <c r="M152" s="30">
        <f>IFERROR(100*_xlfn.IFNA(VLOOKUP($B152,[2]KviZDarije10!$A$1:$K$1000, 7, 0), 0)/'TOP SCORES'!K$6,0)</f>
        <v>0</v>
      </c>
    </row>
    <row r="153" spans="1:13">
      <c r="A153" s="33">
        <f t="shared" ca="1" si="2"/>
        <v>151</v>
      </c>
      <c r="B153" s="28" t="s">
        <v>230</v>
      </c>
      <c r="C153" s="31" cm="1">
        <f t="array" aca="1" ref="C153" ca="1">SUM(LARGE(D153:M153,ROW(INDIRECT("1:6"))))</f>
        <v>42.857142857142854</v>
      </c>
      <c r="D153" s="30">
        <f>IFERROR(100*_xlfn.IFNA(VLOOKUP($B153,KviZDarije1!$A$1:$K$1000, 7, 0), 0)/'TOP SCORES'!B$6,0)</f>
        <v>0</v>
      </c>
      <c r="E153" s="30">
        <f>IFERROR(100*_xlfn.IFNA(VLOOKUP($B153,KviZDarije2!$A$1:$K$1000, 7, 0), 0)/'TOP SCORES'!C$6,0)</f>
        <v>0</v>
      </c>
      <c r="F153" s="30">
        <f>IFERROR(100*_xlfn.IFNA(VLOOKUP($B153,KviZDarije3!$A$1:$K$1000, 7, 0), 0)/'TOP SCORES'!D$6,0)</f>
        <v>0</v>
      </c>
      <c r="G153" s="30">
        <f>IFERROR(100*_xlfn.IFNA(VLOOKUP($B153,KviZDarije4!$A$1:$K$1000, 7, 0), 0)/'TOP SCORES'!E$6,0)</f>
        <v>0</v>
      </c>
      <c r="H153" s="30">
        <f>IFERROR(100*_xlfn.IFNA(VLOOKUP($B153,KviZDarije5!$A$1:$K$1000, 7, 0), 0)/'TOP SCORES'!F$6,0)</f>
        <v>42.857142857142854</v>
      </c>
      <c r="I153" s="30">
        <f>IFERROR(100*_xlfn.IFNA(VLOOKUP($B153,KviZDarije6!$A$1:$K$1000, 7, 0), 0)/'TOP SCORES'!G$6,0)</f>
        <v>0</v>
      </c>
      <c r="J153" s="30">
        <f>IFERROR(100*_xlfn.IFNA(VLOOKUP($B153,KviZDarije7!$A$1:$K$1000, 7, 0), 0)/'TOP SCORES'!H$6,0)</f>
        <v>0</v>
      </c>
      <c r="K153" s="30">
        <f>IFERROR(100*_xlfn.IFNA(VLOOKUP($B153,KviZDarije8!$A$1:$K$1000, 7, 0), 0)/'TOP SCORES'!I$6,0)</f>
        <v>0</v>
      </c>
      <c r="L153" s="30">
        <f>IFERROR(100*_xlfn.IFNA(VLOOKUP($B153,[1]KviZDarije9!$A$1:$K$1000, 7, 0), 0)/'TOP SCORES'!J$6,0)</f>
        <v>0</v>
      </c>
      <c r="M153" s="30">
        <f>IFERROR(100*_xlfn.IFNA(VLOOKUP($B153,[2]KviZDarije10!$A$1:$K$1000, 7, 0), 0)/'TOP SCORES'!K$6,0)</f>
        <v>0</v>
      </c>
    </row>
    <row r="154" spans="1:13">
      <c r="A154" s="33">
        <f t="shared" ca="1" si="2"/>
        <v>154</v>
      </c>
      <c r="B154" s="24" t="s">
        <v>102</v>
      </c>
      <c r="C154" s="31" cm="1">
        <f t="array" aca="1" ref="C154" ca="1">SUM(LARGE(D154:M154,ROW(INDIRECT("1:6"))))</f>
        <v>38.46153846153846</v>
      </c>
      <c r="D154" s="30">
        <f>IFERROR(100*_xlfn.IFNA(VLOOKUP($B154,KviZDarije1!$A$1:$K$1000, 7, 0), 0)/'TOP SCORES'!B$6,0)</f>
        <v>38.46153846153846</v>
      </c>
      <c r="E154" s="30">
        <f>IFERROR(100*_xlfn.IFNA(VLOOKUP($B154,KviZDarije2!$A$1:$K$1000, 7, 0), 0)/'TOP SCORES'!C$6,0)</f>
        <v>0</v>
      </c>
      <c r="F154" s="30">
        <f>IFERROR(100*_xlfn.IFNA(VLOOKUP($B154,KviZDarije3!$A$1:$K$1000, 7, 0), 0)/'TOP SCORES'!D$6,0)</f>
        <v>0</v>
      </c>
      <c r="G154" s="30">
        <f>IFERROR(100*_xlfn.IFNA(VLOOKUP($B154,KviZDarije4!$A$1:$K$1000, 7, 0), 0)/'TOP SCORES'!E$6,0)</f>
        <v>0</v>
      </c>
      <c r="H154" s="30">
        <f>IFERROR(100*_xlfn.IFNA(VLOOKUP($B154,KviZDarije5!$A$1:$K$1000, 7, 0), 0)/'TOP SCORES'!F$6,0)</f>
        <v>0</v>
      </c>
      <c r="I154" s="30">
        <f>IFERROR(100*_xlfn.IFNA(VLOOKUP($B154,KviZDarije6!$A$1:$K$1000, 7, 0), 0)/'TOP SCORES'!G$6,0)</f>
        <v>0</v>
      </c>
      <c r="J154" s="30">
        <f>IFERROR(100*_xlfn.IFNA(VLOOKUP($B154,KviZDarije7!$A$1:$K$1000, 7, 0), 0)/'TOP SCORES'!H$6,0)</f>
        <v>0</v>
      </c>
      <c r="K154" s="30">
        <f>IFERROR(100*_xlfn.IFNA(VLOOKUP($B154,KviZDarije8!$A$1:$K$1000, 7, 0), 0)/'TOP SCORES'!I$6,0)</f>
        <v>0</v>
      </c>
      <c r="L154" s="30">
        <f>IFERROR(100*_xlfn.IFNA(VLOOKUP($B154,[1]KviZDarije9!$A$1:$K$1000, 7, 0), 0)/'TOP SCORES'!J$6,0)</f>
        <v>0</v>
      </c>
      <c r="M154" s="30">
        <f>IFERROR(100*_xlfn.IFNA(VLOOKUP($B154,[2]KviZDarije10!$A$1:$K$1000, 7, 0), 0)/'TOP SCORES'!K$6,0)</f>
        <v>0</v>
      </c>
    </row>
    <row r="155" spans="1:13">
      <c r="A155" s="33">
        <f t="shared" ca="1" si="2"/>
        <v>154</v>
      </c>
      <c r="B155" s="28" t="s">
        <v>155</v>
      </c>
      <c r="C155" s="31" cm="1">
        <f t="array" aca="1" ref="C155" ca="1">SUM(LARGE(D155:M155,ROW(INDIRECT("1:6"))))</f>
        <v>38.46153846153846</v>
      </c>
      <c r="D155" s="30">
        <f>IFERROR(100*_xlfn.IFNA(VLOOKUP($B155,KviZDarije1!$A$1:$K$1000, 7, 0), 0)/'TOP SCORES'!B$6,0)</f>
        <v>38.46153846153846</v>
      </c>
      <c r="E155" s="30">
        <f>IFERROR(100*_xlfn.IFNA(VLOOKUP($B155,KviZDarije2!$A$1:$K$1000, 7, 0), 0)/'TOP SCORES'!C$6,0)</f>
        <v>0</v>
      </c>
      <c r="F155" s="30">
        <f>IFERROR(100*_xlfn.IFNA(VLOOKUP($B155,KviZDarije3!$A$1:$K$1000, 7, 0), 0)/'TOP SCORES'!D$6,0)</f>
        <v>0</v>
      </c>
      <c r="G155" s="30">
        <f>IFERROR(100*_xlfn.IFNA(VLOOKUP($B155,KviZDarije4!$A$1:$K$1000, 7, 0), 0)/'TOP SCORES'!E$6,0)</f>
        <v>0</v>
      </c>
      <c r="H155" s="30">
        <f>IFERROR(100*_xlfn.IFNA(VLOOKUP($B155,KviZDarije5!$A$1:$K$1000, 7, 0), 0)/'TOP SCORES'!F$6,0)</f>
        <v>0</v>
      </c>
      <c r="I155" s="30">
        <f>IFERROR(100*_xlfn.IFNA(VLOOKUP($B155,KviZDarije6!$A$1:$K$1000, 7, 0), 0)/'TOP SCORES'!G$6,0)</f>
        <v>0</v>
      </c>
      <c r="J155" s="30">
        <f>IFERROR(100*_xlfn.IFNA(VLOOKUP($B155,KviZDarije7!$A$1:$K$1000, 7, 0), 0)/'TOP SCORES'!H$6,0)</f>
        <v>0</v>
      </c>
      <c r="K155" s="30">
        <f>IFERROR(100*_xlfn.IFNA(VLOOKUP($B155,KviZDarije8!$A$1:$K$1000, 7, 0), 0)/'TOP SCORES'!I$6,0)</f>
        <v>0</v>
      </c>
      <c r="L155" s="30">
        <f>IFERROR(100*_xlfn.IFNA(VLOOKUP($B155,[1]KviZDarije9!$A$1:$K$1000, 7, 0), 0)/'TOP SCORES'!J$6,0)</f>
        <v>0</v>
      </c>
      <c r="M155" s="30">
        <f>IFERROR(100*_xlfn.IFNA(VLOOKUP($B155,[2]KviZDarije10!$A$1:$K$1000, 7, 0), 0)/'TOP SCORES'!K$6,0)</f>
        <v>0</v>
      </c>
    </row>
    <row r="156" spans="1:13">
      <c r="A156" s="33">
        <f t="shared" ca="1" si="2"/>
        <v>154</v>
      </c>
      <c r="B156" s="28" t="s">
        <v>180</v>
      </c>
      <c r="C156" s="31" cm="1">
        <f t="array" aca="1" ref="C156" ca="1">SUM(LARGE(D156:M156,ROW(INDIRECT("1:6"))))</f>
        <v>38.46153846153846</v>
      </c>
      <c r="D156" s="30">
        <f>IFERROR(100*_xlfn.IFNA(VLOOKUP($B156,KviZDarije1!$A$1:$K$1000, 7, 0), 0)/'TOP SCORES'!B$6,0)</f>
        <v>38.46153846153846</v>
      </c>
      <c r="E156" s="30">
        <f>IFERROR(100*_xlfn.IFNA(VLOOKUP($B156,KviZDarije2!$A$1:$K$1000, 7, 0), 0)/'TOP SCORES'!C$6,0)</f>
        <v>0</v>
      </c>
      <c r="F156" s="30">
        <f>IFERROR(100*_xlfn.IFNA(VLOOKUP($B156,KviZDarije3!$A$1:$K$1000, 7, 0), 0)/'TOP SCORES'!D$6,0)</f>
        <v>0</v>
      </c>
      <c r="G156" s="30">
        <f>IFERROR(100*_xlfn.IFNA(VLOOKUP($B156,KviZDarije4!$A$1:$K$1000, 7, 0), 0)/'TOP SCORES'!E$6,0)</f>
        <v>0</v>
      </c>
      <c r="H156" s="30">
        <f>IFERROR(100*_xlfn.IFNA(VLOOKUP($B156,KviZDarije5!$A$1:$K$1000, 7, 0), 0)/'TOP SCORES'!F$6,0)</f>
        <v>0</v>
      </c>
      <c r="I156" s="30">
        <f>IFERROR(100*_xlfn.IFNA(VLOOKUP($B156,KviZDarije6!$A$1:$K$1000, 7, 0), 0)/'TOP SCORES'!G$6,0)</f>
        <v>0</v>
      </c>
      <c r="J156" s="30">
        <f>IFERROR(100*_xlfn.IFNA(VLOOKUP($B156,KviZDarije7!$A$1:$K$1000, 7, 0), 0)/'TOP SCORES'!H$6,0)</f>
        <v>0</v>
      </c>
      <c r="K156" s="30">
        <f>IFERROR(100*_xlfn.IFNA(VLOOKUP($B156,KviZDarije8!$A$1:$K$1000, 7, 0), 0)/'TOP SCORES'!I$6,0)</f>
        <v>0</v>
      </c>
      <c r="L156" s="30">
        <f>IFERROR(100*_xlfn.IFNA(VLOOKUP($B156,[1]KviZDarije9!$A$1:$K$1000, 7, 0), 0)/'TOP SCORES'!J$6,0)</f>
        <v>0</v>
      </c>
      <c r="M156" s="30">
        <f>IFERROR(100*_xlfn.IFNA(VLOOKUP($B156,[2]KviZDarije10!$A$1:$K$1000, 7, 0), 0)/'TOP SCORES'!K$6,0)</f>
        <v>0</v>
      </c>
    </row>
    <row r="157" spans="1:13">
      <c r="A157" s="33">
        <f t="shared" ca="1" si="2"/>
        <v>157</v>
      </c>
      <c r="B157" s="24" t="s">
        <v>87</v>
      </c>
      <c r="C157" s="31" cm="1">
        <f t="array" aca="1" ref="C157" ca="1">SUM(LARGE(D157:M157,ROW(INDIRECT("1:6"))))</f>
        <v>35.714285714285715</v>
      </c>
      <c r="D157" s="30">
        <f>IFERROR(100*_xlfn.IFNA(VLOOKUP($B157,KviZDarije1!$A$1:$K$1000, 7, 0), 0)/'TOP SCORES'!B$6,0)</f>
        <v>0</v>
      </c>
      <c r="E157" s="30">
        <f>IFERROR(100*_xlfn.IFNA(VLOOKUP($B157,KviZDarije2!$A$1:$K$1000, 7, 0), 0)/'TOP SCORES'!C$6,0)</f>
        <v>0</v>
      </c>
      <c r="F157" s="30">
        <f>IFERROR(100*_xlfn.IFNA(VLOOKUP($B157,KviZDarije3!$A$1:$K$1000, 7, 0), 0)/'TOP SCORES'!D$6,0)</f>
        <v>0</v>
      </c>
      <c r="G157" s="30">
        <f>IFERROR(100*_xlfn.IFNA(VLOOKUP($B157,KviZDarije4!$A$1:$K$1000, 7, 0), 0)/'TOP SCORES'!E$6,0)</f>
        <v>0</v>
      </c>
      <c r="H157" s="30">
        <f>IFERROR(100*_xlfn.IFNA(VLOOKUP($B157,KviZDarije5!$A$1:$K$1000, 7, 0), 0)/'TOP SCORES'!F$6,0)</f>
        <v>35.714285714285715</v>
      </c>
      <c r="I157" s="30">
        <f>IFERROR(100*_xlfn.IFNA(VLOOKUP($B157,KviZDarije6!$A$1:$K$1000, 7, 0), 0)/'TOP SCORES'!G$6,0)</f>
        <v>0</v>
      </c>
      <c r="J157" s="30">
        <f>IFERROR(100*_xlfn.IFNA(VLOOKUP($B157,KviZDarije7!$A$1:$K$1000, 7, 0), 0)/'TOP SCORES'!H$6,0)</f>
        <v>0</v>
      </c>
      <c r="K157" s="30">
        <f>IFERROR(100*_xlfn.IFNA(VLOOKUP($B157,KviZDarije8!$A$1:$K$1000, 7, 0), 0)/'TOP SCORES'!I$6,0)</f>
        <v>0</v>
      </c>
      <c r="L157" s="30">
        <f>IFERROR(100*_xlfn.IFNA(VLOOKUP($B157,[1]KviZDarije9!$A$1:$K$1000, 7, 0), 0)/'TOP SCORES'!J$6,0)</f>
        <v>0</v>
      </c>
      <c r="M157" s="30">
        <f>IFERROR(100*_xlfn.IFNA(VLOOKUP($B157,[2]KviZDarije10!$A$1:$K$1000, 7, 0), 0)/'TOP SCORES'!K$6,0)</f>
        <v>0</v>
      </c>
    </row>
    <row r="158" spans="1:13">
      <c r="A158" s="33">
        <f t="shared" ca="1" si="2"/>
        <v>158</v>
      </c>
      <c r="B158" s="24" t="s">
        <v>74</v>
      </c>
      <c r="C158" s="31" cm="1">
        <f t="array" aca="1" ref="C158" ca="1">SUM(LARGE(D158:M158,ROW(INDIRECT("1:6"))))</f>
        <v>30.76923076923077</v>
      </c>
      <c r="D158" s="30">
        <f>IFERROR(100*_xlfn.IFNA(VLOOKUP($B158,KviZDarije1!$A$1:$K$1000, 7, 0), 0)/'TOP SCORES'!B$6,0)</f>
        <v>30.76923076923077</v>
      </c>
      <c r="E158" s="30">
        <f>IFERROR(100*_xlfn.IFNA(VLOOKUP($B158,KviZDarije2!$A$1:$K$1000, 7, 0), 0)/'TOP SCORES'!C$6,0)</f>
        <v>0</v>
      </c>
      <c r="F158" s="30">
        <f>IFERROR(100*_xlfn.IFNA(VLOOKUP($B158,KviZDarije3!$A$1:$K$1000, 7, 0), 0)/'TOP SCORES'!D$6,0)</f>
        <v>0</v>
      </c>
      <c r="G158" s="30">
        <f>IFERROR(100*_xlfn.IFNA(VLOOKUP($B158,KviZDarije4!$A$1:$K$1000, 7, 0), 0)/'TOP SCORES'!E$6,0)</f>
        <v>0</v>
      </c>
      <c r="H158" s="30">
        <f>IFERROR(100*_xlfn.IFNA(VLOOKUP($B158,KviZDarije5!$A$1:$K$1000, 7, 0), 0)/'TOP SCORES'!F$6,0)</f>
        <v>0</v>
      </c>
      <c r="I158" s="30">
        <f>IFERROR(100*_xlfn.IFNA(VLOOKUP($B158,KviZDarije6!$A$1:$K$1000, 7, 0), 0)/'TOP SCORES'!G$6,0)</f>
        <v>0</v>
      </c>
      <c r="J158" s="30">
        <f>IFERROR(100*_xlfn.IFNA(VLOOKUP($B158,KviZDarije7!$A$1:$K$1000, 7, 0), 0)/'TOP SCORES'!H$6,0)</f>
        <v>0</v>
      </c>
      <c r="K158" s="30">
        <f>IFERROR(100*_xlfn.IFNA(VLOOKUP($B158,KviZDarije8!$A$1:$K$1000, 7, 0), 0)/'TOP SCORES'!I$6,0)</f>
        <v>0</v>
      </c>
      <c r="L158" s="30">
        <f>IFERROR(100*_xlfn.IFNA(VLOOKUP($B158,[1]KviZDarije9!$A$1:$K$1000, 7, 0), 0)/'TOP SCORES'!J$6,0)</f>
        <v>0</v>
      </c>
      <c r="M158" s="30">
        <f>IFERROR(100*_xlfn.IFNA(VLOOKUP($B158,[2]KviZDarije10!$A$1:$K$1000, 7, 0), 0)/'TOP SCORES'!K$6,0)</f>
        <v>0</v>
      </c>
    </row>
    <row r="159" spans="1:13">
      <c r="A159" s="33">
        <f t="shared" ca="1" si="2"/>
        <v>158</v>
      </c>
      <c r="B159" s="28" t="s">
        <v>151</v>
      </c>
      <c r="C159" s="31" cm="1">
        <f t="array" aca="1" ref="C159" ca="1">SUM(LARGE(D159:M159,ROW(INDIRECT("1:6"))))</f>
        <v>30.76923076923077</v>
      </c>
      <c r="D159" s="30">
        <f>IFERROR(100*_xlfn.IFNA(VLOOKUP($B159,KviZDarije1!$A$1:$K$1000, 7, 0), 0)/'TOP SCORES'!B$6,0)</f>
        <v>30.76923076923077</v>
      </c>
      <c r="E159" s="30">
        <f>IFERROR(100*_xlfn.IFNA(VLOOKUP($B159,KviZDarije2!$A$1:$K$1000, 7, 0), 0)/'TOP SCORES'!C$6,0)</f>
        <v>0</v>
      </c>
      <c r="F159" s="30">
        <f>IFERROR(100*_xlfn.IFNA(VLOOKUP($B159,KviZDarije3!$A$1:$K$1000, 7, 0), 0)/'TOP SCORES'!D$6,0)</f>
        <v>0</v>
      </c>
      <c r="G159" s="30">
        <f>IFERROR(100*_xlfn.IFNA(VLOOKUP($B159,KviZDarije4!$A$1:$K$1000, 7, 0), 0)/'TOP SCORES'!E$6,0)</f>
        <v>0</v>
      </c>
      <c r="H159" s="30">
        <f>IFERROR(100*_xlfn.IFNA(VLOOKUP($B159,KviZDarije5!$A$1:$K$1000, 7, 0), 0)/'TOP SCORES'!F$6,0)</f>
        <v>0</v>
      </c>
      <c r="I159" s="30">
        <f>IFERROR(100*_xlfn.IFNA(VLOOKUP($B159,KviZDarije6!$A$1:$K$1000, 7, 0), 0)/'TOP SCORES'!G$6,0)</f>
        <v>0</v>
      </c>
      <c r="J159" s="30">
        <f>IFERROR(100*_xlfn.IFNA(VLOOKUP($B159,KviZDarije7!$A$1:$K$1000, 7, 0), 0)/'TOP SCORES'!H$6,0)</f>
        <v>0</v>
      </c>
      <c r="K159" s="30">
        <f>IFERROR(100*_xlfn.IFNA(VLOOKUP($B159,KviZDarije8!$A$1:$K$1000, 7, 0), 0)/'TOP SCORES'!I$6,0)</f>
        <v>0</v>
      </c>
      <c r="L159" s="30">
        <f>IFERROR(100*_xlfn.IFNA(VLOOKUP($B159,[1]KviZDarije9!$A$1:$K$1000, 7, 0), 0)/'TOP SCORES'!J$6,0)</f>
        <v>0</v>
      </c>
      <c r="M159" s="30">
        <f>IFERROR(100*_xlfn.IFNA(VLOOKUP($B159,[2]KviZDarije10!$A$1:$K$1000, 7, 0), 0)/'TOP SCORES'!K$6,0)</f>
        <v>0</v>
      </c>
    </row>
    <row r="160" spans="1:13">
      <c r="A160" s="33">
        <f t="shared" ca="1" si="2"/>
        <v>158</v>
      </c>
      <c r="B160" s="28" t="s">
        <v>166</v>
      </c>
      <c r="C160" s="31" cm="1">
        <f t="array" aca="1" ref="C160" ca="1">SUM(LARGE(D160:M160,ROW(INDIRECT("1:6"))))</f>
        <v>30.76923076923077</v>
      </c>
      <c r="D160" s="30">
        <f>IFERROR(100*_xlfn.IFNA(VLOOKUP($B160,KviZDarije1!$A$1:$K$1000, 7, 0), 0)/'TOP SCORES'!B$6,0)</f>
        <v>30.76923076923077</v>
      </c>
      <c r="E160" s="30">
        <f>IFERROR(100*_xlfn.IFNA(VLOOKUP($B160,KviZDarije2!$A$1:$K$1000, 7, 0), 0)/'TOP SCORES'!C$6,0)</f>
        <v>0</v>
      </c>
      <c r="F160" s="30">
        <f>IFERROR(100*_xlfn.IFNA(VLOOKUP($B160,KviZDarije3!$A$1:$K$1000, 7, 0), 0)/'TOP SCORES'!D$6,0)</f>
        <v>0</v>
      </c>
      <c r="G160" s="30">
        <f>IFERROR(100*_xlfn.IFNA(VLOOKUP($B160,KviZDarije4!$A$1:$K$1000, 7, 0), 0)/'TOP SCORES'!E$6,0)</f>
        <v>0</v>
      </c>
      <c r="H160" s="30">
        <f>IFERROR(100*_xlfn.IFNA(VLOOKUP($B160,KviZDarije5!$A$1:$K$1000, 7, 0), 0)/'TOP SCORES'!F$6,0)</f>
        <v>0</v>
      </c>
      <c r="I160" s="30">
        <f>IFERROR(100*_xlfn.IFNA(VLOOKUP($B160,KviZDarije6!$A$1:$K$1000, 7, 0), 0)/'TOP SCORES'!G$6,0)</f>
        <v>0</v>
      </c>
      <c r="J160" s="30">
        <f>IFERROR(100*_xlfn.IFNA(VLOOKUP($B160,KviZDarije7!$A$1:$K$1000, 7, 0), 0)/'TOP SCORES'!H$6,0)</f>
        <v>0</v>
      </c>
      <c r="K160" s="30">
        <f>IFERROR(100*_xlfn.IFNA(VLOOKUP($B160,KviZDarije8!$A$1:$K$1000, 7, 0), 0)/'TOP SCORES'!I$6,0)</f>
        <v>0</v>
      </c>
      <c r="L160" s="30">
        <f>IFERROR(100*_xlfn.IFNA(VLOOKUP($B160,[1]KviZDarije9!$A$1:$K$1000, 7, 0), 0)/'TOP SCORES'!J$6,0)</f>
        <v>0</v>
      </c>
      <c r="M160" s="30">
        <f>IFERROR(100*_xlfn.IFNA(VLOOKUP($B160,[2]KviZDarije10!$A$1:$K$1000, 7, 0), 0)/'TOP SCORES'!K$6,0)</f>
        <v>0</v>
      </c>
    </row>
    <row r="161" spans="1:13">
      <c r="A161" s="33">
        <f t="shared" ca="1" si="2"/>
        <v>158</v>
      </c>
      <c r="B161" s="28" t="s">
        <v>171</v>
      </c>
      <c r="C161" s="31" cm="1">
        <f t="array" aca="1" ref="C161" ca="1">SUM(LARGE(D161:M161,ROW(INDIRECT("1:6"))))</f>
        <v>30.76923076923077</v>
      </c>
      <c r="D161" s="30">
        <f>IFERROR(100*_xlfn.IFNA(VLOOKUP($B161,KviZDarije1!$A$1:$K$1000, 7, 0), 0)/'TOP SCORES'!B$6,0)</f>
        <v>30.76923076923077</v>
      </c>
      <c r="E161" s="30">
        <f>IFERROR(100*_xlfn.IFNA(VLOOKUP($B161,KviZDarije2!$A$1:$K$1000, 7, 0), 0)/'TOP SCORES'!C$6,0)</f>
        <v>0</v>
      </c>
      <c r="F161" s="30">
        <f>IFERROR(100*_xlfn.IFNA(VLOOKUP($B161,KviZDarije3!$A$1:$K$1000, 7, 0), 0)/'TOP SCORES'!D$6,0)</f>
        <v>0</v>
      </c>
      <c r="G161" s="30">
        <f>IFERROR(100*_xlfn.IFNA(VLOOKUP($B161,KviZDarije4!$A$1:$K$1000, 7, 0), 0)/'TOP SCORES'!E$6,0)</f>
        <v>0</v>
      </c>
      <c r="H161" s="30">
        <f>IFERROR(100*_xlfn.IFNA(VLOOKUP($B161,KviZDarije5!$A$1:$K$1000, 7, 0), 0)/'TOP SCORES'!F$6,0)</f>
        <v>0</v>
      </c>
      <c r="I161" s="30">
        <f>IFERROR(100*_xlfn.IFNA(VLOOKUP($B161,KviZDarije6!$A$1:$K$1000, 7, 0), 0)/'TOP SCORES'!G$6,0)</f>
        <v>0</v>
      </c>
      <c r="J161" s="30">
        <f>IFERROR(100*_xlfn.IFNA(VLOOKUP($B161,KviZDarije7!$A$1:$K$1000, 7, 0), 0)/'TOP SCORES'!H$6,0)</f>
        <v>0</v>
      </c>
      <c r="K161" s="30">
        <f>IFERROR(100*_xlfn.IFNA(VLOOKUP($B161,KviZDarije8!$A$1:$K$1000, 7, 0), 0)/'TOP SCORES'!I$6,0)</f>
        <v>0</v>
      </c>
      <c r="L161" s="30">
        <f>IFERROR(100*_xlfn.IFNA(VLOOKUP($B161,[1]KviZDarije9!$A$1:$K$1000, 7, 0), 0)/'TOP SCORES'!J$6,0)</f>
        <v>0</v>
      </c>
      <c r="M161" s="30">
        <f>IFERROR(100*_xlfn.IFNA(VLOOKUP($B161,[2]KviZDarije10!$A$1:$K$1000, 7, 0), 0)/'TOP SCORES'!K$6,0)</f>
        <v>0</v>
      </c>
    </row>
    <row r="162" spans="1:13">
      <c r="A162" s="33">
        <f t="shared" ca="1" si="2"/>
        <v>158</v>
      </c>
      <c r="B162" s="28" t="s">
        <v>176</v>
      </c>
      <c r="C162" s="31" cm="1">
        <f t="array" aca="1" ref="C162" ca="1">SUM(LARGE(D162:M162,ROW(INDIRECT("1:6"))))</f>
        <v>30.76923076923077</v>
      </c>
      <c r="D162" s="30">
        <f>IFERROR(100*_xlfn.IFNA(VLOOKUP($B162,KviZDarije1!$A$1:$K$1000, 7, 0), 0)/'TOP SCORES'!B$6,0)</f>
        <v>30.76923076923077</v>
      </c>
      <c r="E162" s="30">
        <f>IFERROR(100*_xlfn.IFNA(VLOOKUP($B162,KviZDarije2!$A$1:$K$1000, 7, 0), 0)/'TOP SCORES'!C$6,0)</f>
        <v>0</v>
      </c>
      <c r="F162" s="30">
        <f>IFERROR(100*_xlfn.IFNA(VLOOKUP($B162,KviZDarije3!$A$1:$K$1000, 7, 0), 0)/'TOP SCORES'!D$6,0)</f>
        <v>0</v>
      </c>
      <c r="G162" s="30">
        <f>IFERROR(100*_xlfn.IFNA(VLOOKUP($B162,KviZDarije4!$A$1:$K$1000, 7, 0), 0)/'TOP SCORES'!E$6,0)</f>
        <v>0</v>
      </c>
      <c r="H162" s="30">
        <f>IFERROR(100*_xlfn.IFNA(VLOOKUP($B162,KviZDarije5!$A$1:$K$1000, 7, 0), 0)/'TOP SCORES'!F$6,0)</f>
        <v>0</v>
      </c>
      <c r="I162" s="30">
        <f>IFERROR(100*_xlfn.IFNA(VLOOKUP($B162,KviZDarije6!$A$1:$K$1000, 7, 0), 0)/'TOP SCORES'!G$6,0)</f>
        <v>0</v>
      </c>
      <c r="J162" s="30">
        <f>IFERROR(100*_xlfn.IFNA(VLOOKUP($B162,KviZDarije7!$A$1:$K$1000, 7, 0), 0)/'TOP SCORES'!H$6,0)</f>
        <v>0</v>
      </c>
      <c r="K162" s="30">
        <f>IFERROR(100*_xlfn.IFNA(VLOOKUP($B162,KviZDarije8!$A$1:$K$1000, 7, 0), 0)/'TOP SCORES'!I$6,0)</f>
        <v>0</v>
      </c>
      <c r="L162" s="30">
        <f>IFERROR(100*_xlfn.IFNA(VLOOKUP($B162,[1]KviZDarije9!$A$1:$K$1000, 7, 0), 0)/'TOP SCORES'!J$6,0)</f>
        <v>0</v>
      </c>
      <c r="M162" s="30">
        <f>IFERROR(100*_xlfn.IFNA(VLOOKUP($B162,[2]KviZDarije10!$A$1:$K$1000, 7, 0), 0)/'TOP SCORES'!K$6,0)</f>
        <v>0</v>
      </c>
    </row>
    <row r="163" spans="1:13">
      <c r="A163" s="33">
        <f t="shared" ca="1" si="2"/>
        <v>158</v>
      </c>
      <c r="B163" s="28" t="s">
        <v>192</v>
      </c>
      <c r="C163" s="31" cm="1">
        <f t="array" aca="1" ref="C163" ca="1">SUM(LARGE(D163:M163,ROW(INDIRECT("1:6"))))</f>
        <v>30.76923076923077</v>
      </c>
      <c r="D163" s="30">
        <f>IFERROR(100*_xlfn.IFNA(VLOOKUP($B163,KviZDarije1!$A$1:$K$1000, 7, 0), 0)/'TOP SCORES'!B$6,0)</f>
        <v>30.76923076923077</v>
      </c>
      <c r="E163" s="30">
        <f>IFERROR(100*_xlfn.IFNA(VLOOKUP($B163,KviZDarije2!$A$1:$K$1000, 7, 0), 0)/'TOP SCORES'!C$6,0)</f>
        <v>0</v>
      </c>
      <c r="F163" s="30">
        <f>IFERROR(100*_xlfn.IFNA(VLOOKUP($B163,KviZDarije3!$A$1:$K$1000, 7, 0), 0)/'TOP SCORES'!D$6,0)</f>
        <v>0</v>
      </c>
      <c r="G163" s="30">
        <f>IFERROR(100*_xlfn.IFNA(VLOOKUP($B163,KviZDarije4!$A$1:$K$1000, 7, 0), 0)/'TOP SCORES'!E$6,0)</f>
        <v>0</v>
      </c>
      <c r="H163" s="30">
        <f>IFERROR(100*_xlfn.IFNA(VLOOKUP($B163,KviZDarije5!$A$1:$K$1000, 7, 0), 0)/'TOP SCORES'!F$6,0)</f>
        <v>0</v>
      </c>
      <c r="I163" s="30">
        <f>IFERROR(100*_xlfn.IFNA(VLOOKUP($B163,KviZDarije6!$A$1:$K$1000, 7, 0), 0)/'TOP SCORES'!G$6,0)</f>
        <v>0</v>
      </c>
      <c r="J163" s="30">
        <f>IFERROR(100*_xlfn.IFNA(VLOOKUP($B163,KviZDarije7!$A$1:$K$1000, 7, 0), 0)/'TOP SCORES'!H$6,0)</f>
        <v>0</v>
      </c>
      <c r="K163" s="30">
        <f>IFERROR(100*_xlfn.IFNA(VLOOKUP($B163,KviZDarije8!$A$1:$K$1000, 7, 0), 0)/'TOP SCORES'!I$6,0)</f>
        <v>0</v>
      </c>
      <c r="L163" s="30">
        <f>IFERROR(100*_xlfn.IFNA(VLOOKUP($B163,[1]KviZDarije9!$A$1:$K$1000, 7, 0), 0)/'TOP SCORES'!J$6,0)</f>
        <v>0</v>
      </c>
      <c r="M163" s="30">
        <f>IFERROR(100*_xlfn.IFNA(VLOOKUP($B163,[2]KviZDarije10!$A$1:$K$1000, 7, 0), 0)/'TOP SCORES'!K$6,0)</f>
        <v>0</v>
      </c>
    </row>
    <row r="164" spans="1:13">
      <c r="A164" s="33">
        <f t="shared" ca="1" si="2"/>
        <v>164</v>
      </c>
      <c r="B164" s="28" t="s">
        <v>234</v>
      </c>
      <c r="C164" s="31" cm="1">
        <f t="array" aca="1" ref="C164" ca="1">SUM(LARGE(D164:M164,ROW(INDIRECT("1:6"))))</f>
        <v>28.571428571428573</v>
      </c>
      <c r="D164" s="30">
        <f>IFERROR(100*_xlfn.IFNA(VLOOKUP($B164,KviZDarije1!$A$1:$K$1000, 7, 0), 0)/'TOP SCORES'!B$6,0)</f>
        <v>0</v>
      </c>
      <c r="E164" s="30">
        <f>IFERROR(100*_xlfn.IFNA(VLOOKUP($B164,KviZDarije2!$A$1:$K$1000, 7, 0), 0)/'TOP SCORES'!C$6,0)</f>
        <v>0</v>
      </c>
      <c r="F164" s="30">
        <f>IFERROR(100*_xlfn.IFNA(VLOOKUP($B164,KviZDarije3!$A$1:$K$1000, 7, 0), 0)/'TOP SCORES'!D$6,0)</f>
        <v>0</v>
      </c>
      <c r="G164" s="30">
        <f>IFERROR(100*_xlfn.IFNA(VLOOKUP($B164,KviZDarije4!$A$1:$K$1000, 7, 0), 0)/'TOP SCORES'!E$6,0)</f>
        <v>0</v>
      </c>
      <c r="H164" s="30">
        <f>IFERROR(100*_xlfn.IFNA(VLOOKUP($B164,KviZDarije5!$A$1:$K$1000, 7, 0), 0)/'TOP SCORES'!F$6,0)</f>
        <v>28.571428571428573</v>
      </c>
      <c r="I164" s="30">
        <f>IFERROR(100*_xlfn.IFNA(VLOOKUP($B164,KviZDarije6!$A$1:$K$1000, 7, 0), 0)/'TOP SCORES'!G$6,0)</f>
        <v>0</v>
      </c>
      <c r="J164" s="30">
        <f>IFERROR(100*_xlfn.IFNA(VLOOKUP($B164,KviZDarije7!$A$1:$K$1000, 7, 0), 0)/'TOP SCORES'!H$6,0)</f>
        <v>0</v>
      </c>
      <c r="K164" s="30">
        <f>IFERROR(100*_xlfn.IFNA(VLOOKUP($B164,KviZDarije8!$A$1:$K$1000, 7, 0), 0)/'TOP SCORES'!I$6,0)</f>
        <v>0</v>
      </c>
      <c r="L164" s="30">
        <f>IFERROR(100*_xlfn.IFNA(VLOOKUP($B164,[1]KviZDarije9!$A$1:$K$1000, 7, 0), 0)/'TOP SCORES'!J$6,0)</f>
        <v>0</v>
      </c>
      <c r="M164" s="30">
        <f>IFERROR(100*_xlfn.IFNA(VLOOKUP($B164,[2]KviZDarije10!$A$1:$K$1000, 7, 0), 0)/'TOP SCORES'!K$6,0)</f>
        <v>0</v>
      </c>
    </row>
    <row r="165" spans="1:13">
      <c r="A165" s="33">
        <f t="shared" ca="1" si="2"/>
        <v>165</v>
      </c>
      <c r="B165" s="28" t="s">
        <v>221</v>
      </c>
      <c r="C165" s="31" cm="1">
        <f t="array" aca="1" ref="C165" ca="1">SUM(LARGE(D165:M165,ROW(INDIRECT("1:6"))))</f>
        <v>27.61904761904762</v>
      </c>
      <c r="D165" s="30">
        <f>IFERROR(100*_xlfn.IFNA(VLOOKUP($B165,KviZDarije1!$A$1:$K$1000, 7, 0), 0)/'TOP SCORES'!B$6,0)</f>
        <v>0</v>
      </c>
      <c r="E165" s="30">
        <f>IFERROR(100*_xlfn.IFNA(VLOOKUP($B165,KviZDarije2!$A$1:$K$1000, 7, 0), 0)/'TOP SCORES'!C$6,0)</f>
        <v>0</v>
      </c>
      <c r="F165" s="30">
        <f>IFERROR(100*_xlfn.IFNA(VLOOKUP($B165,KviZDarije3!$A$1:$K$1000, 7, 0), 0)/'TOP SCORES'!D$6,0)</f>
        <v>0</v>
      </c>
      <c r="G165" s="30">
        <f>IFERROR(100*_xlfn.IFNA(VLOOKUP($B165,KviZDarije4!$A$1:$K$1000, 7, 0), 0)/'TOP SCORES'!E$6,0)</f>
        <v>13.333333333333334</v>
      </c>
      <c r="H165" s="30">
        <f>IFERROR(100*_xlfn.IFNA(VLOOKUP($B165,KviZDarije5!$A$1:$K$1000, 7, 0), 0)/'TOP SCORES'!F$6,0)</f>
        <v>14.285714285714286</v>
      </c>
      <c r="I165" s="30">
        <f>IFERROR(100*_xlfn.IFNA(VLOOKUP($B165,KviZDarije6!$A$1:$K$1000, 7, 0), 0)/'TOP SCORES'!G$6,0)</f>
        <v>0</v>
      </c>
      <c r="J165" s="30">
        <f>IFERROR(100*_xlfn.IFNA(VLOOKUP($B165,KviZDarije7!$A$1:$K$1000, 7, 0), 0)/'TOP SCORES'!H$6,0)</f>
        <v>0</v>
      </c>
      <c r="K165" s="30">
        <f>IFERROR(100*_xlfn.IFNA(VLOOKUP($B165,KviZDarije8!$A$1:$K$1000, 7, 0), 0)/'TOP SCORES'!I$6,0)</f>
        <v>0</v>
      </c>
      <c r="L165" s="30">
        <f>IFERROR(100*_xlfn.IFNA(VLOOKUP($B165,[1]KviZDarije9!$A$1:$K$1000, 7, 0), 0)/'TOP SCORES'!J$6,0)</f>
        <v>0</v>
      </c>
      <c r="M165" s="30">
        <f>IFERROR(100*_xlfn.IFNA(VLOOKUP($B165,[2]KviZDarije10!$A$1:$K$1000, 7, 0), 0)/'TOP SCORES'!K$6,0)</f>
        <v>0</v>
      </c>
    </row>
    <row r="166" spans="1:13">
      <c r="A166" s="33">
        <f t="shared" ca="1" si="2"/>
        <v>166</v>
      </c>
      <c r="B166" s="24" t="s">
        <v>72</v>
      </c>
      <c r="C166" s="31" cm="1">
        <f t="array" aca="1" ref="C166" ca="1">SUM(LARGE(D166:M166,ROW(INDIRECT("1:6"))))</f>
        <v>26.666666666666668</v>
      </c>
      <c r="D166" s="30">
        <f>IFERROR(100*_xlfn.IFNA(VLOOKUP($B166,KviZDarije1!$A$1:$K$1000, 7, 0), 0)/'TOP SCORES'!B$6,0)</f>
        <v>0</v>
      </c>
      <c r="E166" s="30">
        <f>IFERROR(100*_xlfn.IFNA(VLOOKUP($B166,KviZDarije2!$A$1:$K$1000, 7, 0), 0)/'TOP SCORES'!C$6,0)</f>
        <v>0</v>
      </c>
      <c r="F166" s="30">
        <f>IFERROR(100*_xlfn.IFNA(VLOOKUP($B166,KviZDarije3!$A$1:$K$1000, 7, 0), 0)/'TOP SCORES'!D$6,0)</f>
        <v>0</v>
      </c>
      <c r="G166" s="30">
        <f>IFERROR(100*_xlfn.IFNA(VLOOKUP($B166,KviZDarije4!$A$1:$K$1000, 7, 0), 0)/'TOP SCORES'!E$6,0)</f>
        <v>26.666666666666668</v>
      </c>
      <c r="H166" s="30">
        <f>IFERROR(100*_xlfn.IFNA(VLOOKUP($B166,KviZDarije5!$A$1:$K$1000, 7, 0), 0)/'TOP SCORES'!F$6,0)</f>
        <v>0</v>
      </c>
      <c r="I166" s="30">
        <f>IFERROR(100*_xlfn.IFNA(VLOOKUP($B166,KviZDarije6!$A$1:$K$1000, 7, 0), 0)/'TOP SCORES'!G$6,0)</f>
        <v>0</v>
      </c>
      <c r="J166" s="30">
        <f>IFERROR(100*_xlfn.IFNA(VLOOKUP($B166,KviZDarije7!$A$1:$K$1000, 7, 0), 0)/'TOP SCORES'!H$6,0)</f>
        <v>0</v>
      </c>
      <c r="K166" s="30">
        <f>IFERROR(100*_xlfn.IFNA(VLOOKUP($B166,KviZDarije8!$A$1:$K$1000, 7, 0), 0)/'TOP SCORES'!I$6,0)</f>
        <v>0</v>
      </c>
      <c r="L166" s="30">
        <f>IFERROR(100*_xlfn.IFNA(VLOOKUP($B166,[1]KviZDarije9!$A$1:$K$1000, 7, 0), 0)/'TOP SCORES'!J$6,0)</f>
        <v>0</v>
      </c>
      <c r="M166" s="30">
        <f>IFERROR(100*_xlfn.IFNA(VLOOKUP($B166,[2]KviZDarije10!$A$1:$K$1000, 7, 0), 0)/'TOP SCORES'!K$6,0)</f>
        <v>0</v>
      </c>
    </row>
    <row r="167" spans="1:13">
      <c r="A167" s="33">
        <f t="shared" ca="1" si="2"/>
        <v>166</v>
      </c>
      <c r="B167" s="28" t="s">
        <v>131</v>
      </c>
      <c r="C167" s="31" cm="1">
        <f t="array" aca="1" ref="C167" ca="1">SUM(LARGE(D167:M167,ROW(INDIRECT("1:6"))))</f>
        <v>26.666666666666668</v>
      </c>
      <c r="D167" s="30">
        <f>IFERROR(100*_xlfn.IFNA(VLOOKUP($B167,KviZDarije1!$A$1:$K$1000, 7, 0), 0)/'TOP SCORES'!B$6,0)</f>
        <v>0</v>
      </c>
      <c r="E167" s="30">
        <f>IFERROR(100*_xlfn.IFNA(VLOOKUP($B167,KviZDarije2!$A$1:$K$1000, 7, 0), 0)/'TOP SCORES'!C$6,0)</f>
        <v>0</v>
      </c>
      <c r="F167" s="30">
        <f>IFERROR(100*_xlfn.IFNA(VLOOKUP($B167,KviZDarije3!$A$1:$K$1000, 7, 0), 0)/'TOP SCORES'!D$6,0)</f>
        <v>0</v>
      </c>
      <c r="G167" s="30">
        <f>IFERROR(100*_xlfn.IFNA(VLOOKUP($B167,KviZDarije4!$A$1:$K$1000, 7, 0), 0)/'TOP SCORES'!E$6,0)</f>
        <v>26.666666666666668</v>
      </c>
      <c r="H167" s="30">
        <f>IFERROR(100*_xlfn.IFNA(VLOOKUP($B167,KviZDarije5!$A$1:$K$1000, 7, 0), 0)/'TOP SCORES'!F$6,0)</f>
        <v>0</v>
      </c>
      <c r="I167" s="30">
        <f>IFERROR(100*_xlfn.IFNA(VLOOKUP($B167,KviZDarije6!$A$1:$K$1000, 7, 0), 0)/'TOP SCORES'!G$6,0)</f>
        <v>0</v>
      </c>
      <c r="J167" s="30">
        <f>IFERROR(100*_xlfn.IFNA(VLOOKUP($B167,KviZDarije7!$A$1:$K$1000, 7, 0), 0)/'TOP SCORES'!H$6,0)</f>
        <v>0</v>
      </c>
      <c r="K167" s="30">
        <f>IFERROR(100*_xlfn.IFNA(VLOOKUP($B167,KviZDarije8!$A$1:$K$1000, 7, 0), 0)/'TOP SCORES'!I$6,0)</f>
        <v>0</v>
      </c>
      <c r="L167" s="30">
        <f>IFERROR(100*_xlfn.IFNA(VLOOKUP($B167,[1]KviZDarije9!$A$1:$K$1000, 7, 0), 0)/'TOP SCORES'!J$6,0)</f>
        <v>0</v>
      </c>
      <c r="M167" s="30">
        <f>IFERROR(100*_xlfn.IFNA(VLOOKUP($B167,[2]KviZDarije10!$A$1:$K$1000, 7, 0), 0)/'TOP SCORES'!K$6,0)</f>
        <v>0</v>
      </c>
    </row>
    <row r="168" spans="1:13">
      <c r="A168" s="33">
        <f t="shared" ca="1" si="2"/>
        <v>166</v>
      </c>
      <c r="B168" s="28" t="s">
        <v>211</v>
      </c>
      <c r="C168" s="31" cm="1">
        <f t="array" aca="1" ref="C168" ca="1">SUM(LARGE(D168:M168,ROW(INDIRECT("1:6"))))</f>
        <v>26.666666666666668</v>
      </c>
      <c r="D168" s="30">
        <f>IFERROR(100*_xlfn.IFNA(VLOOKUP($B168,KviZDarije1!$A$1:$K$1000, 7, 0), 0)/'TOP SCORES'!B$6,0)</f>
        <v>0</v>
      </c>
      <c r="E168" s="30">
        <f>IFERROR(100*_xlfn.IFNA(VLOOKUP($B168,KviZDarije2!$A$1:$K$1000, 7, 0), 0)/'TOP SCORES'!C$6,0)</f>
        <v>0</v>
      </c>
      <c r="F168" s="30">
        <f>IFERROR(100*_xlfn.IFNA(VLOOKUP($B168,KviZDarije3!$A$1:$K$1000, 7, 0), 0)/'TOP SCORES'!D$6,0)</f>
        <v>26.666666666666668</v>
      </c>
      <c r="G168" s="30">
        <f>IFERROR(100*_xlfn.IFNA(VLOOKUP($B168,KviZDarije4!$A$1:$K$1000, 7, 0), 0)/'TOP SCORES'!E$6,0)</f>
        <v>0</v>
      </c>
      <c r="H168" s="30">
        <f>IFERROR(100*_xlfn.IFNA(VLOOKUP($B168,KviZDarije5!$A$1:$K$1000, 7, 0), 0)/'TOP SCORES'!F$6,0)</f>
        <v>0</v>
      </c>
      <c r="I168" s="30">
        <f>IFERROR(100*_xlfn.IFNA(VLOOKUP($B168,KviZDarije6!$A$1:$K$1000, 7, 0), 0)/'TOP SCORES'!G$6,0)</f>
        <v>0</v>
      </c>
      <c r="J168" s="30">
        <f>IFERROR(100*_xlfn.IFNA(VLOOKUP($B168,KviZDarije7!$A$1:$K$1000, 7, 0), 0)/'TOP SCORES'!H$6,0)</f>
        <v>0</v>
      </c>
      <c r="K168" s="30">
        <f>IFERROR(100*_xlfn.IFNA(VLOOKUP($B168,KviZDarije8!$A$1:$K$1000, 7, 0), 0)/'TOP SCORES'!I$6,0)</f>
        <v>0</v>
      </c>
      <c r="L168" s="30">
        <f>IFERROR(100*_xlfn.IFNA(VLOOKUP($B168,[1]KviZDarije9!$A$1:$K$1000, 7, 0), 0)/'TOP SCORES'!J$6,0)</f>
        <v>0</v>
      </c>
      <c r="M168" s="30">
        <f>IFERROR(100*_xlfn.IFNA(VLOOKUP($B168,[2]KviZDarije10!$A$1:$K$1000, 7, 0), 0)/'TOP SCORES'!K$6,0)</f>
        <v>0</v>
      </c>
    </row>
    <row r="169" spans="1:13">
      <c r="A169" s="33">
        <f t="shared" ca="1" si="2"/>
        <v>166</v>
      </c>
      <c r="B169" s="28" t="s">
        <v>223</v>
      </c>
      <c r="C169" s="31" cm="1">
        <f t="array" aca="1" ref="C169" ca="1">SUM(LARGE(D169:M169,ROW(INDIRECT("1:6"))))</f>
        <v>26.666666666666668</v>
      </c>
      <c r="D169" s="30">
        <f>IFERROR(100*_xlfn.IFNA(VLOOKUP($B169,KviZDarije1!$A$1:$K$1000, 7, 0), 0)/'TOP SCORES'!B$6,0)</f>
        <v>0</v>
      </c>
      <c r="E169" s="30">
        <f>IFERROR(100*_xlfn.IFNA(VLOOKUP($B169,KviZDarije2!$A$1:$K$1000, 7, 0), 0)/'TOP SCORES'!C$6,0)</f>
        <v>0</v>
      </c>
      <c r="F169" s="30">
        <f>IFERROR(100*_xlfn.IFNA(VLOOKUP($B169,KviZDarije3!$A$1:$K$1000, 7, 0), 0)/'TOP SCORES'!D$6,0)</f>
        <v>0</v>
      </c>
      <c r="G169" s="30">
        <f>IFERROR(100*_xlfn.IFNA(VLOOKUP($B169,KviZDarije4!$A$1:$K$1000, 7, 0), 0)/'TOP SCORES'!E$6,0)</f>
        <v>26.666666666666668</v>
      </c>
      <c r="H169" s="30">
        <f>IFERROR(100*_xlfn.IFNA(VLOOKUP($B169,KviZDarije5!$A$1:$K$1000, 7, 0), 0)/'TOP SCORES'!F$6,0)</f>
        <v>0</v>
      </c>
      <c r="I169" s="30">
        <f>IFERROR(100*_xlfn.IFNA(VLOOKUP($B169,KviZDarije6!$A$1:$K$1000, 7, 0), 0)/'TOP SCORES'!G$6,0)</f>
        <v>0</v>
      </c>
      <c r="J169" s="30">
        <f>IFERROR(100*_xlfn.IFNA(VLOOKUP($B169,KviZDarije7!$A$1:$K$1000, 7, 0), 0)/'TOP SCORES'!H$6,0)</f>
        <v>0</v>
      </c>
      <c r="K169" s="30">
        <f>IFERROR(100*_xlfn.IFNA(VLOOKUP($B169,KviZDarije8!$A$1:$K$1000, 7, 0), 0)/'TOP SCORES'!I$6,0)</f>
        <v>0</v>
      </c>
      <c r="L169" s="30">
        <f>IFERROR(100*_xlfn.IFNA(VLOOKUP($B169,[1]KviZDarije9!$A$1:$K$1000, 7, 0), 0)/'TOP SCORES'!J$6,0)</f>
        <v>0</v>
      </c>
      <c r="M169" s="30">
        <f>IFERROR(100*_xlfn.IFNA(VLOOKUP($B169,[2]KviZDarije10!$A$1:$K$1000, 7, 0), 0)/'TOP SCORES'!K$6,0)</f>
        <v>0</v>
      </c>
    </row>
    <row r="170" spans="1:13">
      <c r="A170" s="33">
        <f t="shared" ca="1" si="2"/>
        <v>166</v>
      </c>
      <c r="B170" s="28" t="s">
        <v>225</v>
      </c>
      <c r="C170" s="31" cm="1">
        <f t="array" aca="1" ref="C170" ca="1">SUM(LARGE(D170:M170,ROW(INDIRECT("1:6"))))</f>
        <v>26.666666666666668</v>
      </c>
      <c r="D170" s="30">
        <f>IFERROR(100*_xlfn.IFNA(VLOOKUP($B170,KviZDarije1!$A$1:$K$1000, 7, 0), 0)/'TOP SCORES'!B$6,0)</f>
        <v>0</v>
      </c>
      <c r="E170" s="30">
        <f>IFERROR(100*_xlfn.IFNA(VLOOKUP($B170,KviZDarije2!$A$1:$K$1000, 7, 0), 0)/'TOP SCORES'!C$6,0)</f>
        <v>0</v>
      </c>
      <c r="F170" s="30">
        <f>IFERROR(100*_xlfn.IFNA(VLOOKUP($B170,KviZDarije3!$A$1:$K$1000, 7, 0), 0)/'TOP SCORES'!D$6,0)</f>
        <v>0</v>
      </c>
      <c r="G170" s="30">
        <f>IFERROR(100*_xlfn.IFNA(VLOOKUP($B170,KviZDarije4!$A$1:$K$1000, 7, 0), 0)/'TOP SCORES'!E$6,0)</f>
        <v>26.666666666666668</v>
      </c>
      <c r="H170" s="30">
        <f>IFERROR(100*_xlfn.IFNA(VLOOKUP($B170,KviZDarije5!$A$1:$K$1000, 7, 0), 0)/'TOP SCORES'!F$6,0)</f>
        <v>0</v>
      </c>
      <c r="I170" s="30">
        <f>IFERROR(100*_xlfn.IFNA(VLOOKUP($B170,KviZDarije6!$A$1:$K$1000, 7, 0), 0)/'TOP SCORES'!G$6,0)</f>
        <v>0</v>
      </c>
      <c r="J170" s="30">
        <f>IFERROR(100*_xlfn.IFNA(VLOOKUP($B170,KviZDarije7!$A$1:$K$1000, 7, 0), 0)/'TOP SCORES'!H$6,0)</f>
        <v>0</v>
      </c>
      <c r="K170" s="30">
        <f>IFERROR(100*_xlfn.IFNA(VLOOKUP($B170,KviZDarije8!$A$1:$K$1000, 7, 0), 0)/'TOP SCORES'!I$6,0)</f>
        <v>0</v>
      </c>
      <c r="L170" s="30">
        <f>IFERROR(100*_xlfn.IFNA(VLOOKUP($B170,[1]KviZDarije9!$A$1:$K$1000, 7, 0), 0)/'TOP SCORES'!J$6,0)</f>
        <v>0</v>
      </c>
      <c r="M170" s="30">
        <f>IFERROR(100*_xlfn.IFNA(VLOOKUP($B170,[2]KviZDarije10!$A$1:$K$1000, 7, 0), 0)/'TOP SCORES'!K$6,0)</f>
        <v>0</v>
      </c>
    </row>
    <row r="171" spans="1:13">
      <c r="A171" s="33">
        <f t="shared" ca="1" si="2"/>
        <v>171</v>
      </c>
      <c r="B171" s="28" t="s">
        <v>191</v>
      </c>
      <c r="C171" s="31" cm="1">
        <f t="array" aca="1" ref="C171" ca="1">SUM(LARGE(D171:M171,ROW(INDIRECT("1:6"))))</f>
        <v>23.076923076923077</v>
      </c>
      <c r="D171" s="30">
        <f>IFERROR(100*_xlfn.IFNA(VLOOKUP($B171,KviZDarije1!$A$1:$K$1000, 7, 0), 0)/'TOP SCORES'!B$6,0)</f>
        <v>23.076923076923077</v>
      </c>
      <c r="E171" s="30">
        <f>IFERROR(100*_xlfn.IFNA(VLOOKUP($B171,KviZDarije2!$A$1:$K$1000, 7, 0), 0)/'TOP SCORES'!C$6,0)</f>
        <v>0</v>
      </c>
      <c r="F171" s="30">
        <f>IFERROR(100*_xlfn.IFNA(VLOOKUP($B171,KviZDarije3!$A$1:$K$1000, 7, 0), 0)/'TOP SCORES'!D$6,0)</f>
        <v>0</v>
      </c>
      <c r="G171" s="30">
        <f>IFERROR(100*_xlfn.IFNA(VLOOKUP($B171,KviZDarije4!$A$1:$K$1000, 7, 0), 0)/'TOP SCORES'!E$6,0)</f>
        <v>0</v>
      </c>
      <c r="H171" s="30">
        <f>IFERROR(100*_xlfn.IFNA(VLOOKUP($B171,KviZDarije5!$A$1:$K$1000, 7, 0), 0)/'TOP SCORES'!F$6,0)</f>
        <v>0</v>
      </c>
      <c r="I171" s="30">
        <f>IFERROR(100*_xlfn.IFNA(VLOOKUP($B171,KviZDarije6!$A$1:$K$1000, 7, 0), 0)/'TOP SCORES'!G$6,0)</f>
        <v>0</v>
      </c>
      <c r="J171" s="30">
        <f>IFERROR(100*_xlfn.IFNA(VLOOKUP($B171,KviZDarije7!$A$1:$K$1000, 7, 0), 0)/'TOP SCORES'!H$6,0)</f>
        <v>0</v>
      </c>
      <c r="K171" s="30">
        <f>IFERROR(100*_xlfn.IFNA(VLOOKUP($B171,KviZDarije8!$A$1:$K$1000, 7, 0), 0)/'TOP SCORES'!I$6,0)</f>
        <v>0</v>
      </c>
      <c r="L171" s="30">
        <f>IFERROR(100*_xlfn.IFNA(VLOOKUP($B171,[1]KviZDarije9!$A$1:$K$1000, 7, 0), 0)/'TOP SCORES'!J$6,0)</f>
        <v>0</v>
      </c>
      <c r="M171" s="30">
        <f>IFERROR(100*_xlfn.IFNA(VLOOKUP($B171,[2]KviZDarije10!$A$1:$K$1000, 7, 0), 0)/'TOP SCORES'!K$6,0)</f>
        <v>0</v>
      </c>
    </row>
    <row r="172" spans="1:13">
      <c r="A172" s="33">
        <f t="shared" ca="1" si="2"/>
        <v>171</v>
      </c>
      <c r="B172" s="28" t="s">
        <v>193</v>
      </c>
      <c r="C172" s="31" cm="1">
        <f t="array" aca="1" ref="C172" ca="1">SUM(LARGE(D172:M172,ROW(INDIRECT("1:6"))))</f>
        <v>23.076923076923077</v>
      </c>
      <c r="D172" s="30">
        <f>IFERROR(100*_xlfn.IFNA(VLOOKUP($B172,KviZDarije1!$A$1:$K$1000, 7, 0), 0)/'TOP SCORES'!B$6,0)</f>
        <v>23.076923076923077</v>
      </c>
      <c r="E172" s="30">
        <f>IFERROR(100*_xlfn.IFNA(VLOOKUP($B172,KviZDarije2!$A$1:$K$1000, 7, 0), 0)/'TOP SCORES'!C$6,0)</f>
        <v>0</v>
      </c>
      <c r="F172" s="30">
        <f>IFERROR(100*_xlfn.IFNA(VLOOKUP($B172,KviZDarije3!$A$1:$K$1000, 7, 0), 0)/'TOP SCORES'!D$6,0)</f>
        <v>0</v>
      </c>
      <c r="G172" s="30">
        <f>IFERROR(100*_xlfn.IFNA(VLOOKUP($B172,KviZDarije4!$A$1:$K$1000, 7, 0), 0)/'TOP SCORES'!E$6,0)</f>
        <v>0</v>
      </c>
      <c r="H172" s="30">
        <f>IFERROR(100*_xlfn.IFNA(VLOOKUP($B172,KviZDarije5!$A$1:$K$1000, 7, 0), 0)/'TOP SCORES'!F$6,0)</f>
        <v>0</v>
      </c>
      <c r="I172" s="30">
        <f>IFERROR(100*_xlfn.IFNA(VLOOKUP($B172,KviZDarije6!$A$1:$K$1000, 7, 0), 0)/'TOP SCORES'!G$6,0)</f>
        <v>0</v>
      </c>
      <c r="J172" s="30">
        <f>IFERROR(100*_xlfn.IFNA(VLOOKUP($B172,KviZDarije7!$A$1:$K$1000, 7, 0), 0)/'TOP SCORES'!H$6,0)</f>
        <v>0</v>
      </c>
      <c r="K172" s="30">
        <f>IFERROR(100*_xlfn.IFNA(VLOOKUP($B172,KviZDarije8!$A$1:$K$1000, 7, 0), 0)/'TOP SCORES'!I$6,0)</f>
        <v>0</v>
      </c>
      <c r="L172" s="30">
        <f>IFERROR(100*_xlfn.IFNA(VLOOKUP($B172,[1]KviZDarije9!$A$1:$K$1000, 7, 0), 0)/'TOP SCORES'!J$6,0)</f>
        <v>0</v>
      </c>
      <c r="M172" s="30">
        <f>IFERROR(100*_xlfn.IFNA(VLOOKUP($B172,[2]KviZDarije10!$A$1:$K$1000, 7, 0), 0)/'TOP SCORES'!K$6,0)</f>
        <v>0</v>
      </c>
    </row>
    <row r="173" spans="1:13">
      <c r="A173" s="33">
        <f t="shared" ca="1" si="2"/>
        <v>173</v>
      </c>
      <c r="B173" s="28" t="s">
        <v>232</v>
      </c>
      <c r="C173" s="31" cm="1">
        <f t="array" aca="1" ref="C173" ca="1">SUM(LARGE(D173:M173,ROW(INDIRECT("1:6"))))</f>
        <v>14.285714285714286</v>
      </c>
      <c r="D173" s="30">
        <f>IFERROR(100*_xlfn.IFNA(VLOOKUP($B173,KviZDarije1!$A$1:$K$1000, 7, 0), 0)/'TOP SCORES'!B$6,0)</f>
        <v>0</v>
      </c>
      <c r="E173" s="30">
        <f>IFERROR(100*_xlfn.IFNA(VLOOKUP($B173,KviZDarije2!$A$1:$K$1000, 7, 0), 0)/'TOP SCORES'!C$6,0)</f>
        <v>0</v>
      </c>
      <c r="F173" s="30">
        <f>IFERROR(100*_xlfn.IFNA(VLOOKUP($B173,KviZDarije3!$A$1:$K$1000, 7, 0), 0)/'TOP SCORES'!D$6,0)</f>
        <v>0</v>
      </c>
      <c r="G173" s="30">
        <f>IFERROR(100*_xlfn.IFNA(VLOOKUP($B173,KviZDarije4!$A$1:$K$1000, 7, 0), 0)/'TOP SCORES'!E$6,0)</f>
        <v>0</v>
      </c>
      <c r="H173" s="30">
        <f>IFERROR(100*_xlfn.IFNA(VLOOKUP($B173,KviZDarije5!$A$1:$K$1000, 7, 0), 0)/'TOP SCORES'!F$6,0)</f>
        <v>14.285714285714286</v>
      </c>
      <c r="I173" s="30">
        <f>IFERROR(100*_xlfn.IFNA(VLOOKUP($B173,KviZDarije6!$A$1:$K$1000, 7, 0), 0)/'TOP SCORES'!G$6,0)</f>
        <v>0</v>
      </c>
      <c r="J173" s="30">
        <f>IFERROR(100*_xlfn.IFNA(VLOOKUP($B173,KviZDarije7!$A$1:$K$1000, 7, 0), 0)/'TOP SCORES'!H$6,0)</f>
        <v>0</v>
      </c>
      <c r="K173" s="30">
        <f>IFERROR(100*_xlfn.IFNA(VLOOKUP($B173,KviZDarije8!$A$1:$K$1000, 7, 0), 0)/'TOP SCORES'!I$6,0)</f>
        <v>0</v>
      </c>
      <c r="L173" s="30">
        <f>IFERROR(100*_xlfn.IFNA(VLOOKUP($B173,[1]KviZDarije9!$A$1:$K$1000, 7, 0), 0)/'TOP SCORES'!J$6,0)</f>
        <v>0</v>
      </c>
      <c r="M173" s="30">
        <f>IFERROR(100*_xlfn.IFNA(VLOOKUP($B173,[2]KviZDarije10!$A$1:$K$1000, 7, 0), 0)/'TOP SCORES'!K$6,0)</f>
        <v>0</v>
      </c>
    </row>
    <row r="174" spans="1:13">
      <c r="A174" s="33">
        <f t="shared" ca="1" si="2"/>
        <v>174</v>
      </c>
      <c r="B174" s="28" t="s">
        <v>186</v>
      </c>
      <c r="C174" s="31" cm="1">
        <f t="array" aca="1" ref="C174" ca="1">SUM(LARGE(D174:M174,ROW(INDIRECT("1:6"))))</f>
        <v>7.6923076923076925</v>
      </c>
      <c r="D174" s="30">
        <f>IFERROR(100*_xlfn.IFNA(VLOOKUP($B174,KviZDarije1!$A$1:$K$1000, 7, 0), 0)/'TOP SCORES'!B$6,0)</f>
        <v>7.6923076923076925</v>
      </c>
      <c r="E174" s="30">
        <f>IFERROR(100*_xlfn.IFNA(VLOOKUP($B174,KviZDarije2!$A$1:$K$1000, 7, 0), 0)/'TOP SCORES'!C$6,0)</f>
        <v>0</v>
      </c>
      <c r="F174" s="30">
        <f>IFERROR(100*_xlfn.IFNA(VLOOKUP($B174,KviZDarije3!$A$1:$K$1000, 7, 0), 0)/'TOP SCORES'!D$6,0)</f>
        <v>0</v>
      </c>
      <c r="G174" s="30">
        <f>IFERROR(100*_xlfn.IFNA(VLOOKUP($B174,KviZDarije4!$A$1:$K$1000, 7, 0), 0)/'TOP SCORES'!E$6,0)</f>
        <v>0</v>
      </c>
      <c r="H174" s="30">
        <f>IFERROR(100*_xlfn.IFNA(VLOOKUP($B174,KviZDarije5!$A$1:$K$1000, 7, 0), 0)/'TOP SCORES'!F$6,0)</f>
        <v>0</v>
      </c>
      <c r="I174" s="30">
        <f>IFERROR(100*_xlfn.IFNA(VLOOKUP($B174,KviZDarije6!$A$1:$K$1000, 7, 0), 0)/'TOP SCORES'!G$6,0)</f>
        <v>0</v>
      </c>
      <c r="J174" s="30">
        <f>IFERROR(100*_xlfn.IFNA(VLOOKUP($B174,KviZDarije7!$A$1:$K$1000, 7, 0), 0)/'TOP SCORES'!H$6,0)</f>
        <v>0</v>
      </c>
      <c r="K174" s="30">
        <f>IFERROR(100*_xlfn.IFNA(VLOOKUP($B174,KviZDarije8!$A$1:$K$1000, 7, 0), 0)/'TOP SCORES'!I$6,0)</f>
        <v>0</v>
      </c>
      <c r="L174" s="30">
        <f>IFERROR(100*_xlfn.IFNA(VLOOKUP($B174,[1]KviZDarije9!$A$1:$K$1000, 7, 0), 0)/'TOP SCORES'!J$6,0)</f>
        <v>0</v>
      </c>
      <c r="M174" s="30">
        <f>IFERROR(100*_xlfn.IFNA(VLOOKUP($B174,[2]KviZDarije10!$A$1:$K$1000, 7, 0), 0)/'TOP SCORES'!K$6,0)</f>
        <v>0</v>
      </c>
    </row>
    <row r="175" spans="1:13">
      <c r="A175" s="33">
        <f t="shared" ca="1" si="2"/>
        <v>175</v>
      </c>
      <c r="C175" s="31" cm="1">
        <f t="array" aca="1" ref="C175" ca="1">SUM(LARGE(D175:M175,ROW(INDIRECT("1:6"))))</f>
        <v>0</v>
      </c>
      <c r="D175" s="30">
        <f>IFERROR(100*_xlfn.IFNA(VLOOKUP($B175,KviZDarije1!$A$1:$K$1000, 7, 0), 0)/'TOP SCORES'!B$6,0)</f>
        <v>0</v>
      </c>
      <c r="E175" s="30">
        <f>IFERROR(100*_xlfn.IFNA(VLOOKUP($B175,KviZDarije2!$A$1:$K$1000, 7, 0), 0)/'TOP SCORES'!C$6,0)</f>
        <v>0</v>
      </c>
      <c r="F175" s="30">
        <f>IFERROR(100*_xlfn.IFNA(VLOOKUP($B175,KviZDarije3!$A$1:$K$1000, 7, 0), 0)/'TOP SCORES'!D$6,0)</f>
        <v>0</v>
      </c>
      <c r="G175" s="30">
        <f>IFERROR(100*_xlfn.IFNA(VLOOKUP($B175,KviZDarije4!$A$1:$K$1000, 7, 0), 0)/'TOP SCORES'!E$6,0)</f>
        <v>0</v>
      </c>
      <c r="H175" s="30">
        <f>IFERROR(100*_xlfn.IFNA(VLOOKUP($B175,KviZDarije5!$A$1:$K$1000, 7, 0), 0)/'TOP SCORES'!F$6,0)</f>
        <v>0</v>
      </c>
      <c r="I175" s="30">
        <f>IFERROR(100*_xlfn.IFNA(VLOOKUP($B175,KviZDarije6!$A$1:$K$1000, 7, 0), 0)/'TOP SCORES'!G$6,0)</f>
        <v>0</v>
      </c>
      <c r="J175" s="30">
        <f>IFERROR(100*_xlfn.IFNA(VLOOKUP($B175,KviZDarije7!$A$1:$K$1000, 7, 0), 0)/'TOP SCORES'!H$6,0)</f>
        <v>0</v>
      </c>
      <c r="K175" s="30">
        <f>IFERROR(100*_xlfn.IFNA(VLOOKUP($B175,KviZDarije8!$A$1:$K$1000, 7, 0), 0)/'TOP SCORES'!I$6,0)</f>
        <v>0</v>
      </c>
      <c r="L175" s="30">
        <f>IFERROR(100*_xlfn.IFNA(VLOOKUP($B175,[1]KviZDarije9!$A$1:$K$1000, 7, 0), 0)/'TOP SCORES'!J$6,0)</f>
        <v>0</v>
      </c>
      <c r="M175" s="30">
        <f>IFERROR(100*_xlfn.IFNA(VLOOKUP($B175,[2]KviZDarije10!$A$1:$K$1000, 7, 0), 0)/'TOP SCORES'!K$6,0)</f>
        <v>0</v>
      </c>
    </row>
    <row r="176" spans="1:13">
      <c r="A176" s="33">
        <f t="shared" ca="1" si="2"/>
        <v>175</v>
      </c>
      <c r="C176" s="31" cm="1">
        <f t="array" aca="1" ref="C176" ca="1">SUM(LARGE(D176:M176,ROW(INDIRECT("1:6"))))</f>
        <v>0</v>
      </c>
      <c r="D176" s="30">
        <f>IFERROR(100*_xlfn.IFNA(VLOOKUP($B176,KviZDarije1!$A$1:$K$1000, 7, 0), 0)/'TOP SCORES'!B$6,0)</f>
        <v>0</v>
      </c>
      <c r="E176" s="30">
        <f>IFERROR(100*_xlfn.IFNA(VLOOKUP($B176,KviZDarije2!$A$1:$K$1000, 7, 0), 0)/'TOP SCORES'!C$6,0)</f>
        <v>0</v>
      </c>
      <c r="F176" s="30">
        <f>IFERROR(100*_xlfn.IFNA(VLOOKUP($B176,KviZDarije3!$A$1:$K$1000, 7, 0), 0)/'TOP SCORES'!D$6,0)</f>
        <v>0</v>
      </c>
      <c r="G176" s="30">
        <f>IFERROR(100*_xlfn.IFNA(VLOOKUP($B176,KviZDarije4!$A$1:$K$1000, 7, 0), 0)/'TOP SCORES'!E$6,0)</f>
        <v>0</v>
      </c>
      <c r="H176" s="30">
        <f>IFERROR(100*_xlfn.IFNA(VLOOKUP($B176,KviZDarije5!$A$1:$K$1000, 7, 0), 0)/'TOP SCORES'!F$6,0)</f>
        <v>0</v>
      </c>
      <c r="I176" s="30">
        <f>IFERROR(100*_xlfn.IFNA(VLOOKUP($B176,KviZDarije6!$A$1:$K$1000, 7, 0), 0)/'TOP SCORES'!G$6,0)</f>
        <v>0</v>
      </c>
      <c r="J176" s="30">
        <f>IFERROR(100*_xlfn.IFNA(VLOOKUP($B176,KviZDarije7!$A$1:$K$1000, 7, 0), 0)/'TOP SCORES'!H$6,0)</f>
        <v>0</v>
      </c>
      <c r="K176" s="30">
        <f>IFERROR(100*_xlfn.IFNA(VLOOKUP($B176,KviZDarije8!$A$1:$K$1000, 7, 0), 0)/'TOP SCORES'!I$6,0)</f>
        <v>0</v>
      </c>
      <c r="L176" s="30">
        <f>IFERROR(100*_xlfn.IFNA(VLOOKUP($B176,[1]KviZDarije9!$A$1:$K$1000, 7, 0), 0)/'TOP SCORES'!J$6,0)</f>
        <v>0</v>
      </c>
      <c r="M176" s="30">
        <f>IFERROR(100*_xlfn.IFNA(VLOOKUP($B176,[2]KviZDarije10!$A$1:$K$1000, 7, 0), 0)/'TOP SCORES'!K$6,0)</f>
        <v>0</v>
      </c>
    </row>
    <row r="177" spans="1:13">
      <c r="A177" s="33">
        <f t="shared" ca="1" si="2"/>
        <v>175</v>
      </c>
      <c r="C177" s="31" cm="1">
        <f t="array" aca="1" ref="C177" ca="1">SUM(LARGE(D177:M177,ROW(INDIRECT("1:6"))))</f>
        <v>0</v>
      </c>
      <c r="D177" s="30">
        <f>IFERROR(100*_xlfn.IFNA(VLOOKUP($B177,KviZDarije1!$A$1:$K$1000, 7, 0), 0)/'TOP SCORES'!B$6,0)</f>
        <v>0</v>
      </c>
      <c r="E177" s="30">
        <f>IFERROR(100*_xlfn.IFNA(VLOOKUP($B177,KviZDarije2!$A$1:$K$1000, 7, 0), 0)/'TOP SCORES'!C$6,0)</f>
        <v>0</v>
      </c>
      <c r="F177" s="30">
        <f>IFERROR(100*_xlfn.IFNA(VLOOKUP($B177,KviZDarije3!$A$1:$K$1000, 7, 0), 0)/'TOP SCORES'!D$6,0)</f>
        <v>0</v>
      </c>
      <c r="G177" s="30">
        <f>IFERROR(100*_xlfn.IFNA(VLOOKUP($B177,KviZDarije4!$A$1:$K$1000, 7, 0), 0)/'TOP SCORES'!E$6,0)</f>
        <v>0</v>
      </c>
      <c r="H177" s="30">
        <f>IFERROR(100*_xlfn.IFNA(VLOOKUP($B177,KviZDarije5!$A$1:$K$1000, 7, 0), 0)/'TOP SCORES'!F$6,0)</f>
        <v>0</v>
      </c>
      <c r="I177" s="30">
        <f>IFERROR(100*_xlfn.IFNA(VLOOKUP($B177,KviZDarije6!$A$1:$K$1000, 7, 0), 0)/'TOP SCORES'!G$6,0)</f>
        <v>0</v>
      </c>
      <c r="J177" s="30">
        <f>IFERROR(100*_xlfn.IFNA(VLOOKUP($B177,KviZDarije7!$A$1:$K$1000, 7, 0), 0)/'TOP SCORES'!H$6,0)</f>
        <v>0</v>
      </c>
      <c r="K177" s="30">
        <f>IFERROR(100*_xlfn.IFNA(VLOOKUP($B177,KviZDarije8!$A$1:$K$1000, 7, 0), 0)/'TOP SCORES'!I$6,0)</f>
        <v>0</v>
      </c>
      <c r="L177" s="30">
        <f>IFERROR(100*_xlfn.IFNA(VLOOKUP($B177,[1]KviZDarije9!$A$1:$K$1000, 7, 0), 0)/'TOP SCORES'!J$6,0)</f>
        <v>0</v>
      </c>
      <c r="M177" s="30">
        <f>IFERROR(100*_xlfn.IFNA(VLOOKUP($B177,[2]KviZDarije10!$A$1:$K$1000, 7, 0), 0)/'TOP SCORES'!K$6,0)</f>
        <v>0</v>
      </c>
    </row>
    <row r="178" spans="1:13">
      <c r="A178" s="33">
        <f t="shared" ca="1" si="2"/>
        <v>175</v>
      </c>
      <c r="C178" s="31" cm="1">
        <f t="array" aca="1" ref="C178" ca="1">SUM(LARGE(D178:M178,ROW(INDIRECT("1:6"))))</f>
        <v>0</v>
      </c>
      <c r="D178" s="30">
        <f>IFERROR(100*_xlfn.IFNA(VLOOKUP($B178,KviZDarije1!$A$1:$K$1000, 7, 0), 0)/'TOP SCORES'!B$6,0)</f>
        <v>0</v>
      </c>
      <c r="E178" s="30">
        <f>IFERROR(100*_xlfn.IFNA(VLOOKUP($B178,KviZDarije2!$A$1:$K$1000, 7, 0), 0)/'TOP SCORES'!C$6,0)</f>
        <v>0</v>
      </c>
      <c r="F178" s="30">
        <f>IFERROR(100*_xlfn.IFNA(VLOOKUP($B178,KviZDarije3!$A$1:$K$1000, 7, 0), 0)/'TOP SCORES'!D$6,0)</f>
        <v>0</v>
      </c>
      <c r="G178" s="30">
        <f>IFERROR(100*_xlfn.IFNA(VLOOKUP($B178,KviZDarije4!$A$1:$K$1000, 7, 0), 0)/'TOP SCORES'!E$6,0)</f>
        <v>0</v>
      </c>
      <c r="H178" s="30">
        <f>IFERROR(100*_xlfn.IFNA(VLOOKUP($B178,KviZDarije5!$A$1:$K$1000, 7, 0), 0)/'TOP SCORES'!F$6,0)</f>
        <v>0</v>
      </c>
      <c r="I178" s="30">
        <f>IFERROR(100*_xlfn.IFNA(VLOOKUP($B178,KviZDarije6!$A$1:$K$1000, 7, 0), 0)/'TOP SCORES'!G$6,0)</f>
        <v>0</v>
      </c>
      <c r="J178" s="30">
        <f>IFERROR(100*_xlfn.IFNA(VLOOKUP($B178,KviZDarije7!$A$1:$K$1000, 7, 0), 0)/'TOP SCORES'!H$6,0)</f>
        <v>0</v>
      </c>
      <c r="K178" s="30">
        <f>IFERROR(100*_xlfn.IFNA(VLOOKUP($B178,KviZDarije8!$A$1:$K$1000, 7, 0), 0)/'TOP SCORES'!I$6,0)</f>
        <v>0</v>
      </c>
      <c r="L178" s="30">
        <f>IFERROR(100*_xlfn.IFNA(VLOOKUP($B178,[1]KviZDarije9!$A$1:$K$1000, 7, 0), 0)/'TOP SCORES'!J$6,0)</f>
        <v>0</v>
      </c>
      <c r="M178" s="30">
        <f>IFERROR(100*_xlfn.IFNA(VLOOKUP($B178,[2]KviZDarije10!$A$1:$K$1000, 7, 0), 0)/'TOP SCORES'!K$6,0)</f>
        <v>0</v>
      </c>
    </row>
    <row r="179" spans="1:13">
      <c r="A179" s="33">
        <f t="shared" ca="1" si="2"/>
        <v>175</v>
      </c>
      <c r="C179" s="31" cm="1">
        <f t="array" aca="1" ref="C179" ca="1">SUM(LARGE(D179:M179,ROW(INDIRECT("1:6"))))</f>
        <v>0</v>
      </c>
      <c r="D179" s="30">
        <f>IFERROR(100*_xlfn.IFNA(VLOOKUP($B179,KviZDarije1!$A$1:$K$1000, 7, 0), 0)/'TOP SCORES'!B$6,0)</f>
        <v>0</v>
      </c>
      <c r="E179" s="30">
        <f>IFERROR(100*_xlfn.IFNA(VLOOKUP($B179,KviZDarije2!$A$1:$K$1000, 7, 0), 0)/'TOP SCORES'!C$6,0)</f>
        <v>0</v>
      </c>
      <c r="F179" s="30">
        <f>IFERROR(100*_xlfn.IFNA(VLOOKUP($B179,KviZDarije3!$A$1:$K$1000, 7, 0), 0)/'TOP SCORES'!D$6,0)</f>
        <v>0</v>
      </c>
      <c r="G179" s="30">
        <f>IFERROR(100*_xlfn.IFNA(VLOOKUP($B179,KviZDarije4!$A$1:$K$1000, 7, 0), 0)/'TOP SCORES'!E$6,0)</f>
        <v>0</v>
      </c>
      <c r="H179" s="30">
        <f>IFERROR(100*_xlfn.IFNA(VLOOKUP($B179,KviZDarije5!$A$1:$K$1000, 7, 0), 0)/'TOP SCORES'!F$6,0)</f>
        <v>0</v>
      </c>
      <c r="I179" s="30">
        <f>IFERROR(100*_xlfn.IFNA(VLOOKUP($B179,KviZDarije6!$A$1:$K$1000, 7, 0), 0)/'TOP SCORES'!G$6,0)</f>
        <v>0</v>
      </c>
      <c r="J179" s="30">
        <f>IFERROR(100*_xlfn.IFNA(VLOOKUP($B179,KviZDarije7!$A$1:$K$1000, 7, 0), 0)/'TOP SCORES'!H$6,0)</f>
        <v>0</v>
      </c>
      <c r="K179" s="30">
        <f>IFERROR(100*_xlfn.IFNA(VLOOKUP($B179,KviZDarije8!$A$1:$K$1000, 7, 0), 0)/'TOP SCORES'!I$6,0)</f>
        <v>0</v>
      </c>
      <c r="L179" s="30">
        <f>IFERROR(100*_xlfn.IFNA(VLOOKUP($B179,[1]KviZDarije9!$A$1:$K$1000, 7, 0), 0)/'TOP SCORES'!J$6,0)</f>
        <v>0</v>
      </c>
      <c r="M179" s="30">
        <f>IFERROR(100*_xlfn.IFNA(VLOOKUP($B179,[2]KviZDarije10!$A$1:$K$1000, 7, 0), 0)/'TOP SCORES'!K$6,0)</f>
        <v>0</v>
      </c>
    </row>
    <row r="180" spans="1:13">
      <c r="A180" s="33">
        <f t="shared" ca="1" si="2"/>
        <v>175</v>
      </c>
      <c r="C180" s="31" cm="1">
        <f t="array" aca="1" ref="C180" ca="1">SUM(LARGE(D180:M180,ROW(INDIRECT("1:6"))))</f>
        <v>0</v>
      </c>
      <c r="D180" s="30">
        <f>IFERROR(100*_xlfn.IFNA(VLOOKUP($B180,KviZDarije1!$A$1:$K$1000, 7, 0), 0)/'TOP SCORES'!B$6,0)</f>
        <v>0</v>
      </c>
      <c r="E180" s="30">
        <f>IFERROR(100*_xlfn.IFNA(VLOOKUP($B180,KviZDarije2!$A$1:$K$1000, 7, 0), 0)/'TOP SCORES'!C$6,0)</f>
        <v>0</v>
      </c>
      <c r="F180" s="30">
        <f>IFERROR(100*_xlfn.IFNA(VLOOKUP($B180,KviZDarije3!$A$1:$K$1000, 7, 0), 0)/'TOP SCORES'!D$6,0)</f>
        <v>0</v>
      </c>
      <c r="G180" s="30">
        <f>IFERROR(100*_xlfn.IFNA(VLOOKUP($B180,KviZDarije4!$A$1:$K$1000, 7, 0), 0)/'TOP SCORES'!E$6,0)</f>
        <v>0</v>
      </c>
      <c r="H180" s="30">
        <f>IFERROR(100*_xlfn.IFNA(VLOOKUP($B180,KviZDarije5!$A$1:$K$1000, 7, 0), 0)/'TOP SCORES'!F$6,0)</f>
        <v>0</v>
      </c>
      <c r="I180" s="30">
        <f>IFERROR(100*_xlfn.IFNA(VLOOKUP($B180,KviZDarije6!$A$1:$K$1000, 7, 0), 0)/'TOP SCORES'!G$6,0)</f>
        <v>0</v>
      </c>
      <c r="J180" s="30">
        <f>IFERROR(100*_xlfn.IFNA(VLOOKUP($B180,KviZDarije7!$A$1:$K$1000, 7, 0), 0)/'TOP SCORES'!H$6,0)</f>
        <v>0</v>
      </c>
      <c r="K180" s="30">
        <f>IFERROR(100*_xlfn.IFNA(VLOOKUP($B180,KviZDarije8!$A$1:$K$1000, 7, 0), 0)/'TOP SCORES'!I$6,0)</f>
        <v>0</v>
      </c>
      <c r="L180" s="30">
        <f>IFERROR(100*_xlfn.IFNA(VLOOKUP($B180,[1]KviZDarije9!$A$1:$K$1000, 7, 0), 0)/'TOP SCORES'!J$6,0)</f>
        <v>0</v>
      </c>
      <c r="M180" s="30">
        <f>IFERROR(100*_xlfn.IFNA(VLOOKUP($B180,[2]KviZDarije10!$A$1:$K$1000, 7, 0), 0)/'TOP SCORES'!K$6,0)</f>
        <v>0</v>
      </c>
    </row>
    <row r="181" spans="1:13">
      <c r="A181" s="33">
        <f t="shared" ca="1" si="2"/>
        <v>175</v>
      </c>
      <c r="C181" s="31" cm="1">
        <f t="array" aca="1" ref="C181" ca="1">SUM(LARGE(D181:M181,ROW(INDIRECT("1:6"))))</f>
        <v>0</v>
      </c>
      <c r="D181" s="30">
        <f>IFERROR(100*_xlfn.IFNA(VLOOKUP($B181,KviZDarije1!$A$1:$K$1000, 7, 0), 0)/'TOP SCORES'!B$6,0)</f>
        <v>0</v>
      </c>
      <c r="E181" s="30">
        <f>IFERROR(100*_xlfn.IFNA(VLOOKUP($B181,KviZDarije2!$A$1:$K$1000, 7, 0), 0)/'TOP SCORES'!C$6,0)</f>
        <v>0</v>
      </c>
      <c r="F181" s="30">
        <f>IFERROR(100*_xlfn.IFNA(VLOOKUP($B181,KviZDarije3!$A$1:$K$1000, 7, 0), 0)/'TOP SCORES'!D$6,0)</f>
        <v>0</v>
      </c>
      <c r="G181" s="30">
        <f>IFERROR(100*_xlfn.IFNA(VLOOKUP($B181,KviZDarije4!$A$1:$K$1000, 7, 0), 0)/'TOP SCORES'!E$6,0)</f>
        <v>0</v>
      </c>
      <c r="H181" s="30">
        <f>IFERROR(100*_xlfn.IFNA(VLOOKUP($B181,KviZDarije5!$A$1:$K$1000, 7, 0), 0)/'TOP SCORES'!F$6,0)</f>
        <v>0</v>
      </c>
      <c r="I181" s="30">
        <f>IFERROR(100*_xlfn.IFNA(VLOOKUP($B181,KviZDarije6!$A$1:$K$1000, 7, 0), 0)/'TOP SCORES'!G$6,0)</f>
        <v>0</v>
      </c>
      <c r="J181" s="30">
        <f>IFERROR(100*_xlfn.IFNA(VLOOKUP($B181,KviZDarije7!$A$1:$K$1000, 7, 0), 0)/'TOP SCORES'!H$6,0)</f>
        <v>0</v>
      </c>
      <c r="K181" s="30">
        <f>IFERROR(100*_xlfn.IFNA(VLOOKUP($B181,KviZDarije8!$A$1:$K$1000, 7, 0), 0)/'TOP SCORES'!I$6,0)</f>
        <v>0</v>
      </c>
      <c r="L181" s="30">
        <f>IFERROR(100*_xlfn.IFNA(VLOOKUP($B181,[1]KviZDarije9!$A$1:$K$1000, 7, 0), 0)/'TOP SCORES'!J$6,0)</f>
        <v>0</v>
      </c>
      <c r="M181" s="30">
        <f>IFERROR(100*_xlfn.IFNA(VLOOKUP($B181,[2]KviZDarije10!$A$1:$K$1000, 7, 0), 0)/'TOP SCORES'!K$6,0)</f>
        <v>0</v>
      </c>
    </row>
    <row r="182" spans="1:13">
      <c r="A182" s="33">
        <f t="shared" ca="1" si="2"/>
        <v>175</v>
      </c>
      <c r="C182" s="31" cm="1">
        <f t="array" aca="1" ref="C182" ca="1">SUM(LARGE(D182:M182,ROW(INDIRECT("1:6"))))</f>
        <v>0</v>
      </c>
      <c r="D182" s="30">
        <f>IFERROR(100*_xlfn.IFNA(VLOOKUP($B182,KviZDarije1!$A$1:$K$1000, 7, 0), 0)/'TOP SCORES'!B$6,0)</f>
        <v>0</v>
      </c>
      <c r="E182" s="30">
        <f>IFERROR(100*_xlfn.IFNA(VLOOKUP($B182,KviZDarije2!$A$1:$K$1000, 7, 0), 0)/'TOP SCORES'!C$6,0)</f>
        <v>0</v>
      </c>
      <c r="F182" s="30">
        <f>IFERROR(100*_xlfn.IFNA(VLOOKUP($B182,KviZDarije3!$A$1:$K$1000, 7, 0), 0)/'TOP SCORES'!D$6,0)</f>
        <v>0</v>
      </c>
      <c r="G182" s="30">
        <f>IFERROR(100*_xlfn.IFNA(VLOOKUP($B182,KviZDarije4!$A$1:$K$1000, 7, 0), 0)/'TOP SCORES'!E$6,0)</f>
        <v>0</v>
      </c>
      <c r="H182" s="30">
        <f>IFERROR(100*_xlfn.IFNA(VLOOKUP($B182,KviZDarije5!$A$1:$K$1000, 7, 0), 0)/'TOP SCORES'!F$6,0)</f>
        <v>0</v>
      </c>
      <c r="I182" s="30">
        <f>IFERROR(100*_xlfn.IFNA(VLOOKUP($B182,KviZDarije6!$A$1:$K$1000, 7, 0), 0)/'TOP SCORES'!G$6,0)</f>
        <v>0</v>
      </c>
      <c r="J182" s="30">
        <f>IFERROR(100*_xlfn.IFNA(VLOOKUP($B182,KviZDarije7!$A$1:$K$1000, 7, 0), 0)/'TOP SCORES'!H$6,0)</f>
        <v>0</v>
      </c>
      <c r="K182" s="30">
        <f>IFERROR(100*_xlfn.IFNA(VLOOKUP($B182,KviZDarije8!$A$1:$K$1000, 7, 0), 0)/'TOP SCORES'!I$6,0)</f>
        <v>0</v>
      </c>
      <c r="L182" s="30">
        <f>IFERROR(100*_xlfn.IFNA(VLOOKUP($B182,[1]KviZDarije9!$A$1:$K$1000, 7, 0), 0)/'TOP SCORES'!J$6,0)</f>
        <v>0</v>
      </c>
      <c r="M182" s="30">
        <f>IFERROR(100*_xlfn.IFNA(VLOOKUP($B182,[2]KviZDarije10!$A$1:$K$1000, 7, 0), 0)/'TOP SCORES'!K$6,0)</f>
        <v>0</v>
      </c>
    </row>
    <row r="183" spans="1:13">
      <c r="A183" s="33">
        <f t="shared" ca="1" si="2"/>
        <v>175</v>
      </c>
      <c r="C183" s="31" cm="1">
        <f t="array" aca="1" ref="C183" ca="1">SUM(LARGE(D183:M183,ROW(INDIRECT("1:6"))))</f>
        <v>0</v>
      </c>
      <c r="D183" s="30">
        <f>IFERROR(100*_xlfn.IFNA(VLOOKUP($B183,KviZDarije1!$A$1:$K$1000, 7, 0), 0)/'TOP SCORES'!B$6,0)</f>
        <v>0</v>
      </c>
      <c r="E183" s="30">
        <f>IFERROR(100*_xlfn.IFNA(VLOOKUP($B183,KviZDarije2!$A$1:$K$1000, 7, 0), 0)/'TOP SCORES'!C$6,0)</f>
        <v>0</v>
      </c>
      <c r="F183" s="30">
        <f>IFERROR(100*_xlfn.IFNA(VLOOKUP($B183,KviZDarije3!$A$1:$K$1000, 7, 0), 0)/'TOP SCORES'!D$6,0)</f>
        <v>0</v>
      </c>
      <c r="G183" s="30">
        <f>IFERROR(100*_xlfn.IFNA(VLOOKUP($B183,KviZDarije4!$A$1:$K$1000, 7, 0), 0)/'TOP SCORES'!E$6,0)</f>
        <v>0</v>
      </c>
      <c r="H183" s="30">
        <f>IFERROR(100*_xlfn.IFNA(VLOOKUP($B183,KviZDarije5!$A$1:$K$1000, 7, 0), 0)/'TOP SCORES'!F$6,0)</f>
        <v>0</v>
      </c>
      <c r="I183" s="30">
        <f>IFERROR(100*_xlfn.IFNA(VLOOKUP($B183,KviZDarije6!$A$1:$K$1000, 7, 0), 0)/'TOP SCORES'!G$6,0)</f>
        <v>0</v>
      </c>
      <c r="J183" s="30">
        <f>IFERROR(100*_xlfn.IFNA(VLOOKUP($B183,KviZDarije7!$A$1:$K$1000, 7, 0), 0)/'TOP SCORES'!H$6,0)</f>
        <v>0</v>
      </c>
      <c r="K183" s="30">
        <f>IFERROR(100*_xlfn.IFNA(VLOOKUP($B183,KviZDarije8!$A$1:$K$1000, 7, 0), 0)/'TOP SCORES'!I$6,0)</f>
        <v>0</v>
      </c>
      <c r="L183" s="30">
        <f>IFERROR(100*_xlfn.IFNA(VLOOKUP($B183,[1]KviZDarije9!$A$1:$K$1000, 7, 0), 0)/'TOP SCORES'!J$6,0)</f>
        <v>0</v>
      </c>
      <c r="M183" s="30">
        <f>IFERROR(100*_xlfn.IFNA(VLOOKUP($B183,[2]KviZDarije10!$A$1:$K$1000, 7, 0), 0)/'TOP SCORES'!K$6,0)</f>
        <v>0</v>
      </c>
    </row>
    <row r="184" spans="1:13">
      <c r="A184" s="33">
        <f t="shared" ca="1" si="2"/>
        <v>175</v>
      </c>
      <c r="B184" s="24"/>
      <c r="C184" s="31" cm="1">
        <f t="array" aca="1" ref="C184" ca="1">SUM(LARGE(D184:M184,ROW(INDIRECT("1:6"))))</f>
        <v>0</v>
      </c>
      <c r="D184" s="30">
        <f>IFERROR(100*_xlfn.IFNA(VLOOKUP($B184,KviZDarije1!$A$1:$K$1000, 7, 0), 0)/'TOP SCORES'!B$6,0)</f>
        <v>0</v>
      </c>
      <c r="E184" s="30">
        <f>IFERROR(100*_xlfn.IFNA(VLOOKUP($B184,KviZDarije2!$A$1:$K$1000, 7, 0), 0)/'TOP SCORES'!C$6,0)</f>
        <v>0</v>
      </c>
      <c r="F184" s="30">
        <f>IFERROR(100*_xlfn.IFNA(VLOOKUP($B184,KviZDarije3!$A$1:$K$1000, 7, 0), 0)/'TOP SCORES'!D$6,0)</f>
        <v>0</v>
      </c>
      <c r="G184" s="30">
        <f>IFERROR(100*_xlfn.IFNA(VLOOKUP($B184,KviZDarije4!$A$1:$K$1000, 7, 0), 0)/'TOP SCORES'!E$6,0)</f>
        <v>0</v>
      </c>
      <c r="H184" s="30">
        <f>IFERROR(100*_xlfn.IFNA(VLOOKUP($B184,KviZDarije5!$A$1:$K$1000, 7, 0), 0)/'TOP SCORES'!F$6,0)</f>
        <v>0</v>
      </c>
      <c r="I184" s="30">
        <f>IFERROR(100*_xlfn.IFNA(VLOOKUP($B184,KviZDarije6!$A$1:$K$1000, 7, 0), 0)/'TOP SCORES'!G$6,0)</f>
        <v>0</v>
      </c>
      <c r="J184" s="30">
        <f>IFERROR(100*_xlfn.IFNA(VLOOKUP($B184,KviZDarije7!$A$1:$K$1000, 7, 0), 0)/'TOP SCORES'!H$6,0)</f>
        <v>0</v>
      </c>
      <c r="K184" s="30">
        <f>IFERROR(100*_xlfn.IFNA(VLOOKUP($B184,KviZDarije8!$A$1:$K$1000, 7, 0), 0)/'TOP SCORES'!I$6,0)</f>
        <v>0</v>
      </c>
      <c r="L184" s="30">
        <f>IFERROR(100*_xlfn.IFNA(VLOOKUP($B184,[1]KviZDarije9!$A$1:$K$1000, 7, 0), 0)/'TOP SCORES'!J$6,0)</f>
        <v>0</v>
      </c>
      <c r="M184" s="30">
        <f>IFERROR(100*_xlfn.IFNA(VLOOKUP($B184,[2]KviZDarije10!$A$1:$K$1000, 7, 0), 0)/'TOP SCORES'!K$6,0)</f>
        <v>0</v>
      </c>
    </row>
    <row r="185" spans="1:13">
      <c r="A185" s="33">
        <f t="shared" ca="1" si="2"/>
        <v>175</v>
      </c>
      <c r="B185" s="24"/>
      <c r="C185" s="31" cm="1">
        <f t="array" aca="1" ref="C185" ca="1">SUM(LARGE(D185:M185,ROW(INDIRECT("1:6"))))</f>
        <v>0</v>
      </c>
      <c r="D185" s="30">
        <f>IFERROR(100*_xlfn.IFNA(VLOOKUP($B185,KviZDarije1!$A$1:$K$1000, 7, 0), 0)/'TOP SCORES'!B$6,0)</f>
        <v>0</v>
      </c>
      <c r="E185" s="30">
        <f>IFERROR(100*_xlfn.IFNA(VLOOKUP($B185,KviZDarije2!$A$1:$K$1000, 7, 0), 0)/'TOP SCORES'!C$6,0)</f>
        <v>0</v>
      </c>
      <c r="F185" s="30">
        <f>IFERROR(100*_xlfn.IFNA(VLOOKUP($B185,KviZDarije3!$A$1:$K$1000, 7, 0), 0)/'TOP SCORES'!D$6,0)</f>
        <v>0</v>
      </c>
      <c r="G185" s="30">
        <f>IFERROR(100*_xlfn.IFNA(VLOOKUP($B185,KviZDarije4!$A$1:$K$1000, 7, 0), 0)/'TOP SCORES'!E$6,0)</f>
        <v>0</v>
      </c>
      <c r="H185" s="30">
        <f>IFERROR(100*_xlfn.IFNA(VLOOKUP($B185,KviZDarije5!$A$1:$K$1000, 7, 0), 0)/'TOP SCORES'!F$6,0)</f>
        <v>0</v>
      </c>
      <c r="I185" s="30">
        <f>IFERROR(100*_xlfn.IFNA(VLOOKUP($B185,KviZDarije6!$A$1:$K$1000, 7, 0), 0)/'TOP SCORES'!G$6,0)</f>
        <v>0</v>
      </c>
      <c r="J185" s="30">
        <f>IFERROR(100*_xlfn.IFNA(VLOOKUP($B185,KviZDarije7!$A$1:$K$1000, 7, 0), 0)/'TOP SCORES'!H$6,0)</f>
        <v>0</v>
      </c>
      <c r="K185" s="30">
        <f>IFERROR(100*_xlfn.IFNA(VLOOKUP($B185,KviZDarije8!$A$1:$K$1000, 7, 0), 0)/'TOP SCORES'!I$6,0)</f>
        <v>0</v>
      </c>
      <c r="L185" s="30">
        <f>IFERROR(100*_xlfn.IFNA(VLOOKUP($B185,[1]KviZDarije9!$A$1:$K$1000, 7, 0), 0)/'TOP SCORES'!J$6,0)</f>
        <v>0</v>
      </c>
      <c r="M185" s="30">
        <f>IFERROR(100*_xlfn.IFNA(VLOOKUP($B185,[2]KviZDarije10!$A$1:$K$1000, 7, 0), 0)/'TOP SCORES'!K$6,0)</f>
        <v>0</v>
      </c>
    </row>
    <row r="186" spans="1:13">
      <c r="A186" s="33">
        <f t="shared" ca="1" si="2"/>
        <v>175</v>
      </c>
      <c r="B186" s="24"/>
      <c r="C186" s="31" cm="1">
        <f t="array" aca="1" ref="C186" ca="1">SUM(LARGE(D186:M186,ROW(INDIRECT("1:6"))))</f>
        <v>0</v>
      </c>
      <c r="D186" s="30">
        <f>IFERROR(100*_xlfn.IFNA(VLOOKUP($B186,KviZDarije1!$A$1:$K$1000, 7, 0), 0)/'TOP SCORES'!B$6,0)</f>
        <v>0</v>
      </c>
      <c r="E186" s="30">
        <f>IFERROR(100*_xlfn.IFNA(VLOOKUP($B186,KviZDarije2!$A$1:$K$1000, 7, 0), 0)/'TOP SCORES'!C$6,0)</f>
        <v>0</v>
      </c>
      <c r="F186" s="30">
        <f>IFERROR(100*_xlfn.IFNA(VLOOKUP($B186,KviZDarije3!$A$1:$K$1000, 7, 0), 0)/'TOP SCORES'!D$6,0)</f>
        <v>0</v>
      </c>
      <c r="G186" s="30">
        <f>IFERROR(100*_xlfn.IFNA(VLOOKUP($B186,KviZDarije4!$A$1:$K$1000, 7, 0), 0)/'TOP SCORES'!E$6,0)</f>
        <v>0</v>
      </c>
      <c r="H186" s="30">
        <f>IFERROR(100*_xlfn.IFNA(VLOOKUP($B186,KviZDarije5!$A$1:$K$1000, 7, 0), 0)/'TOP SCORES'!F$6,0)</f>
        <v>0</v>
      </c>
      <c r="I186" s="30">
        <f>IFERROR(100*_xlfn.IFNA(VLOOKUP($B186,KviZDarije6!$A$1:$K$1000, 7, 0), 0)/'TOP SCORES'!G$6,0)</f>
        <v>0</v>
      </c>
      <c r="J186" s="30">
        <f>IFERROR(100*_xlfn.IFNA(VLOOKUP($B186,KviZDarije7!$A$1:$K$1000, 7, 0), 0)/'TOP SCORES'!H$6,0)</f>
        <v>0</v>
      </c>
      <c r="K186" s="30">
        <f>IFERROR(100*_xlfn.IFNA(VLOOKUP($B186,KviZDarije8!$A$1:$K$1000, 7, 0), 0)/'TOP SCORES'!I$6,0)</f>
        <v>0</v>
      </c>
      <c r="L186" s="30">
        <f>IFERROR(100*_xlfn.IFNA(VLOOKUP($B186,[1]KviZDarije9!$A$1:$K$1000, 7, 0), 0)/'TOP SCORES'!J$6,0)</f>
        <v>0</v>
      </c>
      <c r="M186" s="30">
        <f>IFERROR(100*_xlfn.IFNA(VLOOKUP($B186,[2]KviZDarije10!$A$1:$K$1000, 7, 0), 0)/'TOP SCORES'!K$6,0)</f>
        <v>0</v>
      </c>
    </row>
    <row r="187" spans="1:13">
      <c r="A187" s="33">
        <f t="shared" ca="1" si="2"/>
        <v>175</v>
      </c>
      <c r="B187" s="24"/>
      <c r="C187" s="31" cm="1">
        <f t="array" aca="1" ref="C187" ca="1">SUM(LARGE(D187:M187,ROW(INDIRECT("1:6"))))</f>
        <v>0</v>
      </c>
      <c r="D187" s="30">
        <f>IFERROR(100*_xlfn.IFNA(VLOOKUP($B187,KviZDarije1!$A$1:$K$1000, 7, 0), 0)/'TOP SCORES'!B$6,0)</f>
        <v>0</v>
      </c>
      <c r="E187" s="30">
        <f>IFERROR(100*_xlfn.IFNA(VLOOKUP($B187,KviZDarije2!$A$1:$K$1000, 7, 0), 0)/'TOP SCORES'!C$6,0)</f>
        <v>0</v>
      </c>
      <c r="F187" s="30">
        <f>IFERROR(100*_xlfn.IFNA(VLOOKUP($B187,KviZDarije3!$A$1:$K$1000, 7, 0), 0)/'TOP SCORES'!D$6,0)</f>
        <v>0</v>
      </c>
      <c r="G187" s="30">
        <f>IFERROR(100*_xlfn.IFNA(VLOOKUP($B187,KviZDarije4!$A$1:$K$1000, 7, 0), 0)/'TOP SCORES'!E$6,0)</f>
        <v>0</v>
      </c>
      <c r="H187" s="30">
        <f>IFERROR(100*_xlfn.IFNA(VLOOKUP($B187,KviZDarije5!$A$1:$K$1000, 7, 0), 0)/'TOP SCORES'!F$6,0)</f>
        <v>0</v>
      </c>
      <c r="I187" s="30">
        <f>IFERROR(100*_xlfn.IFNA(VLOOKUP($B187,KviZDarije6!$A$1:$K$1000, 7, 0), 0)/'TOP SCORES'!G$6,0)</f>
        <v>0</v>
      </c>
      <c r="J187" s="30">
        <f>IFERROR(100*_xlfn.IFNA(VLOOKUP($B187,KviZDarije7!$A$1:$K$1000, 7, 0), 0)/'TOP SCORES'!H$6,0)</f>
        <v>0</v>
      </c>
      <c r="K187" s="30">
        <f>IFERROR(100*_xlfn.IFNA(VLOOKUP($B187,KviZDarije8!$A$1:$K$1000, 7, 0), 0)/'TOP SCORES'!I$6,0)</f>
        <v>0</v>
      </c>
      <c r="L187" s="30">
        <f>IFERROR(100*_xlfn.IFNA(VLOOKUP($B187,[1]KviZDarije9!$A$1:$K$1000, 7, 0), 0)/'TOP SCORES'!J$6,0)</f>
        <v>0</v>
      </c>
      <c r="M187" s="30">
        <f>IFERROR(100*_xlfn.IFNA(VLOOKUP($B187,[2]KviZDarije10!$A$1:$K$1000, 7, 0), 0)/'TOP SCORES'!K$6,0)</f>
        <v>0</v>
      </c>
    </row>
    <row r="188" spans="1:13">
      <c r="A188" s="33">
        <f t="shared" ca="1" si="2"/>
        <v>175</v>
      </c>
      <c r="B188" s="24"/>
      <c r="C188" s="31" cm="1">
        <f t="array" aca="1" ref="C188" ca="1">SUM(LARGE(D188:M188,ROW(INDIRECT("1:6"))))</f>
        <v>0</v>
      </c>
      <c r="D188" s="30">
        <f>IFERROR(100*_xlfn.IFNA(VLOOKUP($B188,KviZDarije1!$A$1:$K$1000, 7, 0), 0)/'TOP SCORES'!B$6,0)</f>
        <v>0</v>
      </c>
      <c r="E188" s="30">
        <f>IFERROR(100*_xlfn.IFNA(VLOOKUP($B188,KviZDarije2!$A$1:$K$1000, 7, 0), 0)/'TOP SCORES'!C$6,0)</f>
        <v>0</v>
      </c>
      <c r="F188" s="30">
        <f>IFERROR(100*_xlfn.IFNA(VLOOKUP($B188,KviZDarije3!$A$1:$K$1000, 7, 0), 0)/'TOP SCORES'!D$6,0)</f>
        <v>0</v>
      </c>
      <c r="G188" s="30">
        <f>IFERROR(100*_xlfn.IFNA(VLOOKUP($B188,KviZDarije4!$A$1:$K$1000, 7, 0), 0)/'TOP SCORES'!E$6,0)</f>
        <v>0</v>
      </c>
      <c r="H188" s="30">
        <f>IFERROR(100*_xlfn.IFNA(VLOOKUP($B188,KviZDarije5!$A$1:$K$1000, 7, 0), 0)/'TOP SCORES'!F$6,0)</f>
        <v>0</v>
      </c>
      <c r="I188" s="30">
        <f>IFERROR(100*_xlfn.IFNA(VLOOKUP($B188,KviZDarije6!$A$1:$K$1000, 7, 0), 0)/'TOP SCORES'!G$6,0)</f>
        <v>0</v>
      </c>
      <c r="J188" s="30">
        <f>IFERROR(100*_xlfn.IFNA(VLOOKUP($B188,KviZDarije7!$A$1:$K$1000, 7, 0), 0)/'TOP SCORES'!H$6,0)</f>
        <v>0</v>
      </c>
      <c r="K188" s="30">
        <f>IFERROR(100*_xlfn.IFNA(VLOOKUP($B188,KviZDarije8!$A$1:$K$1000, 7, 0), 0)/'TOP SCORES'!I$6,0)</f>
        <v>0</v>
      </c>
      <c r="L188" s="30">
        <f>IFERROR(100*_xlfn.IFNA(VLOOKUP($B188,[1]KviZDarije9!$A$1:$K$1000, 7, 0), 0)/'TOP SCORES'!J$6,0)</f>
        <v>0</v>
      </c>
      <c r="M188" s="30">
        <f>IFERROR(100*_xlfn.IFNA(VLOOKUP($B188,[2]KviZDarije10!$A$1:$K$1000, 7, 0), 0)/'TOP SCORES'!K$6,0)</f>
        <v>0</v>
      </c>
    </row>
    <row r="189" spans="1:13">
      <c r="A189" s="33">
        <f t="shared" ca="1" si="2"/>
        <v>175</v>
      </c>
      <c r="B189" s="24"/>
      <c r="C189" s="31" cm="1">
        <f t="array" aca="1" ref="C189" ca="1">SUM(LARGE(D189:M189,ROW(INDIRECT("1:6"))))</f>
        <v>0</v>
      </c>
      <c r="D189" s="30">
        <f>IFERROR(100*_xlfn.IFNA(VLOOKUP($B189,KviZDarije1!$A$1:$K$1000, 7, 0), 0)/'TOP SCORES'!B$6,0)</f>
        <v>0</v>
      </c>
      <c r="E189" s="30">
        <f>IFERROR(100*_xlfn.IFNA(VLOOKUP($B189,KviZDarije2!$A$1:$K$1000, 7, 0), 0)/'TOP SCORES'!C$6,0)</f>
        <v>0</v>
      </c>
      <c r="F189" s="30">
        <f>IFERROR(100*_xlfn.IFNA(VLOOKUP($B189,KviZDarije3!$A$1:$K$1000, 7, 0), 0)/'TOP SCORES'!D$6,0)</f>
        <v>0</v>
      </c>
      <c r="G189" s="30">
        <f>IFERROR(100*_xlfn.IFNA(VLOOKUP($B189,KviZDarije4!$A$1:$K$1000, 7, 0), 0)/'TOP SCORES'!E$6,0)</f>
        <v>0</v>
      </c>
      <c r="H189" s="30">
        <f>IFERROR(100*_xlfn.IFNA(VLOOKUP($B189,KviZDarije5!$A$1:$K$1000, 7, 0), 0)/'TOP SCORES'!F$6,0)</f>
        <v>0</v>
      </c>
      <c r="I189" s="30">
        <f>IFERROR(100*_xlfn.IFNA(VLOOKUP($B189,KviZDarije6!$A$1:$K$1000, 7, 0), 0)/'TOP SCORES'!G$6,0)</f>
        <v>0</v>
      </c>
      <c r="J189" s="30">
        <f>IFERROR(100*_xlfn.IFNA(VLOOKUP($B189,KviZDarije7!$A$1:$K$1000, 7, 0), 0)/'TOP SCORES'!H$6,0)</f>
        <v>0</v>
      </c>
      <c r="K189" s="30">
        <f>IFERROR(100*_xlfn.IFNA(VLOOKUP($B189,KviZDarije8!$A$1:$K$1000, 7, 0), 0)/'TOP SCORES'!I$6,0)</f>
        <v>0</v>
      </c>
      <c r="L189" s="30">
        <f>IFERROR(100*_xlfn.IFNA(VLOOKUP($B189,[1]KviZDarije9!$A$1:$K$1000, 7, 0), 0)/'TOP SCORES'!J$6,0)</f>
        <v>0</v>
      </c>
      <c r="M189" s="30">
        <f>IFERROR(100*_xlfn.IFNA(VLOOKUP($B189,[2]KviZDarije10!$A$1:$K$1000, 7, 0), 0)/'TOP SCORES'!K$6,0)</f>
        <v>0</v>
      </c>
    </row>
    <row r="190" spans="1:13">
      <c r="A190" s="33">
        <f t="shared" ca="1" si="2"/>
        <v>175</v>
      </c>
      <c r="C190" s="31" cm="1">
        <f t="array" aca="1" ref="C190" ca="1">SUM(LARGE(D190:M190,ROW(INDIRECT("1:6"))))</f>
        <v>0</v>
      </c>
      <c r="D190" s="30">
        <f>IFERROR(100*_xlfn.IFNA(VLOOKUP($B190,KviZDarije1!$A$1:$K$1000, 7, 0), 0)/'TOP SCORES'!B$6,0)</f>
        <v>0</v>
      </c>
      <c r="E190" s="30">
        <f>IFERROR(100*_xlfn.IFNA(VLOOKUP($B190,KviZDarije2!$A$1:$K$1000, 7, 0), 0)/'TOP SCORES'!C$6,0)</f>
        <v>0</v>
      </c>
      <c r="F190" s="30">
        <f>IFERROR(100*_xlfn.IFNA(VLOOKUP($B190,KviZDarije3!$A$1:$K$1000, 7, 0), 0)/'TOP SCORES'!D$6,0)</f>
        <v>0</v>
      </c>
      <c r="G190" s="30">
        <f>IFERROR(100*_xlfn.IFNA(VLOOKUP($B190,KviZDarije4!$A$1:$K$1000, 7, 0), 0)/'TOP SCORES'!E$6,0)</f>
        <v>0</v>
      </c>
      <c r="H190" s="30">
        <f>IFERROR(100*_xlfn.IFNA(VLOOKUP($B190,KviZDarije5!$A$1:$K$1000, 7, 0), 0)/'TOP SCORES'!F$6,0)</f>
        <v>0</v>
      </c>
      <c r="I190" s="30">
        <f>IFERROR(100*_xlfn.IFNA(VLOOKUP($B190,KviZDarije6!$A$1:$K$1000, 7, 0), 0)/'TOP SCORES'!G$6,0)</f>
        <v>0</v>
      </c>
      <c r="J190" s="30">
        <f>IFERROR(100*_xlfn.IFNA(VLOOKUP($B190,KviZDarije7!$A$1:$K$1000, 7, 0), 0)/'TOP SCORES'!H$6,0)</f>
        <v>0</v>
      </c>
      <c r="K190" s="30">
        <f>IFERROR(100*_xlfn.IFNA(VLOOKUP($B190,KviZDarije8!$A$1:$K$1000, 7, 0), 0)/'TOP SCORES'!I$6,0)</f>
        <v>0</v>
      </c>
      <c r="L190" s="30">
        <f>IFERROR(100*_xlfn.IFNA(VLOOKUP($B190,[1]KviZDarije9!$A$1:$K$1000, 7, 0), 0)/'TOP SCORES'!J$6,0)</f>
        <v>0</v>
      </c>
      <c r="M190" s="30">
        <f>IFERROR(100*_xlfn.IFNA(VLOOKUP($B190,[2]KviZDarije10!$A$1:$K$1000, 7, 0), 0)/'TOP SCORES'!K$6,0)</f>
        <v>0</v>
      </c>
    </row>
    <row r="191" spans="1:13">
      <c r="A191" s="33">
        <f t="shared" ca="1" si="2"/>
        <v>175</v>
      </c>
      <c r="B191" s="24"/>
      <c r="C191" s="31" cm="1">
        <f t="array" aca="1" ref="C191" ca="1">SUM(LARGE(D191:M191,ROW(INDIRECT("1:6"))))</f>
        <v>0</v>
      </c>
      <c r="D191" s="30">
        <f>IFERROR(100*_xlfn.IFNA(VLOOKUP($B191,KviZDarije1!$A$1:$K$1000, 7, 0), 0)/'TOP SCORES'!B$6,0)</f>
        <v>0</v>
      </c>
      <c r="E191" s="30">
        <f>IFERROR(100*_xlfn.IFNA(VLOOKUP($B191,KviZDarije2!$A$1:$K$1000, 7, 0), 0)/'TOP SCORES'!C$6,0)</f>
        <v>0</v>
      </c>
      <c r="F191" s="30">
        <f>IFERROR(100*_xlfn.IFNA(VLOOKUP($B191,KviZDarije3!$A$1:$K$1000, 7, 0), 0)/'TOP SCORES'!D$6,0)</f>
        <v>0</v>
      </c>
      <c r="G191" s="30">
        <f>IFERROR(100*_xlfn.IFNA(VLOOKUP($B191,KviZDarije4!$A$1:$K$1000, 7, 0), 0)/'TOP SCORES'!E$6,0)</f>
        <v>0</v>
      </c>
      <c r="H191" s="30">
        <f>IFERROR(100*_xlfn.IFNA(VLOOKUP($B191,KviZDarije5!$A$1:$K$1000, 7, 0), 0)/'TOP SCORES'!F$6,0)</f>
        <v>0</v>
      </c>
      <c r="I191" s="30">
        <f>IFERROR(100*_xlfn.IFNA(VLOOKUP($B191,KviZDarije6!$A$1:$K$1000, 7, 0), 0)/'TOP SCORES'!G$6,0)</f>
        <v>0</v>
      </c>
      <c r="J191" s="30">
        <f>IFERROR(100*_xlfn.IFNA(VLOOKUP($B191,KviZDarije7!$A$1:$K$1000, 7, 0), 0)/'TOP SCORES'!H$6,0)</f>
        <v>0</v>
      </c>
      <c r="K191" s="30">
        <f>IFERROR(100*_xlfn.IFNA(VLOOKUP($B191,KviZDarije8!$A$1:$K$1000, 7, 0), 0)/'TOP SCORES'!I$6,0)</f>
        <v>0</v>
      </c>
      <c r="L191" s="30">
        <f>IFERROR(100*_xlfn.IFNA(VLOOKUP($B191,[1]KviZDarije9!$A$1:$K$1000, 7, 0), 0)/'TOP SCORES'!J$6,0)</f>
        <v>0</v>
      </c>
      <c r="M191" s="30">
        <f>IFERROR(100*_xlfn.IFNA(VLOOKUP($B191,[2]KviZDarije10!$A$1:$K$1000, 7, 0), 0)/'TOP SCORES'!K$6,0)</f>
        <v>0</v>
      </c>
    </row>
    <row r="192" spans="1:13">
      <c r="A192" s="33">
        <f t="shared" ca="1" si="2"/>
        <v>175</v>
      </c>
      <c r="B192" s="24"/>
      <c r="C192" s="31" cm="1">
        <f t="array" aca="1" ref="C192" ca="1">SUM(LARGE(D192:M192,ROW(INDIRECT("1:6"))))</f>
        <v>0</v>
      </c>
      <c r="D192" s="30">
        <f>IFERROR(100*_xlfn.IFNA(VLOOKUP($B192,KviZDarije1!$A$1:$K$1000, 7, 0), 0)/'TOP SCORES'!B$6,0)</f>
        <v>0</v>
      </c>
      <c r="E192" s="30">
        <f>IFERROR(100*_xlfn.IFNA(VLOOKUP($B192,KviZDarije2!$A$1:$K$1000, 7, 0), 0)/'TOP SCORES'!C$6,0)</f>
        <v>0</v>
      </c>
      <c r="F192" s="30">
        <f>IFERROR(100*_xlfn.IFNA(VLOOKUP($B192,KviZDarije3!$A$1:$K$1000, 7, 0), 0)/'TOP SCORES'!D$6,0)</f>
        <v>0</v>
      </c>
      <c r="G192" s="30">
        <f>IFERROR(100*_xlfn.IFNA(VLOOKUP($B192,KviZDarije4!$A$1:$K$1000, 7, 0), 0)/'TOP SCORES'!E$6,0)</f>
        <v>0</v>
      </c>
      <c r="H192" s="30">
        <f>IFERROR(100*_xlfn.IFNA(VLOOKUP($B192,KviZDarije5!$A$1:$K$1000, 7, 0), 0)/'TOP SCORES'!F$6,0)</f>
        <v>0</v>
      </c>
      <c r="I192" s="30">
        <f>IFERROR(100*_xlfn.IFNA(VLOOKUP($B192,KviZDarije6!$A$1:$K$1000, 7, 0), 0)/'TOP SCORES'!G$6,0)</f>
        <v>0</v>
      </c>
      <c r="J192" s="30">
        <f>IFERROR(100*_xlfn.IFNA(VLOOKUP($B192,KviZDarije7!$A$1:$K$1000, 7, 0), 0)/'TOP SCORES'!H$6,0)</f>
        <v>0</v>
      </c>
      <c r="K192" s="30">
        <f>IFERROR(100*_xlfn.IFNA(VLOOKUP($B192,KviZDarije8!$A$1:$K$1000, 7, 0), 0)/'TOP SCORES'!I$6,0)</f>
        <v>0</v>
      </c>
      <c r="L192" s="30">
        <f>IFERROR(100*_xlfn.IFNA(VLOOKUP($B192,[1]KviZDarije9!$A$1:$K$1000, 7, 0), 0)/'TOP SCORES'!J$6,0)</f>
        <v>0</v>
      </c>
      <c r="M192" s="30">
        <f>IFERROR(100*_xlfn.IFNA(VLOOKUP($B192,[2]KviZDarije10!$A$1:$K$1000, 7, 0), 0)/'TOP SCORES'!K$6,0)</f>
        <v>0</v>
      </c>
    </row>
    <row r="193" spans="1:13">
      <c r="A193" s="33">
        <f t="shared" ca="1" si="2"/>
        <v>175</v>
      </c>
      <c r="B193" s="24"/>
      <c r="C193" s="31" cm="1">
        <f t="array" aca="1" ref="C193" ca="1">SUM(LARGE(D193:M193,ROW(INDIRECT("1:6"))))</f>
        <v>0</v>
      </c>
      <c r="D193" s="30">
        <f>IFERROR(100*_xlfn.IFNA(VLOOKUP($B193,KviZDarije1!$A$1:$K$1000, 7, 0), 0)/'TOP SCORES'!B$6,0)</f>
        <v>0</v>
      </c>
      <c r="E193" s="30">
        <f>IFERROR(100*_xlfn.IFNA(VLOOKUP($B193,KviZDarije2!$A$1:$K$1000, 7, 0), 0)/'TOP SCORES'!C$6,0)</f>
        <v>0</v>
      </c>
      <c r="F193" s="30">
        <f>IFERROR(100*_xlfn.IFNA(VLOOKUP($B193,KviZDarije3!$A$1:$K$1000, 7, 0), 0)/'TOP SCORES'!D$6,0)</f>
        <v>0</v>
      </c>
      <c r="G193" s="30">
        <f>IFERROR(100*_xlfn.IFNA(VLOOKUP($B193,KviZDarije4!$A$1:$K$1000, 7, 0), 0)/'TOP SCORES'!E$6,0)</f>
        <v>0</v>
      </c>
      <c r="H193" s="30">
        <f>IFERROR(100*_xlfn.IFNA(VLOOKUP($B193,KviZDarije5!$A$1:$K$1000, 7, 0), 0)/'TOP SCORES'!F$6,0)</f>
        <v>0</v>
      </c>
      <c r="I193" s="30">
        <f>IFERROR(100*_xlfn.IFNA(VLOOKUP($B193,KviZDarije6!$A$1:$K$1000, 7, 0), 0)/'TOP SCORES'!G$6,0)</f>
        <v>0</v>
      </c>
      <c r="J193" s="30">
        <f>IFERROR(100*_xlfn.IFNA(VLOOKUP($B193,KviZDarije7!$A$1:$K$1000, 7, 0), 0)/'TOP SCORES'!H$6,0)</f>
        <v>0</v>
      </c>
      <c r="K193" s="30">
        <f>IFERROR(100*_xlfn.IFNA(VLOOKUP($B193,KviZDarije8!$A$1:$K$1000, 7, 0), 0)/'TOP SCORES'!I$6,0)</f>
        <v>0</v>
      </c>
      <c r="L193" s="30">
        <f>IFERROR(100*_xlfn.IFNA(VLOOKUP($B193,[1]KviZDarije9!$A$1:$K$1000, 7, 0), 0)/'TOP SCORES'!J$6,0)</f>
        <v>0</v>
      </c>
      <c r="M193" s="30">
        <f>IFERROR(100*_xlfn.IFNA(VLOOKUP($B193,[2]KviZDarije10!$A$1:$K$1000, 7, 0), 0)/'TOP SCORES'!K$6,0)</f>
        <v>0</v>
      </c>
    </row>
    <row r="194" spans="1:13">
      <c r="A194" s="33">
        <f t="shared" ref="A194:A214" ca="1" si="3">RANK(C194,C$2:C$998)</f>
        <v>175</v>
      </c>
      <c r="B194" s="24"/>
      <c r="C194" s="31" cm="1">
        <f t="array" aca="1" ref="C194" ca="1">SUM(LARGE(D194:M194,ROW(INDIRECT("1:6"))))</f>
        <v>0</v>
      </c>
      <c r="D194" s="30">
        <f>IFERROR(100*_xlfn.IFNA(VLOOKUP($B194,KviZDarije1!$A$1:$K$1000, 7, 0), 0)/'TOP SCORES'!B$6,0)</f>
        <v>0</v>
      </c>
      <c r="E194" s="30">
        <f>IFERROR(100*_xlfn.IFNA(VLOOKUP($B194,KviZDarije2!$A$1:$K$1000, 7, 0), 0)/'TOP SCORES'!C$6,0)</f>
        <v>0</v>
      </c>
      <c r="F194" s="30">
        <f>IFERROR(100*_xlfn.IFNA(VLOOKUP($B194,KviZDarije3!$A$1:$K$1000, 7, 0), 0)/'TOP SCORES'!D$6,0)</f>
        <v>0</v>
      </c>
      <c r="G194" s="30">
        <f>IFERROR(100*_xlfn.IFNA(VLOOKUP($B194,KviZDarije4!$A$1:$K$1000, 7, 0), 0)/'TOP SCORES'!E$6,0)</f>
        <v>0</v>
      </c>
      <c r="H194" s="30">
        <f>IFERROR(100*_xlfn.IFNA(VLOOKUP($B194,KviZDarije5!$A$1:$K$1000, 7, 0), 0)/'TOP SCORES'!F$6,0)</f>
        <v>0</v>
      </c>
      <c r="I194" s="30">
        <f>IFERROR(100*_xlfn.IFNA(VLOOKUP($B194,KviZDarije6!$A$1:$K$1000, 7, 0), 0)/'TOP SCORES'!G$6,0)</f>
        <v>0</v>
      </c>
      <c r="J194" s="30">
        <f>IFERROR(100*_xlfn.IFNA(VLOOKUP($B194,KviZDarije7!$A$1:$K$1000, 7, 0), 0)/'TOP SCORES'!H$6,0)</f>
        <v>0</v>
      </c>
      <c r="K194" s="30">
        <f>IFERROR(100*_xlfn.IFNA(VLOOKUP($B194,KviZDarije8!$A$1:$K$1000, 7, 0), 0)/'TOP SCORES'!I$6,0)</f>
        <v>0</v>
      </c>
      <c r="L194" s="30">
        <f>IFERROR(100*_xlfn.IFNA(VLOOKUP($B194,[1]KviZDarije9!$A$1:$K$1000, 7, 0), 0)/'TOP SCORES'!J$6,0)</f>
        <v>0</v>
      </c>
      <c r="M194" s="30">
        <f>IFERROR(100*_xlfn.IFNA(VLOOKUP($B194,[2]KviZDarije10!$A$1:$K$1000, 7, 0), 0)/'TOP SCORES'!K$6,0)</f>
        <v>0</v>
      </c>
    </row>
    <row r="195" spans="1:13">
      <c r="A195" s="33">
        <f t="shared" ca="1" si="3"/>
        <v>175</v>
      </c>
      <c r="B195" s="24"/>
      <c r="C195" s="31" cm="1">
        <f t="array" aca="1" ref="C195" ca="1">SUM(LARGE(D195:M195,ROW(INDIRECT("1:6"))))</f>
        <v>0</v>
      </c>
      <c r="D195" s="30">
        <f>IFERROR(100*_xlfn.IFNA(VLOOKUP($B195,KviZDarije1!$A$1:$K$1000, 7, 0), 0)/'TOP SCORES'!B$6,0)</f>
        <v>0</v>
      </c>
      <c r="E195" s="30">
        <f>IFERROR(100*_xlfn.IFNA(VLOOKUP($B195,KviZDarije2!$A$1:$K$1000, 7, 0), 0)/'TOP SCORES'!C$6,0)</f>
        <v>0</v>
      </c>
      <c r="F195" s="30">
        <f>IFERROR(100*_xlfn.IFNA(VLOOKUP($B195,KviZDarije3!$A$1:$K$1000, 7, 0), 0)/'TOP SCORES'!D$6,0)</f>
        <v>0</v>
      </c>
      <c r="G195" s="30">
        <f>IFERROR(100*_xlfn.IFNA(VLOOKUP($B195,KviZDarije4!$A$1:$K$1000, 7, 0), 0)/'TOP SCORES'!E$6,0)</f>
        <v>0</v>
      </c>
      <c r="H195" s="30">
        <f>IFERROR(100*_xlfn.IFNA(VLOOKUP($B195,KviZDarije5!$A$1:$K$1000, 7, 0), 0)/'TOP SCORES'!F$6,0)</f>
        <v>0</v>
      </c>
      <c r="I195" s="30">
        <f>IFERROR(100*_xlfn.IFNA(VLOOKUP($B195,KviZDarije6!$A$1:$K$1000, 7, 0), 0)/'TOP SCORES'!G$6,0)</f>
        <v>0</v>
      </c>
      <c r="J195" s="30">
        <f>IFERROR(100*_xlfn.IFNA(VLOOKUP($B195,KviZDarije7!$A$1:$K$1000, 7, 0), 0)/'TOP SCORES'!H$6,0)</f>
        <v>0</v>
      </c>
      <c r="K195" s="30">
        <f>IFERROR(100*_xlfn.IFNA(VLOOKUP($B195,KviZDarije8!$A$1:$K$1000, 7, 0), 0)/'TOP SCORES'!I$6,0)</f>
        <v>0</v>
      </c>
      <c r="L195" s="30">
        <f>IFERROR(100*_xlfn.IFNA(VLOOKUP($B195,[1]KviZDarije9!$A$1:$K$1000, 7, 0), 0)/'TOP SCORES'!J$6,0)</f>
        <v>0</v>
      </c>
      <c r="M195" s="30">
        <f>IFERROR(100*_xlfn.IFNA(VLOOKUP($B195,[2]KviZDarije10!$A$1:$K$1000, 7, 0), 0)/'TOP SCORES'!K$6,0)</f>
        <v>0</v>
      </c>
    </row>
    <row r="196" spans="1:13">
      <c r="A196" s="33">
        <f t="shared" ca="1" si="3"/>
        <v>175</v>
      </c>
      <c r="B196" s="24"/>
      <c r="C196" s="31" cm="1">
        <f t="array" aca="1" ref="C196" ca="1">SUM(LARGE(D196:M196,ROW(INDIRECT("1:6"))))</f>
        <v>0</v>
      </c>
      <c r="D196" s="30">
        <f>IFERROR(100*_xlfn.IFNA(VLOOKUP($B196,KviZDarije1!$A$1:$K$1000, 7, 0), 0)/'TOP SCORES'!B$6,0)</f>
        <v>0</v>
      </c>
      <c r="E196" s="30">
        <f>IFERROR(100*_xlfn.IFNA(VLOOKUP($B196,KviZDarije2!$A$1:$K$1000, 7, 0), 0)/'TOP SCORES'!C$6,0)</f>
        <v>0</v>
      </c>
      <c r="F196" s="30">
        <f>IFERROR(100*_xlfn.IFNA(VLOOKUP($B196,KviZDarije3!$A$1:$K$1000, 7, 0), 0)/'TOP SCORES'!D$6,0)</f>
        <v>0</v>
      </c>
      <c r="G196" s="30">
        <f>IFERROR(100*_xlfn.IFNA(VLOOKUP($B196,KviZDarije4!$A$1:$K$1000, 7, 0), 0)/'TOP SCORES'!E$6,0)</f>
        <v>0</v>
      </c>
      <c r="H196" s="30">
        <f>IFERROR(100*_xlfn.IFNA(VLOOKUP($B196,KviZDarije5!$A$1:$K$1000, 7, 0), 0)/'TOP SCORES'!F$6,0)</f>
        <v>0</v>
      </c>
      <c r="I196" s="30">
        <f>IFERROR(100*_xlfn.IFNA(VLOOKUP($B196,KviZDarije6!$A$1:$K$1000, 7, 0), 0)/'TOP SCORES'!G$6,0)</f>
        <v>0</v>
      </c>
      <c r="J196" s="30">
        <f>IFERROR(100*_xlfn.IFNA(VLOOKUP($B196,KviZDarije7!$A$1:$K$1000, 7, 0), 0)/'TOP SCORES'!H$6,0)</f>
        <v>0</v>
      </c>
      <c r="K196" s="30">
        <f>IFERROR(100*_xlfn.IFNA(VLOOKUP($B196,KviZDarije8!$A$1:$K$1000, 7, 0), 0)/'TOP SCORES'!I$6,0)</f>
        <v>0</v>
      </c>
      <c r="L196" s="30">
        <f>IFERROR(100*_xlfn.IFNA(VLOOKUP($B196,[1]KviZDarije9!$A$1:$K$1000, 7, 0), 0)/'TOP SCORES'!J$6,0)</f>
        <v>0</v>
      </c>
      <c r="M196" s="30">
        <f>IFERROR(100*_xlfn.IFNA(VLOOKUP($B196,[2]KviZDarije10!$A$1:$K$1000, 7, 0), 0)/'TOP SCORES'!K$6,0)</f>
        <v>0</v>
      </c>
    </row>
    <row r="197" spans="1:13">
      <c r="A197" s="33">
        <f t="shared" ca="1" si="3"/>
        <v>175</v>
      </c>
      <c r="B197" s="24"/>
      <c r="C197" s="31" cm="1">
        <f t="array" aca="1" ref="C197" ca="1">SUM(LARGE(D197:M197,ROW(INDIRECT("1:6"))))</f>
        <v>0</v>
      </c>
      <c r="D197" s="30">
        <f>IFERROR(100*_xlfn.IFNA(VLOOKUP($B197,KviZDarije1!$A$1:$K$1000, 7, 0), 0)/'TOP SCORES'!B$6,0)</f>
        <v>0</v>
      </c>
      <c r="E197" s="30">
        <f>IFERROR(100*_xlfn.IFNA(VLOOKUP($B197,KviZDarije2!$A$1:$K$1000, 7, 0), 0)/'TOP SCORES'!C$6,0)</f>
        <v>0</v>
      </c>
      <c r="F197" s="30">
        <f>IFERROR(100*_xlfn.IFNA(VLOOKUP($B197,KviZDarije3!$A$1:$K$1000, 7, 0), 0)/'TOP SCORES'!D$6,0)</f>
        <v>0</v>
      </c>
      <c r="G197" s="30">
        <f>IFERROR(100*_xlfn.IFNA(VLOOKUP($B197,KviZDarije4!$A$1:$K$1000, 7, 0), 0)/'TOP SCORES'!E$6,0)</f>
        <v>0</v>
      </c>
      <c r="H197" s="30">
        <f>IFERROR(100*_xlfn.IFNA(VLOOKUP($B197,KviZDarije5!$A$1:$K$1000, 7, 0), 0)/'TOP SCORES'!F$6,0)</f>
        <v>0</v>
      </c>
      <c r="I197" s="30">
        <f>IFERROR(100*_xlfn.IFNA(VLOOKUP($B197,KviZDarije6!$A$1:$K$1000, 7, 0), 0)/'TOP SCORES'!G$6,0)</f>
        <v>0</v>
      </c>
      <c r="J197" s="30">
        <f>IFERROR(100*_xlfn.IFNA(VLOOKUP($B197,KviZDarije7!$A$1:$K$1000, 7, 0), 0)/'TOP SCORES'!H$6,0)</f>
        <v>0</v>
      </c>
      <c r="K197" s="30">
        <f>IFERROR(100*_xlfn.IFNA(VLOOKUP($B197,KviZDarije8!$A$1:$K$1000, 7, 0), 0)/'TOP SCORES'!I$6,0)</f>
        <v>0</v>
      </c>
      <c r="L197" s="30">
        <f>IFERROR(100*_xlfn.IFNA(VLOOKUP($B197,[1]KviZDarije9!$A$1:$K$1000, 7, 0), 0)/'TOP SCORES'!J$6,0)</f>
        <v>0</v>
      </c>
      <c r="M197" s="30">
        <f>IFERROR(100*_xlfn.IFNA(VLOOKUP($B197,[2]KviZDarije10!$A$1:$K$1000, 7, 0), 0)/'TOP SCORES'!K$6,0)</f>
        <v>0</v>
      </c>
    </row>
    <row r="198" spans="1:13">
      <c r="A198" s="33">
        <f t="shared" ca="1" si="3"/>
        <v>175</v>
      </c>
      <c r="B198" s="24"/>
      <c r="C198" s="31" cm="1">
        <f t="array" aca="1" ref="C198" ca="1">SUM(LARGE(D198:M198,ROW(INDIRECT("1:6"))))</f>
        <v>0</v>
      </c>
      <c r="D198" s="30">
        <f>IFERROR(100*_xlfn.IFNA(VLOOKUP($B198,KviZDarije1!$A$1:$K$1000, 7, 0), 0)/'TOP SCORES'!B$6,0)</f>
        <v>0</v>
      </c>
      <c r="E198" s="30">
        <f>IFERROR(100*_xlfn.IFNA(VLOOKUP($B198,KviZDarije2!$A$1:$K$1000, 7, 0), 0)/'TOP SCORES'!C$6,0)</f>
        <v>0</v>
      </c>
      <c r="F198" s="30">
        <f>IFERROR(100*_xlfn.IFNA(VLOOKUP($B198,KviZDarije3!$A$1:$K$1000, 7, 0), 0)/'TOP SCORES'!D$6,0)</f>
        <v>0</v>
      </c>
      <c r="G198" s="30">
        <f>IFERROR(100*_xlfn.IFNA(VLOOKUP($B198,KviZDarije4!$A$1:$K$1000, 7, 0), 0)/'TOP SCORES'!E$6,0)</f>
        <v>0</v>
      </c>
      <c r="H198" s="30">
        <f>IFERROR(100*_xlfn.IFNA(VLOOKUP($B198,KviZDarije5!$A$1:$K$1000, 7, 0), 0)/'TOP SCORES'!F$6,0)</f>
        <v>0</v>
      </c>
      <c r="I198" s="30">
        <f>IFERROR(100*_xlfn.IFNA(VLOOKUP($B198,KviZDarije6!$A$1:$K$1000, 7, 0), 0)/'TOP SCORES'!G$6,0)</f>
        <v>0</v>
      </c>
      <c r="J198" s="30">
        <f>IFERROR(100*_xlfn.IFNA(VLOOKUP($B198,KviZDarije7!$A$1:$K$1000, 7, 0), 0)/'TOP SCORES'!H$6,0)</f>
        <v>0</v>
      </c>
      <c r="K198" s="30">
        <f>IFERROR(100*_xlfn.IFNA(VLOOKUP($B198,KviZDarije8!$A$1:$K$1000, 7, 0), 0)/'TOP SCORES'!I$6,0)</f>
        <v>0</v>
      </c>
      <c r="L198" s="30">
        <f>IFERROR(100*_xlfn.IFNA(VLOOKUP($B198,[1]KviZDarije9!$A$1:$K$1000, 7, 0), 0)/'TOP SCORES'!J$6,0)</f>
        <v>0</v>
      </c>
      <c r="M198" s="30">
        <f>IFERROR(100*_xlfn.IFNA(VLOOKUP($B198,[2]KviZDarije10!$A$1:$K$1000, 7, 0), 0)/'TOP SCORES'!K$6,0)</f>
        <v>0</v>
      </c>
    </row>
    <row r="199" spans="1:13">
      <c r="A199" s="33">
        <f t="shared" ca="1" si="3"/>
        <v>175</v>
      </c>
      <c r="B199" s="24"/>
      <c r="C199" s="31" cm="1">
        <f t="array" aca="1" ref="C199" ca="1">SUM(LARGE(D199:M199,ROW(INDIRECT("1:6"))))</f>
        <v>0</v>
      </c>
      <c r="D199" s="30">
        <f>IFERROR(100*_xlfn.IFNA(VLOOKUP($B199,KviZDarije1!$A$1:$K$1000, 7, 0), 0)/'TOP SCORES'!B$6,0)</f>
        <v>0</v>
      </c>
      <c r="E199" s="30">
        <f>IFERROR(100*_xlfn.IFNA(VLOOKUP($B199,KviZDarije2!$A$1:$K$1000, 7, 0), 0)/'TOP SCORES'!C$6,0)</f>
        <v>0</v>
      </c>
      <c r="F199" s="30">
        <f>IFERROR(100*_xlfn.IFNA(VLOOKUP($B199,KviZDarije3!$A$1:$K$1000, 7, 0), 0)/'TOP SCORES'!D$6,0)</f>
        <v>0</v>
      </c>
      <c r="G199" s="30">
        <f>IFERROR(100*_xlfn.IFNA(VLOOKUP($B199,KviZDarije4!$A$1:$K$1000, 7, 0), 0)/'TOP SCORES'!E$6,0)</f>
        <v>0</v>
      </c>
      <c r="H199" s="30">
        <f>IFERROR(100*_xlfn.IFNA(VLOOKUP($B199,KviZDarije5!$A$1:$K$1000, 7, 0), 0)/'TOP SCORES'!F$6,0)</f>
        <v>0</v>
      </c>
      <c r="I199" s="30">
        <f>IFERROR(100*_xlfn.IFNA(VLOOKUP($B199,KviZDarije6!$A$1:$K$1000, 7, 0), 0)/'TOP SCORES'!G$6,0)</f>
        <v>0</v>
      </c>
      <c r="J199" s="30">
        <f>IFERROR(100*_xlfn.IFNA(VLOOKUP($B199,KviZDarije7!$A$1:$K$1000, 7, 0), 0)/'TOP SCORES'!H$6,0)</f>
        <v>0</v>
      </c>
      <c r="K199" s="30">
        <f>IFERROR(100*_xlfn.IFNA(VLOOKUP($B199,KviZDarije8!$A$1:$K$1000, 7, 0), 0)/'TOP SCORES'!I$6,0)</f>
        <v>0</v>
      </c>
      <c r="L199" s="30">
        <f>IFERROR(100*_xlfn.IFNA(VLOOKUP($B199,[1]KviZDarije9!$A$1:$K$1000, 7, 0), 0)/'TOP SCORES'!J$6,0)</f>
        <v>0</v>
      </c>
      <c r="M199" s="30">
        <f>IFERROR(100*_xlfn.IFNA(VLOOKUP($B199,[2]KviZDarije10!$A$1:$K$1000, 7, 0), 0)/'TOP SCORES'!K$6,0)</f>
        <v>0</v>
      </c>
    </row>
    <row r="200" spans="1:13">
      <c r="A200" s="33">
        <f t="shared" ca="1" si="3"/>
        <v>175</v>
      </c>
      <c r="B200" s="24"/>
      <c r="C200" s="31" cm="1">
        <f t="array" aca="1" ref="C200" ca="1">SUM(LARGE(D200:M200,ROW(INDIRECT("1:6"))))</f>
        <v>0</v>
      </c>
      <c r="D200" s="30">
        <f>IFERROR(100*_xlfn.IFNA(VLOOKUP($B200,KviZDarije1!$A$1:$K$1000, 7, 0), 0)/'TOP SCORES'!B$6,0)</f>
        <v>0</v>
      </c>
      <c r="E200" s="30">
        <f>IFERROR(100*_xlfn.IFNA(VLOOKUP($B200,KviZDarije2!$A$1:$K$1000, 7, 0), 0)/'TOP SCORES'!C$6,0)</f>
        <v>0</v>
      </c>
      <c r="F200" s="30">
        <f>IFERROR(100*_xlfn.IFNA(VLOOKUP($B200,KviZDarije3!$A$1:$K$1000, 7, 0), 0)/'TOP SCORES'!D$6,0)</f>
        <v>0</v>
      </c>
      <c r="G200" s="30">
        <f>IFERROR(100*_xlfn.IFNA(VLOOKUP($B200,KviZDarije4!$A$1:$K$1000, 7, 0), 0)/'TOP SCORES'!E$6,0)</f>
        <v>0</v>
      </c>
      <c r="H200" s="30">
        <f>IFERROR(100*_xlfn.IFNA(VLOOKUP($B200,KviZDarije5!$A$1:$K$1000, 7, 0), 0)/'TOP SCORES'!F$6,0)</f>
        <v>0</v>
      </c>
      <c r="I200" s="30">
        <f>IFERROR(100*_xlfn.IFNA(VLOOKUP($B200,KviZDarije6!$A$1:$K$1000, 7, 0), 0)/'TOP SCORES'!G$6,0)</f>
        <v>0</v>
      </c>
      <c r="J200" s="30">
        <f>IFERROR(100*_xlfn.IFNA(VLOOKUP($B200,KviZDarije7!$A$1:$K$1000, 7, 0), 0)/'TOP SCORES'!H$6,0)</f>
        <v>0</v>
      </c>
      <c r="K200" s="30">
        <f>IFERROR(100*_xlfn.IFNA(VLOOKUP($B200,KviZDarije8!$A$1:$K$1000, 7, 0), 0)/'TOP SCORES'!I$6,0)</f>
        <v>0</v>
      </c>
      <c r="L200" s="30">
        <f>IFERROR(100*_xlfn.IFNA(VLOOKUP($B200,[1]KviZDarije9!$A$1:$K$1000, 7, 0), 0)/'TOP SCORES'!J$6,0)</f>
        <v>0</v>
      </c>
      <c r="M200" s="30">
        <f>IFERROR(100*_xlfn.IFNA(VLOOKUP($B200,[2]KviZDarije10!$A$1:$K$1000, 7, 0), 0)/'TOP SCORES'!K$6,0)</f>
        <v>0</v>
      </c>
    </row>
    <row r="201" spans="1:13">
      <c r="A201" s="33">
        <f t="shared" ca="1" si="3"/>
        <v>175</v>
      </c>
      <c r="B201" s="24"/>
      <c r="C201" s="31" cm="1">
        <f t="array" aca="1" ref="C201" ca="1">SUM(LARGE(D201:M201,ROW(INDIRECT("1:6"))))</f>
        <v>0</v>
      </c>
      <c r="D201" s="30">
        <f>IFERROR(100*_xlfn.IFNA(VLOOKUP($B201,KviZDarije1!$A$1:$K$1000, 7, 0), 0)/'TOP SCORES'!B$6,0)</f>
        <v>0</v>
      </c>
      <c r="E201" s="30">
        <f>IFERROR(100*_xlfn.IFNA(VLOOKUP($B201,KviZDarije2!$A$1:$K$1000, 7, 0), 0)/'TOP SCORES'!C$6,0)</f>
        <v>0</v>
      </c>
      <c r="F201" s="30">
        <f>IFERROR(100*_xlfn.IFNA(VLOOKUP($B201,KviZDarije3!$A$1:$K$1000, 7, 0), 0)/'TOP SCORES'!D$6,0)</f>
        <v>0</v>
      </c>
      <c r="G201" s="30">
        <f>IFERROR(100*_xlfn.IFNA(VLOOKUP($B201,KviZDarije4!$A$1:$K$1000, 7, 0), 0)/'TOP SCORES'!E$6,0)</f>
        <v>0</v>
      </c>
      <c r="H201" s="30">
        <f>IFERROR(100*_xlfn.IFNA(VLOOKUP($B201,KviZDarije5!$A$1:$K$1000, 7, 0), 0)/'TOP SCORES'!F$6,0)</f>
        <v>0</v>
      </c>
      <c r="I201" s="30">
        <f>IFERROR(100*_xlfn.IFNA(VLOOKUP($B201,KviZDarije6!$A$1:$K$1000, 7, 0), 0)/'TOP SCORES'!G$6,0)</f>
        <v>0</v>
      </c>
      <c r="J201" s="30">
        <f>IFERROR(100*_xlfn.IFNA(VLOOKUP($B201,KviZDarije7!$A$1:$K$1000, 7, 0), 0)/'TOP SCORES'!H$6,0)</f>
        <v>0</v>
      </c>
      <c r="K201" s="30">
        <f>IFERROR(100*_xlfn.IFNA(VLOOKUP($B201,KviZDarije8!$A$1:$K$1000, 7, 0), 0)/'TOP SCORES'!I$6,0)</f>
        <v>0</v>
      </c>
      <c r="L201" s="30">
        <f>IFERROR(100*_xlfn.IFNA(VLOOKUP($B201,[1]KviZDarije9!$A$1:$K$1000, 7, 0), 0)/'TOP SCORES'!J$6,0)</f>
        <v>0</v>
      </c>
      <c r="M201" s="30">
        <f>IFERROR(100*_xlfn.IFNA(VLOOKUP($B201,[2]KviZDarije10!$A$1:$K$1000, 7, 0), 0)/'TOP SCORES'!K$6,0)</f>
        <v>0</v>
      </c>
    </row>
    <row r="202" spans="1:13">
      <c r="A202" s="33">
        <f t="shared" ca="1" si="3"/>
        <v>175</v>
      </c>
      <c r="B202" s="24"/>
      <c r="C202" s="31" cm="1">
        <f t="array" aca="1" ref="C202" ca="1">SUM(LARGE(D202:M202,ROW(INDIRECT("1:6"))))</f>
        <v>0</v>
      </c>
      <c r="D202" s="30">
        <f>IFERROR(100*_xlfn.IFNA(VLOOKUP($B202,KviZDarije1!$A$1:$K$1000, 7, 0), 0)/'TOP SCORES'!B$6,0)</f>
        <v>0</v>
      </c>
      <c r="E202" s="30">
        <f>IFERROR(100*_xlfn.IFNA(VLOOKUP($B202,KviZDarije2!$A$1:$K$1000, 7, 0), 0)/'TOP SCORES'!C$6,0)</f>
        <v>0</v>
      </c>
      <c r="F202" s="30">
        <f>IFERROR(100*_xlfn.IFNA(VLOOKUP($B202,KviZDarije3!$A$1:$K$1000, 7, 0), 0)/'TOP SCORES'!D$6,0)</f>
        <v>0</v>
      </c>
      <c r="G202" s="30">
        <f>IFERROR(100*_xlfn.IFNA(VLOOKUP($B202,KviZDarije4!$A$1:$K$1000, 7, 0), 0)/'TOP SCORES'!E$6,0)</f>
        <v>0</v>
      </c>
      <c r="H202" s="30">
        <f>IFERROR(100*_xlfn.IFNA(VLOOKUP($B202,KviZDarije5!$A$1:$K$1000, 7, 0), 0)/'TOP SCORES'!F$6,0)</f>
        <v>0</v>
      </c>
      <c r="I202" s="30">
        <f>IFERROR(100*_xlfn.IFNA(VLOOKUP($B202,KviZDarije6!$A$1:$K$1000, 7, 0), 0)/'TOP SCORES'!G$6,0)</f>
        <v>0</v>
      </c>
      <c r="J202" s="30">
        <f>IFERROR(100*_xlfn.IFNA(VLOOKUP($B202,KviZDarije7!$A$1:$K$1000, 7, 0), 0)/'TOP SCORES'!H$6,0)</f>
        <v>0</v>
      </c>
      <c r="K202" s="30">
        <f>IFERROR(100*_xlfn.IFNA(VLOOKUP($B202,KviZDarije8!$A$1:$K$1000, 7, 0), 0)/'TOP SCORES'!I$6,0)</f>
        <v>0</v>
      </c>
      <c r="L202" s="30">
        <f>IFERROR(100*_xlfn.IFNA(VLOOKUP($B202,[1]KviZDarije9!$A$1:$K$1000, 7, 0), 0)/'TOP SCORES'!J$6,0)</f>
        <v>0</v>
      </c>
      <c r="M202" s="30">
        <f>IFERROR(100*_xlfn.IFNA(VLOOKUP($B202,[2]KviZDarije10!$A$1:$K$1000, 7, 0), 0)/'TOP SCORES'!K$6,0)</f>
        <v>0</v>
      </c>
    </row>
    <row r="203" spans="1:13">
      <c r="A203" s="33">
        <f t="shared" ca="1" si="3"/>
        <v>175</v>
      </c>
      <c r="B203" s="24"/>
      <c r="C203" s="31" cm="1">
        <f t="array" aca="1" ref="C203" ca="1">SUM(LARGE(D203:M203,ROW(INDIRECT("1:6"))))</f>
        <v>0</v>
      </c>
      <c r="D203" s="30">
        <f>IFERROR(100*_xlfn.IFNA(VLOOKUP($B203,KviZDarije1!$A$1:$K$1000, 7, 0), 0)/'TOP SCORES'!B$6,0)</f>
        <v>0</v>
      </c>
      <c r="E203" s="30">
        <f>IFERROR(100*_xlfn.IFNA(VLOOKUP($B203,KviZDarije2!$A$1:$K$1000, 7, 0), 0)/'TOP SCORES'!C$6,0)</f>
        <v>0</v>
      </c>
      <c r="F203" s="30">
        <f>IFERROR(100*_xlfn.IFNA(VLOOKUP($B203,KviZDarije3!$A$1:$K$1000, 7, 0), 0)/'TOP SCORES'!D$6,0)</f>
        <v>0</v>
      </c>
      <c r="G203" s="30">
        <f>IFERROR(100*_xlfn.IFNA(VLOOKUP($B203,KviZDarije4!$A$1:$K$1000, 7, 0), 0)/'TOP SCORES'!E$6,0)</f>
        <v>0</v>
      </c>
      <c r="H203" s="30">
        <f>IFERROR(100*_xlfn.IFNA(VLOOKUP($B203,KviZDarije5!$A$1:$K$1000, 7, 0), 0)/'TOP SCORES'!F$6,0)</f>
        <v>0</v>
      </c>
      <c r="I203" s="30">
        <f>IFERROR(100*_xlfn.IFNA(VLOOKUP($B203,KviZDarije6!$A$1:$K$1000, 7, 0), 0)/'TOP SCORES'!G$6,0)</f>
        <v>0</v>
      </c>
      <c r="J203" s="30">
        <f>IFERROR(100*_xlfn.IFNA(VLOOKUP($B203,KviZDarije7!$A$1:$K$1000, 7, 0), 0)/'TOP SCORES'!H$6,0)</f>
        <v>0</v>
      </c>
      <c r="K203" s="30">
        <f>IFERROR(100*_xlfn.IFNA(VLOOKUP($B203,KviZDarije8!$A$1:$K$1000, 7, 0), 0)/'TOP SCORES'!I$6,0)</f>
        <v>0</v>
      </c>
      <c r="L203" s="30">
        <f>IFERROR(100*_xlfn.IFNA(VLOOKUP($B203,[1]KviZDarije9!$A$1:$K$1000, 7, 0), 0)/'TOP SCORES'!J$6,0)</f>
        <v>0</v>
      </c>
      <c r="M203" s="30">
        <f>IFERROR(100*_xlfn.IFNA(VLOOKUP($B203,[2]KviZDarije10!$A$1:$K$1000, 7, 0), 0)/'TOP SCORES'!K$6,0)</f>
        <v>0</v>
      </c>
    </row>
    <row r="204" spans="1:13">
      <c r="A204" s="33">
        <f t="shared" ca="1" si="3"/>
        <v>175</v>
      </c>
      <c r="B204" s="24"/>
      <c r="C204" s="31" cm="1">
        <f t="array" aca="1" ref="C204" ca="1">SUM(LARGE(D204:M204,ROW(INDIRECT("1:6"))))</f>
        <v>0</v>
      </c>
      <c r="D204" s="30">
        <f>IFERROR(100*_xlfn.IFNA(VLOOKUP($B204,KviZDarije1!$A$1:$K$1000, 7, 0), 0)/'TOP SCORES'!B$6,0)</f>
        <v>0</v>
      </c>
      <c r="E204" s="30">
        <f>IFERROR(100*_xlfn.IFNA(VLOOKUP($B204,KviZDarije2!$A$1:$K$1000, 7, 0), 0)/'TOP SCORES'!C$6,0)</f>
        <v>0</v>
      </c>
      <c r="F204" s="30">
        <f>IFERROR(100*_xlfn.IFNA(VLOOKUP($B204,KviZDarije3!$A$1:$K$1000, 7, 0), 0)/'TOP SCORES'!D$6,0)</f>
        <v>0</v>
      </c>
      <c r="G204" s="30">
        <f>IFERROR(100*_xlfn.IFNA(VLOOKUP($B204,KviZDarije4!$A$1:$K$1000, 7, 0), 0)/'TOP SCORES'!E$6,0)</f>
        <v>0</v>
      </c>
      <c r="H204" s="30">
        <f>IFERROR(100*_xlfn.IFNA(VLOOKUP($B204,KviZDarije5!$A$1:$K$1000, 7, 0), 0)/'TOP SCORES'!F$6,0)</f>
        <v>0</v>
      </c>
      <c r="I204" s="30">
        <f>IFERROR(100*_xlfn.IFNA(VLOOKUP($B204,KviZDarije6!$A$1:$K$1000, 7, 0), 0)/'TOP SCORES'!G$6,0)</f>
        <v>0</v>
      </c>
      <c r="J204" s="30">
        <f>IFERROR(100*_xlfn.IFNA(VLOOKUP($B204,KviZDarije7!$A$1:$K$1000, 7, 0), 0)/'TOP SCORES'!H$6,0)</f>
        <v>0</v>
      </c>
      <c r="K204" s="30">
        <f>IFERROR(100*_xlfn.IFNA(VLOOKUP($B204,KviZDarije8!$A$1:$K$1000, 7, 0), 0)/'TOP SCORES'!I$6,0)</f>
        <v>0</v>
      </c>
      <c r="L204" s="30">
        <f>IFERROR(100*_xlfn.IFNA(VLOOKUP($B204,[1]KviZDarije9!$A$1:$K$1000, 7, 0), 0)/'TOP SCORES'!J$6,0)</f>
        <v>0</v>
      </c>
      <c r="M204" s="30">
        <f>IFERROR(100*_xlfn.IFNA(VLOOKUP($B204,[2]KviZDarije10!$A$1:$K$1000, 7, 0), 0)/'TOP SCORES'!K$6,0)</f>
        <v>0</v>
      </c>
    </row>
    <row r="205" spans="1:13">
      <c r="A205" s="33">
        <f t="shared" ca="1" si="3"/>
        <v>175</v>
      </c>
      <c r="B205" s="24"/>
      <c r="C205" s="31" cm="1">
        <f t="array" aca="1" ref="C205" ca="1">SUM(LARGE(D205:M205,ROW(INDIRECT("1:6"))))</f>
        <v>0</v>
      </c>
      <c r="D205" s="30">
        <f>IFERROR(100*_xlfn.IFNA(VLOOKUP($B205,KviZDarije1!$A$1:$K$1000, 7, 0), 0)/'TOP SCORES'!B$6,0)</f>
        <v>0</v>
      </c>
      <c r="E205" s="30">
        <f>IFERROR(100*_xlfn.IFNA(VLOOKUP($B205,KviZDarije2!$A$1:$K$1000, 7, 0), 0)/'TOP SCORES'!C$6,0)</f>
        <v>0</v>
      </c>
      <c r="F205" s="30">
        <f>IFERROR(100*_xlfn.IFNA(VLOOKUP($B205,KviZDarije3!$A$1:$K$1000, 7, 0), 0)/'TOP SCORES'!D$6,0)</f>
        <v>0</v>
      </c>
      <c r="G205" s="30">
        <f>IFERROR(100*_xlfn.IFNA(VLOOKUP($B205,KviZDarije4!$A$1:$K$1000, 7, 0), 0)/'TOP SCORES'!E$6,0)</f>
        <v>0</v>
      </c>
      <c r="H205" s="30">
        <f>IFERROR(100*_xlfn.IFNA(VLOOKUP($B205,KviZDarije5!$A$1:$K$1000, 7, 0), 0)/'TOP SCORES'!F$6,0)</f>
        <v>0</v>
      </c>
      <c r="I205" s="30">
        <f>IFERROR(100*_xlfn.IFNA(VLOOKUP($B205,KviZDarije6!$A$1:$K$1000, 7, 0), 0)/'TOP SCORES'!G$6,0)</f>
        <v>0</v>
      </c>
      <c r="J205" s="30">
        <f>IFERROR(100*_xlfn.IFNA(VLOOKUP($B205,KviZDarije7!$A$1:$K$1000, 7, 0), 0)/'TOP SCORES'!H$6,0)</f>
        <v>0</v>
      </c>
      <c r="K205" s="30">
        <f>IFERROR(100*_xlfn.IFNA(VLOOKUP($B205,KviZDarije8!$A$1:$K$1000, 7, 0), 0)/'TOP SCORES'!I$6,0)</f>
        <v>0</v>
      </c>
      <c r="L205" s="30">
        <f>IFERROR(100*_xlfn.IFNA(VLOOKUP($B205,[1]KviZDarije9!$A$1:$K$1000, 7, 0), 0)/'TOP SCORES'!J$6,0)</f>
        <v>0</v>
      </c>
      <c r="M205" s="30">
        <f>IFERROR(100*_xlfn.IFNA(VLOOKUP($B205,[2]KviZDarije10!$A$1:$K$1000, 7, 0), 0)/'TOP SCORES'!K$6,0)</f>
        <v>0</v>
      </c>
    </row>
    <row r="206" spans="1:13">
      <c r="A206" s="33">
        <f t="shared" ca="1" si="3"/>
        <v>175</v>
      </c>
      <c r="B206" s="24"/>
      <c r="C206" s="31" cm="1">
        <f t="array" aca="1" ref="C206" ca="1">SUM(LARGE(D206:M206,ROW(INDIRECT("1:6"))))</f>
        <v>0</v>
      </c>
      <c r="D206" s="30">
        <f>IFERROR(100*_xlfn.IFNA(VLOOKUP($B206,KviZDarije1!$A$1:$K$1000, 7, 0), 0)/'TOP SCORES'!B$6,0)</f>
        <v>0</v>
      </c>
      <c r="E206" s="30">
        <f>IFERROR(100*_xlfn.IFNA(VLOOKUP($B206,KviZDarije2!$A$1:$K$1000, 7, 0), 0)/'TOP SCORES'!C$6,0)</f>
        <v>0</v>
      </c>
      <c r="F206" s="30">
        <f>IFERROR(100*_xlfn.IFNA(VLOOKUP($B206,KviZDarije3!$A$1:$K$1000, 7, 0), 0)/'TOP SCORES'!D$6,0)</f>
        <v>0</v>
      </c>
      <c r="G206" s="30">
        <f>IFERROR(100*_xlfn.IFNA(VLOOKUP($B206,KviZDarije4!$A$1:$K$1000, 7, 0), 0)/'TOP SCORES'!E$6,0)</f>
        <v>0</v>
      </c>
      <c r="H206" s="30">
        <f>IFERROR(100*_xlfn.IFNA(VLOOKUP($B206,KviZDarije5!$A$1:$K$1000, 7, 0), 0)/'TOP SCORES'!F$6,0)</f>
        <v>0</v>
      </c>
      <c r="I206" s="30">
        <f>IFERROR(100*_xlfn.IFNA(VLOOKUP($B206,KviZDarije6!$A$1:$K$1000, 7, 0), 0)/'TOP SCORES'!G$6,0)</f>
        <v>0</v>
      </c>
      <c r="J206" s="30">
        <f>IFERROR(100*_xlfn.IFNA(VLOOKUP($B206,KviZDarije7!$A$1:$K$1000, 7, 0), 0)/'TOP SCORES'!H$6,0)</f>
        <v>0</v>
      </c>
      <c r="K206" s="30">
        <f>IFERROR(100*_xlfn.IFNA(VLOOKUP($B206,KviZDarije8!$A$1:$K$1000, 7, 0), 0)/'TOP SCORES'!I$6,0)</f>
        <v>0</v>
      </c>
      <c r="L206" s="30">
        <f>IFERROR(100*_xlfn.IFNA(VLOOKUP($B206,[1]KviZDarije9!$A$1:$K$1000, 7, 0), 0)/'TOP SCORES'!J$6,0)</f>
        <v>0</v>
      </c>
      <c r="M206" s="30">
        <f>IFERROR(100*_xlfn.IFNA(VLOOKUP($B206,[2]KviZDarije10!$A$1:$K$1000, 7, 0), 0)/'TOP SCORES'!K$6,0)</f>
        <v>0</v>
      </c>
    </row>
    <row r="207" spans="1:13">
      <c r="A207" s="33">
        <f t="shared" ca="1" si="3"/>
        <v>175</v>
      </c>
      <c r="B207" s="24"/>
      <c r="C207" s="31" cm="1">
        <f t="array" aca="1" ref="C207" ca="1">SUM(LARGE(D207:M207,ROW(INDIRECT("1:6"))))</f>
        <v>0</v>
      </c>
      <c r="D207" s="30">
        <f>IFERROR(100*_xlfn.IFNA(VLOOKUP($B207,KviZDarije1!$A$1:$K$1000, 7, 0), 0)/'TOP SCORES'!B$6,0)</f>
        <v>0</v>
      </c>
      <c r="E207" s="30">
        <f>IFERROR(100*_xlfn.IFNA(VLOOKUP($B207,KviZDarije2!$A$1:$K$1000, 7, 0), 0)/'TOP SCORES'!C$6,0)</f>
        <v>0</v>
      </c>
      <c r="F207" s="30">
        <f>IFERROR(100*_xlfn.IFNA(VLOOKUP($B207,KviZDarije3!$A$1:$K$1000, 7, 0), 0)/'TOP SCORES'!D$6,0)</f>
        <v>0</v>
      </c>
      <c r="G207" s="30">
        <f>IFERROR(100*_xlfn.IFNA(VLOOKUP($B207,KviZDarije4!$A$1:$K$1000, 7, 0), 0)/'TOP SCORES'!E$6,0)</f>
        <v>0</v>
      </c>
      <c r="H207" s="30">
        <f>IFERROR(100*_xlfn.IFNA(VLOOKUP($B207,KviZDarije5!$A$1:$K$1000, 7, 0), 0)/'TOP SCORES'!F$6,0)</f>
        <v>0</v>
      </c>
      <c r="I207" s="30">
        <f>IFERROR(100*_xlfn.IFNA(VLOOKUP($B207,KviZDarije6!$A$1:$K$1000, 7, 0), 0)/'TOP SCORES'!G$6,0)</f>
        <v>0</v>
      </c>
      <c r="J207" s="30">
        <f>IFERROR(100*_xlfn.IFNA(VLOOKUP($B207,KviZDarije7!$A$1:$K$1000, 7, 0), 0)/'TOP SCORES'!H$6,0)</f>
        <v>0</v>
      </c>
      <c r="K207" s="30">
        <f>IFERROR(100*_xlfn.IFNA(VLOOKUP($B207,KviZDarije8!$A$1:$K$1000, 7, 0), 0)/'TOP SCORES'!I$6,0)</f>
        <v>0</v>
      </c>
      <c r="L207" s="30">
        <f>IFERROR(100*_xlfn.IFNA(VLOOKUP($B207,[1]KviZDarije9!$A$1:$K$1000, 7, 0), 0)/'TOP SCORES'!J$6,0)</f>
        <v>0</v>
      </c>
      <c r="M207" s="30">
        <f>IFERROR(100*_xlfn.IFNA(VLOOKUP($B207,[2]KviZDarije10!$A$1:$K$1000, 7, 0), 0)/'TOP SCORES'!K$6,0)</f>
        <v>0</v>
      </c>
    </row>
    <row r="208" spans="1:13">
      <c r="A208" s="33">
        <f t="shared" ca="1" si="3"/>
        <v>175</v>
      </c>
      <c r="B208" s="24"/>
      <c r="C208" s="31" cm="1">
        <f t="array" aca="1" ref="C208" ca="1">SUM(LARGE(D208:M208,ROW(INDIRECT("1:6"))))</f>
        <v>0</v>
      </c>
      <c r="D208" s="30">
        <f>IFERROR(100*_xlfn.IFNA(VLOOKUP($B208,KviZDarije1!$A$1:$K$1000, 7, 0), 0)/'TOP SCORES'!B$6,0)</f>
        <v>0</v>
      </c>
      <c r="E208" s="30">
        <f>IFERROR(100*_xlfn.IFNA(VLOOKUP($B208,KviZDarije2!$A$1:$K$1000, 7, 0), 0)/'TOP SCORES'!C$6,0)</f>
        <v>0</v>
      </c>
      <c r="F208" s="30">
        <f>IFERROR(100*_xlfn.IFNA(VLOOKUP($B208,KviZDarije3!$A$1:$K$1000, 7, 0), 0)/'TOP SCORES'!D$6,0)</f>
        <v>0</v>
      </c>
      <c r="G208" s="30">
        <f>IFERROR(100*_xlfn.IFNA(VLOOKUP($B208,KviZDarije4!$A$1:$K$1000, 7, 0), 0)/'TOP SCORES'!E$6,0)</f>
        <v>0</v>
      </c>
      <c r="H208" s="30">
        <f>IFERROR(100*_xlfn.IFNA(VLOOKUP($B208,KviZDarije5!$A$1:$K$1000, 7, 0), 0)/'TOP SCORES'!F$6,0)</f>
        <v>0</v>
      </c>
      <c r="I208" s="30">
        <f>IFERROR(100*_xlfn.IFNA(VLOOKUP($B208,KviZDarije6!$A$1:$K$1000, 7, 0), 0)/'TOP SCORES'!G$6,0)</f>
        <v>0</v>
      </c>
      <c r="J208" s="30">
        <f>IFERROR(100*_xlfn.IFNA(VLOOKUP($B208,KviZDarije7!$A$1:$K$1000, 7, 0), 0)/'TOP SCORES'!H$6,0)</f>
        <v>0</v>
      </c>
      <c r="K208" s="30">
        <f>IFERROR(100*_xlfn.IFNA(VLOOKUP($B208,KviZDarije8!$A$1:$K$1000, 7, 0), 0)/'TOP SCORES'!I$6,0)</f>
        <v>0</v>
      </c>
      <c r="L208" s="30">
        <f>IFERROR(100*_xlfn.IFNA(VLOOKUP($B208,[1]KviZDarije9!$A$1:$K$1000, 7, 0), 0)/'TOP SCORES'!J$6,0)</f>
        <v>0</v>
      </c>
      <c r="M208" s="30">
        <f>IFERROR(100*_xlfn.IFNA(VLOOKUP($B208,[2]KviZDarije10!$A$1:$K$1000, 7, 0), 0)/'TOP SCORES'!K$6,0)</f>
        <v>0</v>
      </c>
    </row>
    <row r="209" spans="1:13">
      <c r="A209" s="33">
        <f t="shared" ca="1" si="3"/>
        <v>175</v>
      </c>
      <c r="B209" s="24"/>
      <c r="C209" s="31" cm="1">
        <f t="array" aca="1" ref="C209" ca="1">SUM(LARGE(D209:M209,ROW(INDIRECT("1:6"))))</f>
        <v>0</v>
      </c>
      <c r="D209" s="30">
        <f>IFERROR(100*_xlfn.IFNA(VLOOKUP($B209,KviZDarije1!$A$1:$K$1000, 7, 0), 0)/'TOP SCORES'!B$6,0)</f>
        <v>0</v>
      </c>
      <c r="E209" s="30">
        <f>IFERROR(100*_xlfn.IFNA(VLOOKUP($B209,KviZDarije2!$A$1:$K$1000, 7, 0), 0)/'TOP SCORES'!C$6,0)</f>
        <v>0</v>
      </c>
      <c r="F209" s="30">
        <f>IFERROR(100*_xlfn.IFNA(VLOOKUP($B209,KviZDarije3!$A$1:$K$1000, 7, 0), 0)/'TOP SCORES'!D$6,0)</f>
        <v>0</v>
      </c>
      <c r="G209" s="30">
        <f>IFERROR(100*_xlfn.IFNA(VLOOKUP($B209,KviZDarije4!$A$1:$K$1000, 7, 0), 0)/'TOP SCORES'!E$6,0)</f>
        <v>0</v>
      </c>
      <c r="H209" s="30">
        <f>IFERROR(100*_xlfn.IFNA(VLOOKUP($B209,KviZDarije5!$A$1:$K$1000, 7, 0), 0)/'TOP SCORES'!F$6,0)</f>
        <v>0</v>
      </c>
      <c r="I209" s="30">
        <f>IFERROR(100*_xlfn.IFNA(VLOOKUP($B209,KviZDarije6!$A$1:$K$1000, 7, 0), 0)/'TOP SCORES'!G$6,0)</f>
        <v>0</v>
      </c>
      <c r="J209" s="30">
        <f>IFERROR(100*_xlfn.IFNA(VLOOKUP($B209,KviZDarije7!$A$1:$K$1000, 7, 0), 0)/'TOP SCORES'!H$6,0)</f>
        <v>0</v>
      </c>
      <c r="K209" s="30">
        <f>IFERROR(100*_xlfn.IFNA(VLOOKUP($B209,KviZDarije8!$A$1:$K$1000, 7, 0), 0)/'TOP SCORES'!I$6,0)</f>
        <v>0</v>
      </c>
      <c r="L209" s="30">
        <f>IFERROR(100*_xlfn.IFNA(VLOOKUP($B209,[1]KviZDarije9!$A$1:$K$1000, 7, 0), 0)/'TOP SCORES'!J$6,0)</f>
        <v>0</v>
      </c>
      <c r="M209" s="30">
        <f>IFERROR(100*_xlfn.IFNA(VLOOKUP($B209,[2]KviZDarije10!$A$1:$K$1000, 7, 0), 0)/'TOP SCORES'!K$6,0)</f>
        <v>0</v>
      </c>
    </row>
    <row r="210" spans="1:13">
      <c r="A210" s="33">
        <f t="shared" ca="1" si="3"/>
        <v>175</v>
      </c>
      <c r="B210" s="24"/>
      <c r="C210" s="31" cm="1">
        <f t="array" aca="1" ref="C210" ca="1">SUM(LARGE(D210:M210,ROW(INDIRECT("1:6"))))</f>
        <v>0</v>
      </c>
      <c r="D210" s="30">
        <f>IFERROR(100*_xlfn.IFNA(VLOOKUP($B210,KviZDarije1!$A$1:$K$1000, 7, 0), 0)/'TOP SCORES'!B$6,0)</f>
        <v>0</v>
      </c>
      <c r="E210" s="30">
        <f>IFERROR(100*_xlfn.IFNA(VLOOKUP($B210,KviZDarije2!$A$1:$K$1000, 7, 0), 0)/'TOP SCORES'!C$6,0)</f>
        <v>0</v>
      </c>
      <c r="F210" s="30">
        <f>IFERROR(100*_xlfn.IFNA(VLOOKUP($B210,KviZDarije3!$A$1:$K$1000, 7, 0), 0)/'TOP SCORES'!D$6,0)</f>
        <v>0</v>
      </c>
      <c r="G210" s="30">
        <f>IFERROR(100*_xlfn.IFNA(VLOOKUP($B210,KviZDarije4!$A$1:$K$1000, 7, 0), 0)/'TOP SCORES'!E$6,0)</f>
        <v>0</v>
      </c>
      <c r="H210" s="30">
        <f>IFERROR(100*_xlfn.IFNA(VLOOKUP($B210,KviZDarije5!$A$1:$K$1000, 7, 0), 0)/'TOP SCORES'!F$6,0)</f>
        <v>0</v>
      </c>
      <c r="I210" s="30">
        <f>IFERROR(100*_xlfn.IFNA(VLOOKUP($B210,KviZDarije6!$A$1:$K$1000, 7, 0), 0)/'TOP SCORES'!G$6,0)</f>
        <v>0</v>
      </c>
      <c r="J210" s="30">
        <f>IFERROR(100*_xlfn.IFNA(VLOOKUP($B210,KviZDarije7!$A$1:$K$1000, 7, 0), 0)/'TOP SCORES'!H$6,0)</f>
        <v>0</v>
      </c>
      <c r="K210" s="30">
        <f>IFERROR(100*_xlfn.IFNA(VLOOKUP($B210,KviZDarije8!$A$1:$K$1000, 7, 0), 0)/'TOP SCORES'!I$6,0)</f>
        <v>0</v>
      </c>
      <c r="L210" s="30">
        <f>IFERROR(100*_xlfn.IFNA(VLOOKUP($B210,[1]KviZDarije9!$A$1:$K$1000, 7, 0), 0)/'TOP SCORES'!J$6,0)</f>
        <v>0</v>
      </c>
      <c r="M210" s="30">
        <f>IFERROR(100*_xlfn.IFNA(VLOOKUP($B210,[2]KviZDarije10!$A$1:$K$1000, 7, 0), 0)/'TOP SCORES'!K$6,0)</f>
        <v>0</v>
      </c>
    </row>
    <row r="211" spans="1:13">
      <c r="A211" s="33">
        <f t="shared" ca="1" si="3"/>
        <v>175</v>
      </c>
      <c r="B211" s="24"/>
      <c r="C211" s="31" cm="1">
        <f t="array" aca="1" ref="C211" ca="1">SUM(LARGE(D211:M211,ROW(INDIRECT("1:6"))))</f>
        <v>0</v>
      </c>
      <c r="D211" s="30">
        <f>IFERROR(100*_xlfn.IFNA(VLOOKUP($B211,KviZDarije1!$A$1:$K$1000, 7, 0), 0)/'TOP SCORES'!B$6,0)</f>
        <v>0</v>
      </c>
      <c r="E211" s="30">
        <f>IFERROR(100*_xlfn.IFNA(VLOOKUP($B211,KviZDarije2!$A$1:$K$1000, 7, 0), 0)/'TOP SCORES'!C$6,0)</f>
        <v>0</v>
      </c>
      <c r="F211" s="30">
        <f>IFERROR(100*_xlfn.IFNA(VLOOKUP($B211,KviZDarije3!$A$1:$K$1000, 7, 0), 0)/'TOP SCORES'!D$6,0)</f>
        <v>0</v>
      </c>
      <c r="G211" s="30">
        <f>IFERROR(100*_xlfn.IFNA(VLOOKUP($B211,KviZDarije4!$A$1:$K$1000, 7, 0), 0)/'TOP SCORES'!E$6,0)</f>
        <v>0</v>
      </c>
      <c r="H211" s="30">
        <f>IFERROR(100*_xlfn.IFNA(VLOOKUP($B211,KviZDarije5!$A$1:$K$1000, 7, 0), 0)/'TOP SCORES'!F$6,0)</f>
        <v>0</v>
      </c>
      <c r="I211" s="30">
        <f>IFERROR(100*_xlfn.IFNA(VLOOKUP($B211,KviZDarije6!$A$1:$K$1000, 7, 0), 0)/'TOP SCORES'!G$6,0)</f>
        <v>0</v>
      </c>
      <c r="J211" s="30">
        <f>IFERROR(100*_xlfn.IFNA(VLOOKUP($B211,KviZDarije7!$A$1:$K$1000, 7, 0), 0)/'TOP SCORES'!H$6,0)</f>
        <v>0</v>
      </c>
      <c r="K211" s="30">
        <f>IFERROR(100*_xlfn.IFNA(VLOOKUP($B211,KviZDarije8!$A$1:$K$1000, 7, 0), 0)/'TOP SCORES'!I$6,0)</f>
        <v>0</v>
      </c>
      <c r="L211" s="30">
        <f>IFERROR(100*_xlfn.IFNA(VLOOKUP($B211,[1]KviZDarije9!$A$1:$K$1000, 7, 0), 0)/'TOP SCORES'!J$6,0)</f>
        <v>0</v>
      </c>
      <c r="M211" s="30">
        <f>IFERROR(100*_xlfn.IFNA(VLOOKUP($B211,[2]KviZDarije10!$A$1:$K$1000, 7, 0), 0)/'TOP SCORES'!K$6,0)</f>
        <v>0</v>
      </c>
    </row>
    <row r="212" spans="1:13">
      <c r="A212" s="33">
        <f t="shared" ca="1" si="3"/>
        <v>175</v>
      </c>
      <c r="B212" s="24"/>
      <c r="C212" s="31" cm="1">
        <f t="array" aca="1" ref="C212" ca="1">SUM(LARGE(D212:M212,ROW(INDIRECT("1:6"))))</f>
        <v>0</v>
      </c>
      <c r="D212" s="30">
        <f>IFERROR(100*_xlfn.IFNA(VLOOKUP($B212,KviZDarije1!$A$1:$K$1000, 7, 0), 0)/'TOP SCORES'!B$6,0)</f>
        <v>0</v>
      </c>
      <c r="E212" s="30">
        <f>IFERROR(100*_xlfn.IFNA(VLOOKUP($B212,KviZDarije2!$A$1:$K$1000, 7, 0), 0)/'TOP SCORES'!C$6,0)</f>
        <v>0</v>
      </c>
      <c r="F212" s="30">
        <f>IFERROR(100*_xlfn.IFNA(VLOOKUP($B212,KviZDarije3!$A$1:$K$1000, 7, 0), 0)/'TOP SCORES'!D$6,0)</f>
        <v>0</v>
      </c>
      <c r="G212" s="30">
        <f>IFERROR(100*_xlfn.IFNA(VLOOKUP($B212,KviZDarije4!$A$1:$K$1000, 7, 0), 0)/'TOP SCORES'!E$6,0)</f>
        <v>0</v>
      </c>
      <c r="H212" s="30">
        <f>IFERROR(100*_xlfn.IFNA(VLOOKUP($B212,KviZDarije5!$A$1:$K$1000, 7, 0), 0)/'TOP SCORES'!F$6,0)</f>
        <v>0</v>
      </c>
      <c r="I212" s="30">
        <f>IFERROR(100*_xlfn.IFNA(VLOOKUP($B212,KviZDarije6!$A$1:$K$1000, 7, 0), 0)/'TOP SCORES'!G$6,0)</f>
        <v>0</v>
      </c>
      <c r="J212" s="30">
        <f>IFERROR(100*_xlfn.IFNA(VLOOKUP($B212,KviZDarije7!$A$1:$K$1000, 7, 0), 0)/'TOP SCORES'!H$6,0)</f>
        <v>0</v>
      </c>
      <c r="K212" s="30">
        <f>IFERROR(100*_xlfn.IFNA(VLOOKUP($B212,KviZDarije8!$A$1:$K$1000, 7, 0), 0)/'TOP SCORES'!I$6,0)</f>
        <v>0</v>
      </c>
      <c r="L212" s="30">
        <f>IFERROR(100*_xlfn.IFNA(VLOOKUP($B212,[1]KviZDarije9!$A$1:$K$1000, 7, 0), 0)/'TOP SCORES'!J$6,0)</f>
        <v>0</v>
      </c>
      <c r="M212" s="30">
        <f>IFERROR(100*_xlfn.IFNA(VLOOKUP($B212,[2]KviZDarije10!$A$1:$K$1000, 7, 0), 0)/'TOP SCORES'!K$6,0)</f>
        <v>0</v>
      </c>
    </row>
    <row r="213" spans="1:13">
      <c r="A213" s="33">
        <f t="shared" ca="1" si="3"/>
        <v>175</v>
      </c>
      <c r="B213" s="24"/>
      <c r="C213" s="31" cm="1">
        <f t="array" aca="1" ref="C213" ca="1">SUM(LARGE(D213:M213,ROW(INDIRECT("1:6"))))</f>
        <v>0</v>
      </c>
      <c r="D213" s="30">
        <f>IFERROR(100*_xlfn.IFNA(VLOOKUP($B213,KviZDarije1!$A$1:$K$1000, 7, 0), 0)/'TOP SCORES'!B$6,0)</f>
        <v>0</v>
      </c>
      <c r="E213" s="30">
        <f>IFERROR(100*_xlfn.IFNA(VLOOKUP($B213,KviZDarije2!$A$1:$K$1000, 7, 0), 0)/'TOP SCORES'!C$6,0)</f>
        <v>0</v>
      </c>
      <c r="F213" s="30">
        <f>IFERROR(100*_xlfn.IFNA(VLOOKUP($B213,KviZDarije3!$A$1:$K$1000, 7, 0), 0)/'TOP SCORES'!D$6,0)</f>
        <v>0</v>
      </c>
      <c r="G213" s="30">
        <f>IFERROR(100*_xlfn.IFNA(VLOOKUP($B213,KviZDarije4!$A$1:$K$1000, 7, 0), 0)/'TOP SCORES'!E$6,0)</f>
        <v>0</v>
      </c>
      <c r="H213" s="30">
        <f>IFERROR(100*_xlfn.IFNA(VLOOKUP($B213,KviZDarije5!$A$1:$K$1000, 7, 0), 0)/'TOP SCORES'!F$6,0)</f>
        <v>0</v>
      </c>
      <c r="I213" s="30">
        <f>IFERROR(100*_xlfn.IFNA(VLOOKUP($B213,KviZDarije6!$A$1:$K$1000, 7, 0), 0)/'TOP SCORES'!G$6,0)</f>
        <v>0</v>
      </c>
      <c r="J213" s="30">
        <f>IFERROR(100*_xlfn.IFNA(VLOOKUP($B213,KviZDarije7!$A$1:$K$1000, 7, 0), 0)/'TOP SCORES'!H$6,0)</f>
        <v>0</v>
      </c>
      <c r="K213" s="30">
        <f>IFERROR(100*_xlfn.IFNA(VLOOKUP($B213,KviZDarije8!$A$1:$K$1000, 7, 0), 0)/'TOP SCORES'!I$6,0)</f>
        <v>0</v>
      </c>
      <c r="L213" s="30">
        <f>IFERROR(100*_xlfn.IFNA(VLOOKUP($B213,[1]KviZDarije9!$A$1:$K$1000, 7, 0), 0)/'TOP SCORES'!J$6,0)</f>
        <v>0</v>
      </c>
      <c r="M213" s="30">
        <f>IFERROR(100*_xlfn.IFNA(VLOOKUP($B213,[2]KviZDarije10!$A$1:$K$1000, 7, 0), 0)/'TOP SCORES'!K$6,0)</f>
        <v>0</v>
      </c>
    </row>
    <row r="214" spans="1:13">
      <c r="A214" s="33">
        <f t="shared" ca="1" si="3"/>
        <v>175</v>
      </c>
      <c r="B214" s="24"/>
      <c r="C214" s="31" cm="1">
        <f t="array" aca="1" ref="C214" ca="1">SUM(LARGE(D214:M214,ROW(INDIRECT("1:6"))))</f>
        <v>0</v>
      </c>
      <c r="D214" s="30">
        <f>IFERROR(100*_xlfn.IFNA(VLOOKUP($B214,KviZDarije1!$A$1:$K$1000, 7, 0), 0)/'TOP SCORES'!B$6,0)</f>
        <v>0</v>
      </c>
      <c r="E214" s="30">
        <f>IFERROR(100*_xlfn.IFNA(VLOOKUP($B214,KviZDarije2!$A$1:$K$1000, 7, 0), 0)/'TOP SCORES'!C$6,0)</f>
        <v>0</v>
      </c>
      <c r="F214" s="30">
        <f>IFERROR(100*_xlfn.IFNA(VLOOKUP($B214,KviZDarije3!$A$1:$K$1000, 7, 0), 0)/'TOP SCORES'!D$6,0)</f>
        <v>0</v>
      </c>
      <c r="G214" s="30">
        <f>IFERROR(100*_xlfn.IFNA(VLOOKUP($B214,KviZDarije4!$A$1:$K$1000, 7, 0), 0)/'TOP SCORES'!E$6,0)</f>
        <v>0</v>
      </c>
      <c r="H214" s="30">
        <f>IFERROR(100*_xlfn.IFNA(VLOOKUP($B214,KviZDarije5!$A$1:$K$1000, 7, 0), 0)/'TOP SCORES'!F$6,0)</f>
        <v>0</v>
      </c>
      <c r="I214" s="30">
        <f>IFERROR(100*_xlfn.IFNA(VLOOKUP($B214,KviZDarije6!$A$1:$K$1000, 7, 0), 0)/'TOP SCORES'!G$6,0)</f>
        <v>0</v>
      </c>
      <c r="J214" s="30">
        <f>IFERROR(100*_xlfn.IFNA(VLOOKUP($B214,KviZDarije7!$A$1:$K$1000, 7, 0), 0)/'TOP SCORES'!H$6,0)</f>
        <v>0</v>
      </c>
      <c r="K214" s="30">
        <f>IFERROR(100*_xlfn.IFNA(VLOOKUP($B214,KviZDarije8!$A$1:$K$1000, 7, 0), 0)/'TOP SCORES'!I$6,0)</f>
        <v>0</v>
      </c>
      <c r="L214" s="30">
        <f>IFERROR(100*_xlfn.IFNA(VLOOKUP($B214,[1]KviZDarije9!$A$1:$K$1000, 7, 0), 0)/'TOP SCORES'!J$6,0)</f>
        <v>0</v>
      </c>
      <c r="M214" s="30">
        <f>IFERROR(100*_xlfn.IFNA(VLOOKUP($B214,[2]KviZDarije10!$A$1:$K$1000, 7, 0), 0)/'TOP SCORES'!K$6,0)</f>
        <v>0</v>
      </c>
    </row>
    <row r="215" spans="1:13">
      <c r="B215" s="24"/>
      <c r="C215" s="31"/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 spans="1:13">
      <c r="C216" s="31"/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 spans="1:13">
      <c r="C217" s="31"/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 spans="1:13">
      <c r="B218" s="24"/>
      <c r="C218" s="31"/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 spans="1:13">
      <c r="B219" s="24"/>
      <c r="C219" s="31"/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 spans="1:13">
      <c r="B220" s="24"/>
      <c r="C220" s="31"/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 spans="1:13">
      <c r="C221" s="31"/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 spans="1:13">
      <c r="C222" s="31"/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 spans="1:13">
      <c r="C223" s="31"/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 spans="1:13">
      <c r="C224" s="31"/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 spans="2:13">
      <c r="C225" s="31"/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 spans="2:13">
      <c r="B226" s="24"/>
      <c r="C226" s="31"/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 spans="2:13">
      <c r="B227" s="24"/>
      <c r="C227" s="31"/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 spans="2:13">
      <c r="C228" s="31"/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 spans="2:13">
      <c r="C229" s="31"/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 spans="2:13">
      <c r="B230" s="24"/>
      <c r="C230" s="31"/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 spans="2:13">
      <c r="B231" s="24"/>
      <c r="C231" s="31"/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 spans="2:13">
      <c r="B232" s="24"/>
      <c r="C232" s="31"/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 spans="2:13">
      <c r="B233" s="24"/>
      <c r="C233" s="31"/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 spans="2:13">
      <c r="C234" s="31"/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 spans="2:13">
      <c r="B235" s="24"/>
      <c r="C235" s="31"/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 spans="2:13">
      <c r="B236" s="24"/>
      <c r="C236" s="31"/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 spans="2:13">
      <c r="B237" s="24"/>
      <c r="C237" s="31"/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 spans="2:13">
      <c r="C238" s="31"/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 spans="2:13">
      <c r="B239" s="24"/>
      <c r="C239" s="31"/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 spans="2:13">
      <c r="B240" s="24"/>
      <c r="C240" s="31"/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 spans="2:13">
      <c r="B241" s="24"/>
      <c r="C241" s="31"/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 spans="2:13">
      <c r="B242" s="24"/>
      <c r="C242" s="31"/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 spans="2:13">
      <c r="B243" s="24"/>
      <c r="C243" s="31"/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 spans="2:13">
      <c r="C244" s="31"/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 spans="2:13">
      <c r="C245" s="31"/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 spans="2:13">
      <c r="C246" s="31"/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 spans="2:13">
      <c r="C247" s="31"/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 spans="2:13">
      <c r="B248" s="24"/>
      <c r="C248" s="31"/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 spans="2:13">
      <c r="B249" s="24"/>
      <c r="C249" s="31"/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 spans="2:13">
      <c r="B250" s="24"/>
      <c r="C250" s="31"/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 spans="2:13">
      <c r="B251" s="24"/>
      <c r="C251" s="31"/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 spans="2:13">
      <c r="B252" s="24"/>
      <c r="C252" s="31"/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 spans="2:13">
      <c r="C253" s="31"/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 spans="2:13">
      <c r="C254" s="31"/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 spans="2:13">
      <c r="C255" s="31"/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 spans="2:13">
      <c r="B256" s="24"/>
      <c r="C256" s="31"/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 spans="2:13">
      <c r="B257" s="24"/>
      <c r="C257" s="31"/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 spans="2:13">
      <c r="B258" s="24"/>
      <c r="C258" s="31"/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 spans="2:13">
      <c r="C259" s="31"/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 spans="2:13">
      <c r="B260" s="24"/>
      <c r="C260" s="31"/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 spans="2:13">
      <c r="B261" s="24"/>
      <c r="C261" s="31"/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 spans="2:13">
      <c r="C262" s="31"/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 spans="2:13">
      <c r="B263" s="24"/>
      <c r="C263" s="31"/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 spans="2:13">
      <c r="C264" s="31"/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 spans="2:13">
      <c r="B265" s="24"/>
      <c r="C265" s="31"/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 spans="2:13">
      <c r="C266" s="31"/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 spans="2:13">
      <c r="C267" s="31"/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 spans="2:13">
      <c r="B268" s="24"/>
      <c r="C268" s="31"/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 spans="2:13">
      <c r="C269" s="31"/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 spans="2:13">
      <c r="C270" s="31"/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 spans="2:13">
      <c r="B271" s="24"/>
      <c r="C271" s="31"/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 spans="2:13">
      <c r="C272" s="31"/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 spans="1:13">
      <c r="C273" s="31"/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 spans="1:13">
      <c r="B274" s="24"/>
      <c r="C274" s="31"/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 spans="1:13">
      <c r="C275" s="31"/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 spans="1:13">
      <c r="C276" s="31"/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 spans="1:13" ht="15">
      <c r="A277"/>
      <c r="B277" s="18"/>
      <c r="C277"/>
      <c r="D277"/>
      <c r="E277"/>
      <c r="F277"/>
      <c r="G277"/>
      <c r="H277"/>
      <c r="I277"/>
      <c r="J277"/>
      <c r="K277"/>
      <c r="L277"/>
      <c r="M277"/>
    </row>
    <row r="278" spans="1:13" ht="15">
      <c r="A278"/>
      <c r="B278" s="18"/>
      <c r="C278"/>
      <c r="D278"/>
      <c r="E278"/>
      <c r="F278"/>
      <c r="G278"/>
      <c r="H278"/>
      <c r="I278"/>
      <c r="J278"/>
      <c r="K278"/>
      <c r="L278"/>
      <c r="M278"/>
    </row>
    <row r="279" spans="1:13" ht="15">
      <c r="A279"/>
      <c r="B279" s="18"/>
      <c r="C279"/>
      <c r="D279"/>
      <c r="E279"/>
      <c r="F279"/>
      <c r="G279"/>
      <c r="H279"/>
      <c r="I279"/>
      <c r="J279"/>
      <c r="K279"/>
      <c r="L279"/>
      <c r="M279"/>
    </row>
    <row r="280" spans="1:13" ht="15">
      <c r="A280"/>
      <c r="B280" s="18"/>
      <c r="C280"/>
      <c r="D280"/>
      <c r="E280"/>
      <c r="F280"/>
      <c r="G280"/>
      <c r="H280"/>
      <c r="I280"/>
      <c r="J280"/>
      <c r="K280"/>
      <c r="L280"/>
      <c r="M280"/>
    </row>
    <row r="281" spans="1:13" ht="15">
      <c r="A281"/>
      <c r="B281" s="18"/>
      <c r="C281"/>
      <c r="D281"/>
      <c r="E281"/>
      <c r="F281"/>
      <c r="G281"/>
      <c r="H281"/>
      <c r="I281"/>
      <c r="J281"/>
      <c r="K281"/>
      <c r="L281"/>
      <c r="M281"/>
    </row>
    <row r="282" spans="1:13" ht="15">
      <c r="A282"/>
      <c r="B282" s="18"/>
      <c r="C282"/>
      <c r="D282"/>
      <c r="E282"/>
      <c r="F282"/>
      <c r="G282"/>
      <c r="H282"/>
      <c r="I282"/>
      <c r="J282"/>
      <c r="K282"/>
      <c r="L282"/>
      <c r="M282"/>
    </row>
    <row r="283" spans="1:13" ht="15">
      <c r="A283"/>
      <c r="B283" s="18"/>
      <c r="C283"/>
      <c r="D283"/>
      <c r="E283"/>
      <c r="F283"/>
      <c r="G283"/>
      <c r="H283"/>
      <c r="I283"/>
      <c r="J283"/>
      <c r="K283"/>
      <c r="L283"/>
      <c r="M283"/>
    </row>
    <row r="284" spans="1:13" ht="15">
      <c r="A284"/>
      <c r="B284" s="18"/>
      <c r="C284"/>
      <c r="D284"/>
      <c r="E284"/>
      <c r="F284"/>
      <c r="G284"/>
      <c r="H284"/>
      <c r="I284"/>
      <c r="J284"/>
      <c r="K284"/>
      <c r="L284"/>
      <c r="M284"/>
    </row>
    <row r="285" spans="1:13" ht="15">
      <c r="A285"/>
      <c r="B285" s="18"/>
      <c r="C285"/>
      <c r="D285"/>
      <c r="E285"/>
      <c r="F285"/>
      <c r="G285"/>
      <c r="H285"/>
      <c r="I285"/>
      <c r="J285"/>
      <c r="K285"/>
      <c r="L285"/>
      <c r="M285"/>
    </row>
    <row r="286" spans="1:13" ht="15">
      <c r="A286"/>
      <c r="B286" s="18"/>
      <c r="C286"/>
      <c r="D286"/>
      <c r="E286"/>
      <c r="F286"/>
      <c r="G286"/>
      <c r="H286"/>
      <c r="I286"/>
      <c r="J286"/>
      <c r="K286"/>
      <c r="L286"/>
      <c r="M286"/>
    </row>
    <row r="287" spans="1:13" ht="15">
      <c r="A287"/>
      <c r="B287" s="18"/>
      <c r="C287"/>
      <c r="D287"/>
      <c r="E287"/>
      <c r="F287"/>
      <c r="G287"/>
      <c r="H287"/>
      <c r="I287"/>
      <c r="J287"/>
      <c r="K287"/>
      <c r="L287"/>
      <c r="M287"/>
    </row>
    <row r="288" spans="1:13" ht="15">
      <c r="A288"/>
      <c r="B288" s="18"/>
      <c r="C288"/>
      <c r="D288"/>
      <c r="E288"/>
      <c r="F288"/>
      <c r="G288"/>
      <c r="H288"/>
      <c r="I288"/>
      <c r="J288"/>
      <c r="K288"/>
      <c r="L288"/>
      <c r="M288"/>
    </row>
    <row r="289" spans="1:13" ht="15">
      <c r="A289"/>
      <c r="B289" s="18"/>
      <c r="C289"/>
      <c r="D289"/>
      <c r="E289"/>
      <c r="F289"/>
      <c r="G289"/>
      <c r="H289"/>
      <c r="I289"/>
      <c r="J289"/>
      <c r="K289"/>
      <c r="L289"/>
      <c r="M289"/>
    </row>
    <row r="290" spans="1:13" ht="15">
      <c r="A290"/>
      <c r="B290" s="18"/>
      <c r="C290"/>
      <c r="D290"/>
      <c r="E290"/>
      <c r="F290"/>
      <c r="G290"/>
      <c r="H290"/>
      <c r="I290"/>
      <c r="J290"/>
      <c r="K290"/>
      <c r="L290"/>
      <c r="M290"/>
    </row>
    <row r="291" spans="1:13" ht="15">
      <c r="A291"/>
      <c r="B291" s="18"/>
      <c r="C291"/>
      <c r="D291"/>
      <c r="E291"/>
      <c r="F291"/>
      <c r="G291"/>
      <c r="H291"/>
      <c r="I291"/>
      <c r="J291"/>
      <c r="K291"/>
      <c r="L291"/>
      <c r="M291"/>
    </row>
    <row r="292" spans="1:13" ht="15">
      <c r="A292"/>
      <c r="B292" s="18"/>
      <c r="C292"/>
      <c r="D292"/>
      <c r="E292"/>
      <c r="F292"/>
      <c r="G292"/>
      <c r="H292"/>
      <c r="I292"/>
      <c r="J292"/>
      <c r="K292"/>
      <c r="L292"/>
      <c r="M292"/>
    </row>
    <row r="293" spans="1:13" ht="15">
      <c r="A293"/>
      <c r="B293" s="18"/>
      <c r="C293"/>
      <c r="D293"/>
      <c r="E293"/>
      <c r="F293"/>
      <c r="G293"/>
      <c r="H293"/>
      <c r="I293"/>
      <c r="J293"/>
      <c r="K293"/>
      <c r="L293"/>
      <c r="M293"/>
    </row>
    <row r="294" spans="1:13" ht="15">
      <c r="A294"/>
      <c r="B294" s="18"/>
      <c r="C294"/>
      <c r="D294"/>
      <c r="E294"/>
      <c r="F294"/>
      <c r="G294"/>
      <c r="H294"/>
      <c r="I294"/>
      <c r="J294"/>
      <c r="K294"/>
      <c r="L294"/>
      <c r="M294"/>
    </row>
    <row r="295" spans="1:13" ht="15">
      <c r="A295"/>
      <c r="B295" s="18"/>
      <c r="C295"/>
      <c r="D295"/>
      <c r="E295"/>
      <c r="F295"/>
      <c r="G295"/>
      <c r="H295"/>
      <c r="I295"/>
      <c r="J295"/>
      <c r="K295"/>
      <c r="L295"/>
      <c r="M295"/>
    </row>
    <row r="296" spans="1:13" ht="15">
      <c r="A296"/>
      <c r="B296" s="18"/>
      <c r="C296"/>
      <c r="D296"/>
      <c r="E296"/>
      <c r="F296"/>
      <c r="G296"/>
      <c r="H296"/>
      <c r="I296"/>
      <c r="J296"/>
      <c r="K296"/>
      <c r="L296"/>
      <c r="M296"/>
    </row>
    <row r="297" spans="1:13" ht="15">
      <c r="A297"/>
      <c r="B297" s="18"/>
      <c r="C297"/>
      <c r="D297"/>
      <c r="E297"/>
      <c r="F297"/>
      <c r="G297"/>
      <c r="H297"/>
      <c r="I297"/>
      <c r="J297"/>
      <c r="K297"/>
      <c r="L297"/>
      <c r="M297"/>
    </row>
    <row r="298" spans="1:13" ht="15">
      <c r="A298"/>
      <c r="B298" s="18"/>
      <c r="C298"/>
      <c r="D298"/>
      <c r="E298"/>
      <c r="F298"/>
      <c r="G298"/>
      <c r="H298"/>
      <c r="I298"/>
      <c r="J298"/>
      <c r="K298"/>
      <c r="L298"/>
      <c r="M298"/>
    </row>
    <row r="299" spans="1:13" ht="15">
      <c r="A299"/>
      <c r="B299" s="18"/>
      <c r="C299"/>
      <c r="D299"/>
      <c r="E299"/>
      <c r="F299"/>
      <c r="G299"/>
      <c r="H299"/>
      <c r="I299"/>
      <c r="J299"/>
      <c r="K299"/>
      <c r="L299"/>
      <c r="M299"/>
    </row>
    <row r="300" spans="1:13" ht="15">
      <c r="A300"/>
      <c r="B300" s="18"/>
      <c r="C300"/>
      <c r="D300"/>
      <c r="E300"/>
      <c r="F300"/>
      <c r="G300"/>
      <c r="H300"/>
      <c r="I300"/>
      <c r="J300"/>
      <c r="K300"/>
      <c r="L300"/>
      <c r="M300"/>
    </row>
    <row r="301" spans="1:13" ht="15">
      <c r="A301"/>
      <c r="B301" s="18"/>
      <c r="C301"/>
      <c r="D301"/>
      <c r="E301"/>
      <c r="F301"/>
      <c r="G301"/>
      <c r="H301"/>
      <c r="I301"/>
      <c r="J301"/>
      <c r="K301"/>
      <c r="L301"/>
      <c r="M301"/>
    </row>
    <row r="302" spans="1:13" ht="15">
      <c r="A302"/>
      <c r="B302" s="18"/>
      <c r="C302"/>
      <c r="D302"/>
      <c r="E302"/>
      <c r="F302"/>
      <c r="G302"/>
      <c r="H302"/>
      <c r="I302"/>
      <c r="J302"/>
      <c r="K302"/>
      <c r="L302"/>
      <c r="M302"/>
    </row>
    <row r="303" spans="1:13" ht="15">
      <c r="A303"/>
      <c r="B303" s="18"/>
      <c r="C303"/>
      <c r="D303"/>
      <c r="E303"/>
      <c r="F303"/>
      <c r="G303"/>
      <c r="H303"/>
      <c r="I303"/>
      <c r="J303"/>
      <c r="K303"/>
      <c r="L303"/>
      <c r="M303"/>
    </row>
    <row r="304" spans="1:13" ht="15">
      <c r="A304"/>
      <c r="B304" s="18"/>
      <c r="C304"/>
      <c r="D304"/>
      <c r="E304"/>
      <c r="F304"/>
      <c r="G304"/>
      <c r="H304"/>
      <c r="I304"/>
      <c r="J304"/>
      <c r="K304"/>
      <c r="L304"/>
      <c r="M304"/>
    </row>
    <row r="305" spans="1:13" ht="15">
      <c r="A305"/>
      <c r="B305" s="18"/>
      <c r="C305"/>
      <c r="D305"/>
      <c r="E305"/>
      <c r="F305"/>
      <c r="G305"/>
      <c r="H305"/>
      <c r="I305"/>
      <c r="J305"/>
      <c r="K305"/>
      <c r="L305"/>
      <c r="M305"/>
    </row>
    <row r="306" spans="1:13" ht="15">
      <c r="A306"/>
      <c r="B306" s="18"/>
      <c r="C306"/>
      <c r="D306"/>
      <c r="E306"/>
      <c r="F306"/>
      <c r="G306"/>
      <c r="H306"/>
      <c r="I306"/>
      <c r="J306"/>
      <c r="K306"/>
      <c r="L306"/>
      <c r="M306"/>
    </row>
    <row r="307" spans="1:13" ht="15">
      <c r="A307"/>
      <c r="B307" s="18"/>
      <c r="C307"/>
      <c r="D307"/>
      <c r="E307"/>
      <c r="F307"/>
      <c r="G307"/>
      <c r="H307"/>
      <c r="I307"/>
      <c r="J307"/>
      <c r="K307"/>
      <c r="L307"/>
      <c r="M307"/>
    </row>
    <row r="308" spans="1:13" ht="15">
      <c r="A308"/>
      <c r="B308" s="18"/>
      <c r="C308"/>
      <c r="D308"/>
      <c r="E308"/>
      <c r="F308"/>
      <c r="G308"/>
      <c r="H308"/>
      <c r="I308"/>
      <c r="J308"/>
      <c r="K308"/>
      <c r="L308"/>
      <c r="M308"/>
    </row>
    <row r="309" spans="1:13" ht="15">
      <c r="A309"/>
      <c r="B309" s="18"/>
      <c r="C309"/>
      <c r="D309"/>
      <c r="E309"/>
      <c r="F309"/>
      <c r="G309"/>
      <c r="H309"/>
      <c r="I309"/>
      <c r="J309"/>
      <c r="K309"/>
      <c r="L309"/>
      <c r="M309"/>
    </row>
    <row r="310" spans="1:13" ht="15">
      <c r="A310"/>
      <c r="B310" s="18"/>
      <c r="C310"/>
      <c r="D310"/>
      <c r="E310"/>
      <c r="F310"/>
      <c r="G310"/>
      <c r="H310"/>
      <c r="I310"/>
      <c r="J310"/>
      <c r="K310"/>
      <c r="L310"/>
      <c r="M310"/>
    </row>
    <row r="311" spans="1:13" ht="15">
      <c r="A311"/>
      <c r="B311" s="18"/>
      <c r="C311"/>
      <c r="D311"/>
      <c r="E311"/>
      <c r="F311"/>
      <c r="G311"/>
      <c r="H311"/>
      <c r="I311"/>
      <c r="J311"/>
      <c r="K311"/>
      <c r="L311"/>
      <c r="M311"/>
    </row>
    <row r="312" spans="1:13" ht="15">
      <c r="A312"/>
      <c r="B312" s="18"/>
      <c r="C312"/>
      <c r="D312"/>
      <c r="E312"/>
      <c r="F312"/>
      <c r="G312"/>
      <c r="H312"/>
      <c r="I312"/>
      <c r="J312"/>
      <c r="K312"/>
      <c r="L312"/>
      <c r="M312"/>
    </row>
    <row r="313" spans="1:13" ht="15">
      <c r="A313"/>
      <c r="B313" s="18"/>
      <c r="C313"/>
      <c r="D313"/>
      <c r="E313"/>
      <c r="F313"/>
      <c r="G313"/>
      <c r="H313"/>
      <c r="I313"/>
      <c r="J313"/>
      <c r="K313"/>
      <c r="L313"/>
      <c r="M313"/>
    </row>
    <row r="314" spans="1:13" ht="15">
      <c r="A314"/>
      <c r="B314" s="18"/>
      <c r="C314"/>
      <c r="D314"/>
      <c r="E314"/>
      <c r="F314"/>
      <c r="G314"/>
      <c r="H314"/>
      <c r="I314"/>
      <c r="J314"/>
      <c r="K314"/>
      <c r="L314"/>
      <c r="M314"/>
    </row>
    <row r="315" spans="1:13" ht="15">
      <c r="A315"/>
      <c r="B315" s="18"/>
      <c r="C315"/>
      <c r="D315"/>
      <c r="E315"/>
      <c r="F315"/>
      <c r="G315"/>
      <c r="H315"/>
      <c r="I315"/>
      <c r="J315"/>
      <c r="K315"/>
      <c r="L315"/>
      <c r="M315"/>
    </row>
    <row r="316" spans="1:13" ht="15">
      <c r="A316"/>
      <c r="B316" s="18"/>
      <c r="C316"/>
      <c r="D316"/>
      <c r="E316"/>
      <c r="F316"/>
      <c r="G316"/>
      <c r="H316"/>
      <c r="I316"/>
      <c r="J316"/>
      <c r="K316"/>
      <c r="L316"/>
      <c r="M316"/>
    </row>
    <row r="317" spans="1:13" ht="15">
      <c r="A317"/>
      <c r="B317" s="18"/>
      <c r="C317"/>
      <c r="D317"/>
      <c r="E317"/>
      <c r="F317"/>
      <c r="G317"/>
      <c r="H317"/>
      <c r="I317"/>
      <c r="J317"/>
      <c r="K317"/>
      <c r="L317"/>
      <c r="M317"/>
    </row>
    <row r="318" spans="1:13" ht="15">
      <c r="A318"/>
      <c r="B318" s="18"/>
      <c r="C318"/>
      <c r="D318"/>
      <c r="E318"/>
      <c r="F318"/>
      <c r="G318"/>
      <c r="H318"/>
      <c r="I318"/>
      <c r="J318"/>
      <c r="K318"/>
      <c r="L318"/>
      <c r="M318"/>
    </row>
    <row r="319" spans="1:13" ht="15">
      <c r="A319"/>
      <c r="B319" s="18"/>
      <c r="C319"/>
      <c r="D319"/>
      <c r="E319"/>
      <c r="F319"/>
      <c r="G319"/>
      <c r="H319"/>
      <c r="I319"/>
      <c r="J319"/>
      <c r="K319"/>
      <c r="L319"/>
      <c r="M319"/>
    </row>
    <row r="320" spans="1:13" ht="15">
      <c r="A320"/>
      <c r="B320" s="18"/>
      <c r="C320"/>
      <c r="D320"/>
      <c r="E320"/>
      <c r="F320"/>
      <c r="G320"/>
      <c r="H320"/>
      <c r="I320"/>
      <c r="J320"/>
      <c r="K320"/>
      <c r="L320"/>
      <c r="M320"/>
    </row>
    <row r="321" spans="1:13" ht="15">
      <c r="A321"/>
      <c r="B321" s="18"/>
      <c r="C321"/>
      <c r="D321"/>
      <c r="E321"/>
      <c r="F321"/>
      <c r="G321"/>
      <c r="H321"/>
      <c r="I321"/>
      <c r="J321"/>
      <c r="K321"/>
      <c r="L321"/>
      <c r="M321"/>
    </row>
    <row r="322" spans="1:13" ht="15">
      <c r="A322"/>
      <c r="B322" s="18"/>
      <c r="C322"/>
      <c r="D322"/>
      <c r="E322"/>
      <c r="F322"/>
      <c r="G322"/>
      <c r="H322"/>
      <c r="I322"/>
      <c r="J322"/>
      <c r="K322"/>
      <c r="L322"/>
      <c r="M322"/>
    </row>
    <row r="323" spans="1:13" ht="15">
      <c r="A323"/>
      <c r="B323" s="18"/>
      <c r="C323"/>
      <c r="D323"/>
      <c r="E323"/>
      <c r="F323"/>
      <c r="G323"/>
      <c r="H323"/>
      <c r="I323"/>
      <c r="J323"/>
      <c r="K323"/>
      <c r="L323"/>
      <c r="M323"/>
    </row>
    <row r="324" spans="1:13" ht="15">
      <c r="A324"/>
      <c r="B324" s="18"/>
      <c r="C324"/>
      <c r="D324"/>
      <c r="E324"/>
      <c r="F324"/>
      <c r="G324"/>
      <c r="H324"/>
      <c r="I324"/>
      <c r="J324"/>
      <c r="K324"/>
      <c r="L324"/>
      <c r="M324"/>
    </row>
    <row r="325" spans="1:13" ht="15">
      <c r="A325"/>
      <c r="B325" s="18"/>
      <c r="C325"/>
      <c r="D325"/>
      <c r="E325"/>
      <c r="F325"/>
      <c r="G325"/>
      <c r="H325"/>
      <c r="I325"/>
      <c r="J325"/>
      <c r="K325"/>
      <c r="L325"/>
      <c r="M325"/>
    </row>
    <row r="326" spans="1:13" ht="15">
      <c r="A326"/>
      <c r="B326" s="18"/>
      <c r="C326"/>
      <c r="D326"/>
      <c r="E326"/>
      <c r="F326"/>
      <c r="G326"/>
      <c r="H326"/>
      <c r="I326"/>
      <c r="J326"/>
      <c r="K326"/>
      <c r="L326"/>
      <c r="M326"/>
    </row>
    <row r="327" spans="1:13" ht="15">
      <c r="A327"/>
      <c r="B327" s="18"/>
      <c r="C327"/>
      <c r="D327"/>
      <c r="E327"/>
      <c r="F327"/>
      <c r="G327"/>
      <c r="H327"/>
      <c r="I327"/>
      <c r="J327"/>
      <c r="K327"/>
      <c r="L327"/>
      <c r="M327"/>
    </row>
    <row r="328" spans="1:13" ht="15">
      <c r="A328"/>
      <c r="B328" s="18"/>
      <c r="C328"/>
      <c r="D328"/>
      <c r="E328"/>
      <c r="F328"/>
      <c r="G328"/>
      <c r="H328"/>
      <c r="I328"/>
      <c r="J328"/>
      <c r="K328"/>
      <c r="L328"/>
      <c r="M328"/>
    </row>
    <row r="329" spans="1:13" ht="15">
      <c r="A329"/>
      <c r="B329" s="18"/>
      <c r="C329"/>
      <c r="D329"/>
      <c r="E329"/>
      <c r="F329"/>
      <c r="G329"/>
      <c r="H329"/>
      <c r="I329"/>
      <c r="J329"/>
      <c r="K329"/>
      <c r="L329"/>
      <c r="M329"/>
    </row>
    <row r="330" spans="1:13" ht="15">
      <c r="A330"/>
      <c r="B330" s="18"/>
      <c r="C330"/>
      <c r="D330"/>
      <c r="E330"/>
      <c r="F330"/>
      <c r="G330"/>
      <c r="H330"/>
      <c r="I330"/>
      <c r="J330"/>
      <c r="K330"/>
      <c r="L330"/>
      <c r="M330"/>
    </row>
    <row r="331" spans="1:13" ht="15">
      <c r="A331"/>
      <c r="B331" s="18"/>
      <c r="C331"/>
      <c r="D331"/>
      <c r="E331"/>
      <c r="F331"/>
      <c r="G331"/>
      <c r="H331"/>
      <c r="I331"/>
      <c r="J331"/>
      <c r="K331"/>
      <c r="L331"/>
      <c r="M331"/>
    </row>
    <row r="332" spans="1:13" ht="15">
      <c r="A332"/>
      <c r="B332" s="18"/>
      <c r="C332"/>
      <c r="D332"/>
      <c r="E332"/>
      <c r="F332"/>
      <c r="G332"/>
      <c r="H332"/>
      <c r="I332"/>
      <c r="J332"/>
      <c r="K332"/>
      <c r="L332"/>
      <c r="M332"/>
    </row>
    <row r="333" spans="1:13" ht="15">
      <c r="A333"/>
      <c r="B333" s="18"/>
      <c r="C333"/>
      <c r="D333"/>
      <c r="E333"/>
      <c r="F333"/>
      <c r="G333"/>
      <c r="H333"/>
      <c r="I333"/>
      <c r="J333"/>
      <c r="K333"/>
      <c r="L333"/>
      <c r="M333"/>
    </row>
    <row r="334" spans="1:13" ht="15">
      <c r="A334"/>
      <c r="B334" s="18"/>
      <c r="C334"/>
      <c r="D334"/>
      <c r="E334"/>
      <c r="F334"/>
      <c r="G334"/>
      <c r="H334"/>
      <c r="I334"/>
      <c r="J334"/>
      <c r="K334"/>
      <c r="L334"/>
      <c r="M334"/>
    </row>
    <row r="335" spans="1:13" ht="15">
      <c r="A335"/>
      <c r="B335" s="18"/>
      <c r="C335"/>
      <c r="D335"/>
      <c r="E335"/>
      <c r="F335"/>
      <c r="G335"/>
      <c r="H335"/>
      <c r="I335"/>
      <c r="J335"/>
      <c r="K335"/>
      <c r="L335"/>
      <c r="M335"/>
    </row>
    <row r="336" spans="1:13" ht="15">
      <c r="A336"/>
      <c r="B336" s="18"/>
      <c r="C336"/>
      <c r="D336"/>
      <c r="E336"/>
      <c r="F336"/>
      <c r="G336"/>
      <c r="H336"/>
      <c r="I336"/>
      <c r="J336"/>
      <c r="K336"/>
      <c r="L336"/>
      <c r="M336"/>
    </row>
    <row r="337" spans="1:13" ht="15">
      <c r="A337"/>
      <c r="B337" s="18"/>
      <c r="C337"/>
      <c r="D337"/>
      <c r="E337"/>
      <c r="F337"/>
      <c r="G337"/>
      <c r="H337"/>
      <c r="I337"/>
      <c r="J337"/>
      <c r="K337"/>
      <c r="L337"/>
      <c r="M337"/>
    </row>
    <row r="338" spans="1:13" ht="15">
      <c r="A338"/>
      <c r="B338" s="18"/>
      <c r="C338"/>
      <c r="D338"/>
      <c r="E338"/>
      <c r="F338"/>
      <c r="G338"/>
      <c r="H338"/>
      <c r="I338"/>
      <c r="J338"/>
      <c r="K338"/>
      <c r="L338"/>
      <c r="M338"/>
    </row>
    <row r="339" spans="1:13" ht="15">
      <c r="A339"/>
      <c r="B339" s="18"/>
      <c r="C339"/>
      <c r="D339"/>
      <c r="E339"/>
      <c r="F339"/>
      <c r="G339"/>
      <c r="H339"/>
      <c r="I339"/>
      <c r="J339"/>
      <c r="K339"/>
      <c r="L339"/>
      <c r="M339"/>
    </row>
    <row r="340" spans="1:13" ht="15">
      <c r="A340"/>
      <c r="B340" s="18"/>
      <c r="C340"/>
      <c r="D340"/>
      <c r="E340"/>
      <c r="F340"/>
      <c r="G340"/>
      <c r="H340"/>
      <c r="I340"/>
      <c r="J340"/>
      <c r="K340"/>
      <c r="L340"/>
      <c r="M340"/>
    </row>
    <row r="341" spans="1:13" ht="15">
      <c r="A341"/>
      <c r="B341" s="18"/>
      <c r="C341"/>
      <c r="D341"/>
      <c r="E341"/>
      <c r="F341"/>
      <c r="G341"/>
      <c r="H341"/>
      <c r="I341"/>
      <c r="J341"/>
      <c r="K341"/>
      <c r="L341"/>
      <c r="M341"/>
    </row>
    <row r="342" spans="1:13" ht="15">
      <c r="A342"/>
      <c r="B342" s="18"/>
      <c r="C342"/>
      <c r="D342"/>
      <c r="E342"/>
      <c r="F342"/>
      <c r="G342"/>
      <c r="H342"/>
      <c r="I342"/>
      <c r="J342"/>
      <c r="K342"/>
      <c r="L342"/>
      <c r="M342"/>
    </row>
    <row r="343" spans="1:13" ht="15">
      <c r="A343"/>
      <c r="B343" s="18"/>
      <c r="C343"/>
      <c r="D343"/>
      <c r="E343"/>
      <c r="F343"/>
      <c r="G343"/>
      <c r="H343"/>
      <c r="I343"/>
      <c r="J343"/>
      <c r="K343"/>
      <c r="L343"/>
      <c r="M343"/>
    </row>
    <row r="344" spans="1:13" ht="15">
      <c r="A344"/>
      <c r="B344" s="18"/>
      <c r="C344"/>
      <c r="D344"/>
      <c r="E344"/>
      <c r="F344"/>
      <c r="G344"/>
      <c r="H344"/>
      <c r="I344"/>
      <c r="J344"/>
      <c r="K344"/>
      <c r="L344"/>
      <c r="M344"/>
    </row>
    <row r="345" spans="1:13" ht="15">
      <c r="A345"/>
      <c r="B345" s="18"/>
      <c r="C345"/>
      <c r="D345"/>
      <c r="E345"/>
      <c r="F345"/>
      <c r="G345"/>
      <c r="H345"/>
      <c r="I345"/>
      <c r="J345"/>
      <c r="K345"/>
      <c r="L345"/>
      <c r="M345"/>
    </row>
    <row r="346" spans="1:13" ht="15">
      <c r="A346"/>
      <c r="B346" s="18"/>
      <c r="C346"/>
      <c r="D346"/>
      <c r="E346"/>
      <c r="F346"/>
      <c r="G346"/>
      <c r="H346"/>
      <c r="I346"/>
      <c r="J346"/>
      <c r="K346"/>
      <c r="L346"/>
      <c r="M346"/>
    </row>
    <row r="347" spans="1:13" ht="15">
      <c r="A347"/>
      <c r="B347" s="18"/>
      <c r="C347"/>
      <c r="D347"/>
      <c r="E347"/>
      <c r="F347"/>
      <c r="G347"/>
      <c r="H347"/>
      <c r="I347"/>
      <c r="J347"/>
      <c r="K347"/>
      <c r="L347"/>
      <c r="M347"/>
    </row>
    <row r="348" spans="1:13" ht="15">
      <c r="A348"/>
      <c r="B348" s="18"/>
      <c r="C348"/>
      <c r="D348"/>
      <c r="E348"/>
      <c r="F348"/>
      <c r="G348"/>
      <c r="H348"/>
      <c r="I348"/>
      <c r="J348"/>
      <c r="K348"/>
      <c r="L348"/>
      <c r="M348"/>
    </row>
    <row r="349" spans="1:13" ht="15">
      <c r="A349"/>
      <c r="B349" s="18"/>
      <c r="C349"/>
      <c r="D349"/>
      <c r="E349"/>
      <c r="F349"/>
      <c r="G349"/>
      <c r="H349"/>
      <c r="I349"/>
      <c r="J349"/>
      <c r="K349"/>
      <c r="L349"/>
      <c r="M349"/>
    </row>
    <row r="350" spans="1:13" ht="15">
      <c r="A350"/>
      <c r="B350" s="18"/>
      <c r="C350"/>
      <c r="D350"/>
      <c r="E350"/>
      <c r="F350"/>
      <c r="G350"/>
      <c r="H350"/>
      <c r="I350"/>
      <c r="J350"/>
      <c r="K350"/>
      <c r="L350"/>
      <c r="M350"/>
    </row>
    <row r="351" spans="1:13" ht="15">
      <c r="A351"/>
      <c r="B351" s="18"/>
      <c r="C351"/>
      <c r="D351"/>
      <c r="E351"/>
      <c r="F351"/>
      <c r="G351"/>
      <c r="H351"/>
      <c r="I351"/>
      <c r="J351"/>
      <c r="K351"/>
      <c r="L351"/>
      <c r="M351"/>
    </row>
    <row r="352" spans="1:13" ht="15">
      <c r="A352"/>
      <c r="B352" s="18"/>
      <c r="C352"/>
      <c r="D352"/>
      <c r="E352"/>
      <c r="F352"/>
      <c r="G352"/>
      <c r="H352"/>
      <c r="I352"/>
      <c r="J352"/>
      <c r="K352"/>
      <c r="L352"/>
      <c r="M352"/>
    </row>
    <row r="353" spans="1:13" ht="15">
      <c r="A353"/>
      <c r="B353" s="18"/>
      <c r="C353"/>
      <c r="D353"/>
      <c r="E353"/>
      <c r="F353"/>
      <c r="G353"/>
      <c r="H353"/>
      <c r="I353"/>
      <c r="J353"/>
      <c r="K353"/>
      <c r="L353"/>
      <c r="M353"/>
    </row>
    <row r="354" spans="1:13" ht="15">
      <c r="A354"/>
      <c r="B354" s="18"/>
      <c r="C354"/>
      <c r="D354"/>
      <c r="E354"/>
      <c r="F354"/>
      <c r="G354"/>
      <c r="H354"/>
      <c r="I354"/>
      <c r="J354"/>
      <c r="K354"/>
      <c r="L354"/>
      <c r="M354"/>
    </row>
    <row r="355" spans="1:13" ht="15">
      <c r="A355"/>
      <c r="B355" s="18"/>
      <c r="C355"/>
      <c r="D355"/>
      <c r="E355"/>
      <c r="F355"/>
      <c r="G355"/>
      <c r="H355"/>
      <c r="I355"/>
      <c r="J355"/>
      <c r="K355"/>
      <c r="L355"/>
      <c r="M355"/>
    </row>
    <row r="356" spans="1:13" ht="15">
      <c r="A356"/>
      <c r="B356" s="18"/>
      <c r="C356"/>
      <c r="D356"/>
      <c r="E356"/>
      <c r="F356"/>
      <c r="G356"/>
      <c r="H356"/>
      <c r="I356"/>
      <c r="J356"/>
      <c r="K356"/>
      <c r="L356"/>
      <c r="M356"/>
    </row>
    <row r="357" spans="1:13" ht="15">
      <c r="A357"/>
      <c r="B357" s="18"/>
      <c r="C357"/>
      <c r="D357"/>
      <c r="E357"/>
      <c r="F357"/>
      <c r="G357"/>
      <c r="H357"/>
      <c r="I357"/>
      <c r="J357"/>
      <c r="K357"/>
      <c r="L357"/>
      <c r="M357"/>
    </row>
    <row r="358" spans="1:13" ht="15">
      <c r="A358"/>
      <c r="B358" s="18"/>
      <c r="C358"/>
      <c r="D358"/>
      <c r="E358"/>
      <c r="F358"/>
      <c r="G358"/>
      <c r="H358"/>
      <c r="I358"/>
      <c r="J358"/>
      <c r="K358"/>
      <c r="L358"/>
      <c r="M358"/>
    </row>
    <row r="359" spans="1:13" ht="15">
      <c r="A359"/>
      <c r="B359" s="18"/>
      <c r="C359"/>
      <c r="D359"/>
      <c r="E359"/>
      <c r="F359"/>
      <c r="G359"/>
      <c r="H359"/>
      <c r="I359"/>
      <c r="J359"/>
      <c r="K359"/>
      <c r="L359"/>
      <c r="M359"/>
    </row>
    <row r="360" spans="1:13" ht="15">
      <c r="A360"/>
      <c r="B360" s="18"/>
      <c r="C360"/>
      <c r="D360"/>
      <c r="E360"/>
      <c r="F360"/>
      <c r="G360"/>
      <c r="H360"/>
      <c r="I360"/>
      <c r="J360"/>
      <c r="K360"/>
      <c r="L360"/>
      <c r="M360"/>
    </row>
    <row r="361" spans="1:13" ht="15">
      <c r="A361"/>
      <c r="B361" s="18"/>
      <c r="C361"/>
      <c r="D361"/>
      <c r="E361"/>
      <c r="F361"/>
      <c r="G361"/>
      <c r="H361"/>
      <c r="I361"/>
      <c r="J361"/>
      <c r="K361"/>
      <c r="L361"/>
      <c r="M361"/>
    </row>
    <row r="362" spans="1:13" ht="15">
      <c r="A362"/>
      <c r="B362" s="18"/>
      <c r="C362"/>
      <c r="D362"/>
      <c r="E362"/>
      <c r="F362"/>
      <c r="G362"/>
      <c r="H362"/>
      <c r="I362"/>
      <c r="J362"/>
      <c r="K362"/>
      <c r="L362"/>
      <c r="M362"/>
    </row>
    <row r="363" spans="1:13" ht="15">
      <c r="A363"/>
      <c r="B363" s="18"/>
      <c r="C363"/>
      <c r="D363"/>
      <c r="E363"/>
      <c r="F363"/>
      <c r="G363"/>
      <c r="H363"/>
      <c r="I363"/>
      <c r="J363"/>
      <c r="K363"/>
      <c r="L363"/>
      <c r="M363"/>
    </row>
    <row r="364" spans="1:13" ht="15">
      <c r="A364"/>
      <c r="B364" s="18"/>
      <c r="C364"/>
      <c r="D364"/>
      <c r="E364"/>
      <c r="F364"/>
      <c r="G364"/>
      <c r="H364"/>
      <c r="I364"/>
      <c r="J364"/>
      <c r="K364"/>
      <c r="L364"/>
      <c r="M364"/>
    </row>
    <row r="365" spans="1:13" ht="15">
      <c r="A365"/>
      <c r="B365" s="18"/>
      <c r="C365"/>
      <c r="D365"/>
      <c r="E365"/>
      <c r="F365"/>
      <c r="G365"/>
      <c r="H365"/>
      <c r="I365"/>
      <c r="J365"/>
      <c r="K365"/>
      <c r="L365"/>
      <c r="M365"/>
    </row>
    <row r="366" spans="1:13" ht="15">
      <c r="A366"/>
      <c r="B366" s="18"/>
      <c r="C366"/>
      <c r="D366"/>
      <c r="E366"/>
      <c r="F366"/>
      <c r="G366"/>
      <c r="H366"/>
      <c r="I366"/>
      <c r="J366"/>
      <c r="K366"/>
      <c r="L366"/>
      <c r="M366"/>
    </row>
    <row r="367" spans="1:13" ht="15">
      <c r="A367"/>
      <c r="B367" s="18"/>
      <c r="C367"/>
      <c r="D367"/>
      <c r="E367"/>
      <c r="F367"/>
      <c r="G367"/>
      <c r="H367"/>
      <c r="I367"/>
      <c r="J367"/>
      <c r="K367"/>
      <c r="L367"/>
      <c r="M367"/>
    </row>
    <row r="368" spans="1:13" ht="15">
      <c r="A368"/>
      <c r="B368" s="18"/>
      <c r="C368"/>
      <c r="D368"/>
      <c r="E368"/>
      <c r="F368"/>
      <c r="G368"/>
      <c r="H368"/>
      <c r="I368"/>
      <c r="J368"/>
      <c r="K368"/>
      <c r="L368"/>
      <c r="M368"/>
    </row>
    <row r="369" spans="1:13" ht="15">
      <c r="A369"/>
      <c r="B369" s="18"/>
      <c r="C369"/>
      <c r="D369"/>
      <c r="E369"/>
      <c r="F369"/>
      <c r="G369"/>
      <c r="H369"/>
      <c r="I369"/>
      <c r="J369"/>
      <c r="K369"/>
      <c r="L369"/>
      <c r="M369"/>
    </row>
    <row r="370" spans="1:13" ht="15">
      <c r="A370"/>
      <c r="B370" s="18"/>
      <c r="C370"/>
      <c r="D370"/>
      <c r="E370"/>
      <c r="F370"/>
      <c r="G370"/>
      <c r="H370"/>
      <c r="I370"/>
      <c r="J370"/>
      <c r="K370"/>
      <c r="L370"/>
      <c r="M370"/>
    </row>
    <row r="371" spans="1:13" ht="15">
      <c r="A371"/>
      <c r="B371" s="18"/>
      <c r="C371"/>
      <c r="D371"/>
      <c r="E371"/>
      <c r="F371"/>
      <c r="G371"/>
      <c r="H371"/>
      <c r="I371"/>
      <c r="J371"/>
      <c r="K371"/>
      <c r="L371"/>
      <c r="M371"/>
    </row>
    <row r="372" spans="1:13" ht="15">
      <c r="A372"/>
      <c r="B372" s="18"/>
      <c r="C372"/>
      <c r="D372"/>
      <c r="E372"/>
      <c r="F372"/>
      <c r="G372"/>
      <c r="H372"/>
      <c r="I372"/>
      <c r="J372"/>
      <c r="K372"/>
      <c r="L372"/>
      <c r="M372"/>
    </row>
    <row r="373" spans="1:13" ht="15">
      <c r="A373"/>
      <c r="B373" s="18"/>
      <c r="C373"/>
      <c r="D373"/>
      <c r="E373"/>
      <c r="F373"/>
      <c r="G373"/>
      <c r="H373"/>
      <c r="I373"/>
      <c r="J373"/>
      <c r="K373"/>
      <c r="L373"/>
      <c r="M373"/>
    </row>
    <row r="374" spans="1:13" ht="15">
      <c r="A374"/>
      <c r="B374" s="18"/>
      <c r="C374"/>
      <c r="D374"/>
      <c r="E374"/>
      <c r="F374"/>
      <c r="G374"/>
      <c r="H374"/>
      <c r="I374"/>
      <c r="J374"/>
      <c r="K374"/>
      <c r="L374"/>
      <c r="M374"/>
    </row>
    <row r="375" spans="1:13" ht="15">
      <c r="A375"/>
      <c r="B375" s="18"/>
      <c r="C375"/>
      <c r="D375"/>
      <c r="E375"/>
      <c r="F375"/>
      <c r="G375"/>
      <c r="H375"/>
      <c r="I375"/>
      <c r="J375"/>
      <c r="K375"/>
      <c r="L375"/>
      <c r="M375"/>
    </row>
    <row r="376" spans="1:13" ht="15">
      <c r="A376"/>
      <c r="B376" s="18"/>
      <c r="C376"/>
      <c r="D376"/>
      <c r="E376"/>
      <c r="F376"/>
      <c r="G376"/>
      <c r="H376"/>
      <c r="I376"/>
      <c r="J376"/>
      <c r="K376"/>
      <c r="L376"/>
      <c r="M376"/>
    </row>
    <row r="377" spans="1:13" ht="15">
      <c r="A377"/>
      <c r="B377" s="18"/>
      <c r="C377"/>
      <c r="D377"/>
      <c r="E377"/>
      <c r="F377"/>
      <c r="G377"/>
      <c r="H377"/>
      <c r="I377"/>
      <c r="J377"/>
      <c r="K377"/>
      <c r="L377"/>
      <c r="M377"/>
    </row>
    <row r="378" spans="1:13" ht="15">
      <c r="A378"/>
      <c r="B378" s="18"/>
      <c r="C378"/>
      <c r="D378"/>
      <c r="E378"/>
      <c r="F378"/>
      <c r="G378"/>
      <c r="H378"/>
      <c r="I378"/>
      <c r="J378"/>
      <c r="K378"/>
      <c r="L378"/>
      <c r="M378"/>
    </row>
    <row r="379" spans="1:13" ht="15">
      <c r="A379"/>
      <c r="B379" s="18"/>
      <c r="C379"/>
      <c r="D379"/>
      <c r="E379"/>
      <c r="F379"/>
      <c r="G379"/>
      <c r="H379"/>
      <c r="I379"/>
      <c r="J379"/>
      <c r="K379"/>
      <c r="L379"/>
      <c r="M379"/>
    </row>
    <row r="380" spans="1:13" ht="15">
      <c r="A380"/>
      <c r="B380" s="18"/>
      <c r="C380"/>
      <c r="D380"/>
      <c r="E380"/>
      <c r="F380"/>
      <c r="G380"/>
      <c r="H380"/>
      <c r="I380"/>
      <c r="J380"/>
      <c r="K380"/>
      <c r="L380"/>
      <c r="M380"/>
    </row>
    <row r="381" spans="1:13" ht="15">
      <c r="A381"/>
      <c r="B381" s="18"/>
      <c r="C381"/>
      <c r="D381"/>
      <c r="E381"/>
      <c r="F381"/>
      <c r="G381"/>
      <c r="H381"/>
      <c r="I381"/>
      <c r="J381"/>
      <c r="K381"/>
      <c r="L381"/>
      <c r="M381"/>
    </row>
    <row r="382" spans="1:13" ht="15">
      <c r="A382"/>
      <c r="B382" s="18"/>
      <c r="C382"/>
      <c r="D382"/>
      <c r="E382"/>
      <c r="F382"/>
      <c r="G382"/>
      <c r="H382"/>
      <c r="I382"/>
      <c r="J382"/>
      <c r="K382"/>
      <c r="L382"/>
      <c r="M382"/>
    </row>
    <row r="383" spans="1:13" ht="15">
      <c r="A383"/>
      <c r="B383" s="18"/>
      <c r="C383"/>
      <c r="D383"/>
      <c r="E383"/>
      <c r="F383"/>
      <c r="G383"/>
      <c r="H383"/>
      <c r="I383"/>
      <c r="J383"/>
      <c r="K383"/>
      <c r="L383"/>
      <c r="M383"/>
    </row>
    <row r="384" spans="1:13" ht="15">
      <c r="A384"/>
      <c r="B384" s="18"/>
      <c r="C384"/>
      <c r="D384"/>
      <c r="E384"/>
      <c r="F384"/>
      <c r="G384"/>
      <c r="H384"/>
      <c r="I384"/>
      <c r="J384"/>
      <c r="K384"/>
      <c r="L384"/>
      <c r="M384"/>
    </row>
    <row r="385" spans="1:13" ht="15">
      <c r="A385"/>
      <c r="B385" s="18"/>
      <c r="C385"/>
      <c r="D385"/>
      <c r="E385"/>
      <c r="F385"/>
      <c r="G385"/>
      <c r="H385"/>
      <c r="I385"/>
      <c r="J385"/>
      <c r="K385"/>
      <c r="L385"/>
      <c r="M385"/>
    </row>
    <row r="386" spans="1:13" ht="15">
      <c r="A386"/>
      <c r="B386" s="18"/>
      <c r="C386"/>
      <c r="D386"/>
      <c r="E386"/>
      <c r="F386"/>
      <c r="G386"/>
      <c r="H386"/>
      <c r="I386"/>
      <c r="J386"/>
      <c r="K386"/>
      <c r="L386"/>
      <c r="M386"/>
    </row>
    <row r="387" spans="1:13" ht="15">
      <c r="A387"/>
      <c r="B387" s="18"/>
      <c r="C387"/>
      <c r="D387"/>
      <c r="E387"/>
      <c r="F387"/>
      <c r="G387"/>
      <c r="H387"/>
      <c r="I387"/>
      <c r="J387"/>
      <c r="K387"/>
      <c r="L387"/>
      <c r="M387"/>
    </row>
    <row r="388" spans="1:13">
      <c r="A388" s="33">
        <f t="shared" ref="A388" ca="1" si="4">RANK(C388,C$2:C$998)</f>
        <v>114</v>
      </c>
      <c r="B388" s="28" t="s">
        <v>235</v>
      </c>
      <c r="C388" s="31" cm="1">
        <f t="array" aca="1" ref="C388" ca="1">SUM(LARGE(D388:M388,ROW(INDIRECT("1:7"))))</f>
        <v>92.857142857142861</v>
      </c>
      <c r="D388" s="30">
        <f>IFERROR(100*_xlfn.IFNA(VLOOKUP($B388,KviZDarije1!$A$1:$K$1000, 7, 0), 0)/'TOP SCORES'!B$6,0)</f>
        <v>0</v>
      </c>
      <c r="E388" s="30">
        <f>IFERROR(100*_xlfn.IFNA(VLOOKUP($B388,KviZDarije2!$A$1:$K$1000, 7, 0), 0)/'TOP SCORES'!C$6,0)</f>
        <v>0</v>
      </c>
      <c r="F388" s="30">
        <f>IFERROR(100*_xlfn.IFNA(VLOOKUP($B388,KviZDarije3!$A$1:$K$1000, 7, 0), 0)/'TOP SCORES'!D$6,0)</f>
        <v>0</v>
      </c>
      <c r="G388" s="30">
        <f>IFERROR(100*_xlfn.IFNA(VLOOKUP($B388,KviZDarije4!$A$1:$K$1000, 7, 0), 0)/'TOP SCORES'!E$6,0)</f>
        <v>0</v>
      </c>
      <c r="H388" s="30">
        <f>IFERROR(100*_xlfn.IFNA(VLOOKUP($B388,KviZDarije5!$A$1:$K$1000, 7, 0), 0)/'TOP SCORES'!F$6,0)</f>
        <v>64.285714285714292</v>
      </c>
      <c r="I388" s="30">
        <f>IFERROR(100*_xlfn.IFNA(VLOOKUP($B388,KviZDarije6!$A$1:$K$1000, 7, 0), 0)/'TOP SCORES'!G$6,0)</f>
        <v>28.571428571428573</v>
      </c>
      <c r="J388" s="30">
        <f>IFERROR(100*_xlfn.IFNA(VLOOKUP($B388,KviZDarije7!$A$1:$K$1000, 7, 0), 0)/'TOP SCORES'!H$6,0)</f>
        <v>0</v>
      </c>
      <c r="K388" s="30">
        <f>IFERROR(100*_xlfn.IFNA(VLOOKUP($B388,KviZDarije8!$A$1:$K$1000, 7, 0), 0)/'TOP SCORES'!I$6,0)</f>
        <v>0</v>
      </c>
      <c r="L388" s="30">
        <f>IFERROR(100*_xlfn.IFNA(VLOOKUP($B388,[1]KviZDarije9!$A$1:$K$1000, 7, 0), 0)/'TOP SCORES'!J$6,0)</f>
        <v>0</v>
      </c>
      <c r="M388" s="30">
        <f>IFERROR(100*_xlfn.IFNA(VLOOKUP($B388,[2]KviZDarije10!$A$1:$K$1000, 7, 0), 0)/'TOP SCORES'!K$6,0)</f>
        <v>0</v>
      </c>
    </row>
  </sheetData>
  <autoFilter ref="A1:M276" xr:uid="{48D633AF-B7F4-5D4C-A84A-BE652B6E594A}">
    <sortState xmlns:xlrd2="http://schemas.microsoft.com/office/spreadsheetml/2017/richdata2" ref="A2:M276">
      <sortCondition ref="A1:A276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AC180-0473-8C4F-99CC-AB07A0847072}">
  <dimension ref="A1:O388"/>
  <sheetViews>
    <sheetView workbookViewId="0">
      <selection activeCell="C3" sqref="C3"/>
    </sheetView>
  </sheetViews>
  <sheetFormatPr defaultColWidth="10.85546875" defaultRowHeight="15.75"/>
  <cols>
    <col min="1" max="1" width="10.85546875" style="33"/>
    <col min="2" max="2" width="21.42578125" style="28" bestFit="1" customWidth="1"/>
    <col min="3" max="3" width="10.42578125" style="37" customWidth="1"/>
    <col min="4" max="12" width="14.85546875" style="32" bestFit="1" customWidth="1"/>
    <col min="13" max="13" width="15.85546875" style="32" bestFit="1" customWidth="1"/>
    <col min="14" max="14" width="10.85546875" style="32"/>
    <col min="15" max="15" width="23" style="32" bestFit="1" customWidth="1"/>
    <col min="16" max="16384" width="10.85546875" style="32"/>
  </cols>
  <sheetData>
    <row r="1" spans="1:15" s="28" customFormat="1">
      <c r="A1" s="33" t="s">
        <v>146</v>
      </c>
      <c r="B1" s="24" t="s">
        <v>0</v>
      </c>
      <c r="C1" s="26" t="s">
        <v>10</v>
      </c>
      <c r="D1" s="27" t="s">
        <v>136</v>
      </c>
      <c r="E1" s="27" t="s">
        <v>137</v>
      </c>
      <c r="F1" s="27" t="s">
        <v>138</v>
      </c>
      <c r="G1" s="27" t="s">
        <v>139</v>
      </c>
      <c r="H1" s="27" t="s">
        <v>140</v>
      </c>
      <c r="I1" s="27" t="s">
        <v>141</v>
      </c>
      <c r="J1" s="27" t="s">
        <v>142</v>
      </c>
      <c r="K1" s="27" t="s">
        <v>143</v>
      </c>
      <c r="L1" s="27" t="s">
        <v>144</v>
      </c>
      <c r="M1" s="27" t="s">
        <v>145</v>
      </c>
      <c r="O1" s="26"/>
    </row>
    <row r="2" spans="1:15">
      <c r="A2" s="33">
        <f t="shared" ref="A2:A65" ca="1" si="0">RANK(C2,C$2:C$998)</f>
        <v>1</v>
      </c>
      <c r="B2" s="24" t="s">
        <v>95</v>
      </c>
      <c r="C2" s="31" cm="1">
        <f t="array" aca="1" ref="C2" ca="1">SUM(LARGE(D2:M2,ROW(INDIRECT("1:6"))))</f>
        <v>569.7802197802198</v>
      </c>
      <c r="D2" s="30">
        <f>IFERROR(100*_xlfn.IFNA(VLOOKUP($B2,KviZDarije1!$A$1:$K$1000, 8, 0), 0)/'TOP SCORES'!B$7,0)</f>
        <v>78.571428571428569</v>
      </c>
      <c r="E2" s="30">
        <f>IFERROR(100*_xlfn.IFNA(VLOOKUP($B2,KviZDarije2!$A$1:$K$1000, 8, 0), 0)/'TOP SCORES'!C$7,0)</f>
        <v>92.857142857142861</v>
      </c>
      <c r="F2" s="30">
        <f>IFERROR(100*_xlfn.IFNA(VLOOKUP($B2,KviZDarije3!$A$1:$K$1000, 8, 0), 0)/'TOP SCORES'!D$7,0)</f>
        <v>84.615384615384613</v>
      </c>
      <c r="G2" s="30">
        <f>IFERROR(100*_xlfn.IFNA(VLOOKUP($B2,KviZDarije4!$A$1:$K$1000, 8, 0), 0)/'TOP SCORES'!E$7,0)</f>
        <v>92.307692307692307</v>
      </c>
      <c r="H2" s="30">
        <f>IFERROR(100*_xlfn.IFNA(VLOOKUP($B2,KviZDarije5!$A$1:$K$1000, 8, 0), 0)/'TOP SCORES'!F$7,0)</f>
        <v>100</v>
      </c>
      <c r="I2" s="30">
        <f>IFERROR(100*_xlfn.IFNA(VLOOKUP($B2,KviZDarije6!$A$1:$K$1000, 8, 0), 0)/'TOP SCORES'!G$7,0)</f>
        <v>100</v>
      </c>
      <c r="J2" s="30">
        <f>IFERROR(100*_xlfn.IFNA(VLOOKUP($B2,KviZDarije7!$A$1:$K$1000, 8, 0), 0)/'TOP SCORES'!H$7,0)</f>
        <v>100</v>
      </c>
      <c r="K2" s="30">
        <f>IFERROR(100*_xlfn.IFNA(VLOOKUP($B2,KviZDarije8!$A$1:$K$1000, 8, 0), 0)/'TOP SCORES'!I$7,0)</f>
        <v>0</v>
      </c>
      <c r="L2" s="30">
        <f>IFERROR(100*_xlfn.IFNA(VLOOKUP($B2,[1]KviZDarije9!$A$1:$K$1000, 8, 0), 0)/'TOP SCORES'!J$7,0)</f>
        <v>0</v>
      </c>
      <c r="M2" s="30">
        <f>IFERROR(100*_xlfn.IFNA(VLOOKUP($B2,[2]KviZDarije10!$A$1:$K$1000, 8, 0), 0)/'TOP SCORES'!K$7,0)</f>
        <v>0</v>
      </c>
      <c r="O2" s="34"/>
    </row>
    <row r="3" spans="1:15">
      <c r="A3" s="33">
        <f t="shared" ca="1" si="0"/>
        <v>2</v>
      </c>
      <c r="B3" s="24" t="s">
        <v>32</v>
      </c>
      <c r="C3" s="31" cm="1">
        <f t="array" aca="1" ref="C3" ca="1">SUM(LARGE(D3:M3,ROW(INDIRECT("1:6"))))</f>
        <v>540.65934065934073</v>
      </c>
      <c r="D3" s="30">
        <f>IFERROR(100*_xlfn.IFNA(VLOOKUP($B3,KviZDarije1!$A$1:$K$1000, 8, 0), 0)/'TOP SCORES'!B$7,0)</f>
        <v>78.571428571428569</v>
      </c>
      <c r="E3" s="30">
        <f>IFERROR(100*_xlfn.IFNA(VLOOKUP($B3,KviZDarije2!$A$1:$K$1000, 8, 0), 0)/'TOP SCORES'!C$7,0)</f>
        <v>92.857142857142861</v>
      </c>
      <c r="F3" s="30">
        <f>IFERROR(100*_xlfn.IFNA(VLOOKUP($B3,KviZDarije3!$A$1:$K$1000, 8, 0), 0)/'TOP SCORES'!D$7,0)</f>
        <v>100</v>
      </c>
      <c r="G3" s="30">
        <f>IFERROR(100*_xlfn.IFNA(VLOOKUP($B3,KviZDarije4!$A$1:$K$1000, 8, 0), 0)/'TOP SCORES'!E$7,0)</f>
        <v>84.615384615384613</v>
      </c>
      <c r="H3" s="30">
        <f>IFERROR(100*_xlfn.IFNA(VLOOKUP($B3,KviZDarije5!$A$1:$K$1000, 8, 0), 0)/'TOP SCORES'!F$7,0)</f>
        <v>84.615384615384613</v>
      </c>
      <c r="I3" s="30">
        <f>IFERROR(100*_xlfn.IFNA(VLOOKUP($B3,KviZDarije6!$A$1:$K$1000, 8, 0), 0)/'TOP SCORES'!G$7,0)</f>
        <v>76.92307692307692</v>
      </c>
      <c r="J3" s="30">
        <f>IFERROR(100*_xlfn.IFNA(VLOOKUP($B3,KviZDarije7!$A$1:$K$1000, 8, 0), 0)/'TOP SCORES'!H$7,0)</f>
        <v>100</v>
      </c>
      <c r="K3" s="30">
        <f>IFERROR(100*_xlfn.IFNA(VLOOKUP($B3,KviZDarije8!$A$1:$K$1000, 8, 0), 0)/'TOP SCORES'!I$7,0)</f>
        <v>0</v>
      </c>
      <c r="L3" s="30">
        <f>IFERROR(100*_xlfn.IFNA(VLOOKUP($B3,[1]KviZDarije9!$A$1:$K$1000, 8, 0), 0)/'TOP SCORES'!J$7,0)</f>
        <v>0</v>
      </c>
      <c r="M3" s="30">
        <f>IFERROR(100*_xlfn.IFNA(VLOOKUP($B3,[2]KviZDarije10!$A$1:$K$1000, 8, 0), 0)/'TOP SCORES'!K$7,0)</f>
        <v>0</v>
      </c>
    </row>
    <row r="4" spans="1:15">
      <c r="A4" s="33">
        <f t="shared" ca="1" si="0"/>
        <v>3</v>
      </c>
      <c r="B4" s="24" t="s">
        <v>17</v>
      </c>
      <c r="C4" s="31" cm="1">
        <f t="array" aca="1" ref="C4" ca="1">SUM(LARGE(D4:M4,ROW(INDIRECT("1:6"))))</f>
        <v>532.96703296703299</v>
      </c>
      <c r="D4" s="30">
        <f>IFERROR(100*_xlfn.IFNA(VLOOKUP($B4,KviZDarije1!$A$1:$K$1000, 8, 0), 0)/'TOP SCORES'!B$7,0)</f>
        <v>85.714285714285708</v>
      </c>
      <c r="E4" s="30">
        <f>IFERROR(100*_xlfn.IFNA(VLOOKUP($B4,KviZDarije2!$A$1:$K$1000, 8, 0), 0)/'TOP SCORES'!C$7,0)</f>
        <v>85.714285714285708</v>
      </c>
      <c r="F4" s="30">
        <f>IFERROR(100*_xlfn.IFNA(VLOOKUP($B4,KviZDarije3!$A$1:$K$1000, 8, 0), 0)/'TOP SCORES'!D$7,0)</f>
        <v>92.307692307692307</v>
      </c>
      <c r="G4" s="30">
        <f>IFERROR(100*_xlfn.IFNA(VLOOKUP($B4,KviZDarije4!$A$1:$K$1000, 8, 0), 0)/'TOP SCORES'!E$7,0)</f>
        <v>100</v>
      </c>
      <c r="H4" s="30">
        <f>IFERROR(100*_xlfn.IFNA(VLOOKUP($B4,KviZDarije5!$A$1:$K$1000, 8, 0), 0)/'TOP SCORES'!F$7,0)</f>
        <v>92.307692307692307</v>
      </c>
      <c r="I4" s="30">
        <f>IFERROR(100*_xlfn.IFNA(VLOOKUP($B4,KviZDarije6!$A$1:$K$1000, 8, 0), 0)/'TOP SCORES'!G$7,0)</f>
        <v>76.92307692307692</v>
      </c>
      <c r="J4" s="30">
        <f>IFERROR(100*_xlfn.IFNA(VLOOKUP($B4,KviZDarije7!$A$1:$K$1000, 8, 0), 0)/'TOP SCORES'!H$7,0)</f>
        <v>75</v>
      </c>
      <c r="K4" s="30">
        <f>IFERROR(100*_xlfn.IFNA(VLOOKUP($B4,KviZDarije8!$A$1:$K$1000, 8, 0), 0)/'TOP SCORES'!I$7,0)</f>
        <v>0</v>
      </c>
      <c r="L4" s="30">
        <f>IFERROR(100*_xlfn.IFNA(VLOOKUP($B4,[1]KviZDarije9!$A$1:$K$1000, 8, 0), 0)/'TOP SCORES'!J$7,0)</f>
        <v>0</v>
      </c>
      <c r="M4" s="30">
        <f>IFERROR(100*_xlfn.IFNA(VLOOKUP($B4,[2]KviZDarije10!$A$1:$K$1000, 8, 0), 0)/'TOP SCORES'!K$7,0)</f>
        <v>0</v>
      </c>
    </row>
    <row r="5" spans="1:15">
      <c r="A5" s="33">
        <f t="shared" ca="1" si="0"/>
        <v>4</v>
      </c>
      <c r="B5" s="28" t="s">
        <v>203</v>
      </c>
      <c r="C5" s="31" cm="1">
        <f t="array" aca="1" ref="C5" ca="1">SUM(LARGE(D5:M5,ROW(INDIRECT("1:6"))))</f>
        <v>530.12820512820508</v>
      </c>
      <c r="D5" s="30">
        <f>IFERROR(100*_xlfn.IFNA(VLOOKUP($B5,KviZDarije1!$A$1:$K$1000, 8, 0), 0)/'TOP SCORES'!B$7,0)</f>
        <v>0</v>
      </c>
      <c r="E5" s="30">
        <f>IFERROR(100*_xlfn.IFNA(VLOOKUP($B5,KviZDarije2!$A$1:$K$1000, 8, 0), 0)/'TOP SCORES'!C$7,0)</f>
        <v>100</v>
      </c>
      <c r="F5" s="30">
        <f>IFERROR(100*_xlfn.IFNA(VLOOKUP($B5,KviZDarije3!$A$1:$K$1000, 8, 0), 0)/'TOP SCORES'!D$7,0)</f>
        <v>100</v>
      </c>
      <c r="G5" s="30">
        <f>IFERROR(100*_xlfn.IFNA(VLOOKUP($B5,KviZDarije4!$A$1:$K$1000, 8, 0), 0)/'TOP SCORES'!E$7,0)</f>
        <v>69.230769230769226</v>
      </c>
      <c r="H5" s="30">
        <f>IFERROR(100*_xlfn.IFNA(VLOOKUP($B5,KviZDarije5!$A$1:$K$1000, 8, 0), 0)/'TOP SCORES'!F$7,0)</f>
        <v>76.92307692307692</v>
      </c>
      <c r="I5" s="30">
        <f>IFERROR(100*_xlfn.IFNA(VLOOKUP($B5,KviZDarije6!$A$1:$K$1000, 8, 0), 0)/'TOP SCORES'!G$7,0)</f>
        <v>92.307692307692307</v>
      </c>
      <c r="J5" s="30">
        <f>IFERROR(100*_xlfn.IFNA(VLOOKUP($B5,KviZDarije7!$A$1:$K$1000, 8, 0), 0)/'TOP SCORES'!H$7,0)</f>
        <v>91.666666666666671</v>
      </c>
      <c r="K5" s="30">
        <f>IFERROR(100*_xlfn.IFNA(VLOOKUP($B5,KviZDarije8!$A$1:$K$1000, 8, 0), 0)/'TOP SCORES'!I$7,0)</f>
        <v>0</v>
      </c>
      <c r="L5" s="30">
        <f>IFERROR(100*_xlfn.IFNA(VLOOKUP($B5,[1]KviZDarije9!$A$1:$K$1000, 8, 0), 0)/'TOP SCORES'!J$7,0)</f>
        <v>0</v>
      </c>
      <c r="M5" s="30">
        <f>IFERROR(100*_xlfn.IFNA(VLOOKUP($B5,[2]KviZDarije10!$A$1:$K$1000, 8, 0), 0)/'TOP SCORES'!K$7,0)</f>
        <v>0</v>
      </c>
    </row>
    <row r="6" spans="1:15">
      <c r="A6" s="33">
        <f t="shared" ca="1" si="0"/>
        <v>5</v>
      </c>
      <c r="B6" s="24" t="s">
        <v>45</v>
      </c>
      <c r="C6" s="31" cm="1">
        <f t="array" aca="1" ref="C6" ca="1">SUM(LARGE(D6:M6,ROW(INDIRECT("1:6"))))</f>
        <v>516.4835164835165</v>
      </c>
      <c r="D6" s="30">
        <f>IFERROR(100*_xlfn.IFNA(VLOOKUP($B6,KviZDarije1!$A$1:$K$1000, 8, 0), 0)/'TOP SCORES'!B$7,0)</f>
        <v>64.285714285714292</v>
      </c>
      <c r="E6" s="30">
        <f>IFERROR(100*_xlfn.IFNA(VLOOKUP($B6,KviZDarije2!$A$1:$K$1000, 8, 0), 0)/'TOP SCORES'!C$7,0)</f>
        <v>85.714285714285708</v>
      </c>
      <c r="F6" s="30">
        <f>IFERROR(100*_xlfn.IFNA(VLOOKUP($B6,KviZDarije3!$A$1:$K$1000, 8, 0), 0)/'TOP SCORES'!D$7,0)</f>
        <v>84.615384615384613</v>
      </c>
      <c r="G6" s="30">
        <f>IFERROR(100*_xlfn.IFNA(VLOOKUP($B6,KviZDarije4!$A$1:$K$1000, 8, 0), 0)/'TOP SCORES'!E$7,0)</f>
        <v>92.307692307692307</v>
      </c>
      <c r="H6" s="30">
        <f>IFERROR(100*_xlfn.IFNA(VLOOKUP($B6,KviZDarije5!$A$1:$K$1000, 8, 0), 0)/'TOP SCORES'!F$7,0)</f>
        <v>84.615384615384613</v>
      </c>
      <c r="I6" s="30">
        <f>IFERROR(100*_xlfn.IFNA(VLOOKUP($B6,KviZDarije6!$A$1:$K$1000, 8, 0), 0)/'TOP SCORES'!G$7,0)</f>
        <v>69.230769230769226</v>
      </c>
      <c r="J6" s="30">
        <f>IFERROR(100*_xlfn.IFNA(VLOOKUP($B6,KviZDarije7!$A$1:$K$1000, 8, 0), 0)/'TOP SCORES'!H$7,0)</f>
        <v>100</v>
      </c>
      <c r="K6" s="30">
        <f>IFERROR(100*_xlfn.IFNA(VLOOKUP($B6,KviZDarije8!$A$1:$K$1000, 8, 0), 0)/'TOP SCORES'!I$7,0)</f>
        <v>0</v>
      </c>
      <c r="L6" s="30">
        <f>IFERROR(100*_xlfn.IFNA(VLOOKUP($B6,[1]KviZDarije9!$A$1:$K$1000, 8, 0), 0)/'TOP SCORES'!J$7,0)</f>
        <v>0</v>
      </c>
      <c r="M6" s="30">
        <f>IFERROR(100*_xlfn.IFNA(VLOOKUP($B6,[2]KviZDarije10!$A$1:$K$1000, 8, 0), 0)/'TOP SCORES'!K$7,0)</f>
        <v>0</v>
      </c>
    </row>
    <row r="7" spans="1:15">
      <c r="A7" s="33">
        <f t="shared" ca="1" si="0"/>
        <v>6</v>
      </c>
      <c r="B7" s="24" t="s">
        <v>78</v>
      </c>
      <c r="C7" s="31" cm="1">
        <f t="array" aca="1" ref="C7" ca="1">SUM(LARGE(D7:M7,ROW(INDIRECT("1:6"))))</f>
        <v>502.10622710622715</v>
      </c>
      <c r="D7" s="30">
        <f>IFERROR(100*_xlfn.IFNA(VLOOKUP($B7,KviZDarije1!$A$1:$K$1000, 8, 0), 0)/'TOP SCORES'!B$7,0)</f>
        <v>71.428571428571431</v>
      </c>
      <c r="E7" s="30">
        <f>IFERROR(100*_xlfn.IFNA(VLOOKUP($B7,KviZDarije2!$A$1:$K$1000, 8, 0), 0)/'TOP SCORES'!C$7,0)</f>
        <v>92.857142857142861</v>
      </c>
      <c r="F7" s="30">
        <f>IFERROR(100*_xlfn.IFNA(VLOOKUP($B7,KviZDarije3!$A$1:$K$1000, 8, 0), 0)/'TOP SCORES'!D$7,0)</f>
        <v>84.615384615384613</v>
      </c>
      <c r="G7" s="30">
        <f>IFERROR(100*_xlfn.IFNA(VLOOKUP($B7,KviZDarije4!$A$1:$K$1000, 8, 0), 0)/'TOP SCORES'!E$7,0)</f>
        <v>76.92307692307692</v>
      </c>
      <c r="H7" s="30">
        <f>IFERROR(100*_xlfn.IFNA(VLOOKUP($B7,KviZDarije5!$A$1:$K$1000, 8, 0), 0)/'TOP SCORES'!F$7,0)</f>
        <v>84.615384615384613</v>
      </c>
      <c r="I7" s="30">
        <f>IFERROR(100*_xlfn.IFNA(VLOOKUP($B7,KviZDarije6!$A$1:$K$1000, 8, 0), 0)/'TOP SCORES'!G$7,0)</f>
        <v>0</v>
      </c>
      <c r="J7" s="30">
        <f>IFERROR(100*_xlfn.IFNA(VLOOKUP($B7,KviZDarije7!$A$1:$K$1000, 8, 0), 0)/'TOP SCORES'!H$7,0)</f>
        <v>91.666666666666671</v>
      </c>
      <c r="K7" s="30">
        <f>IFERROR(100*_xlfn.IFNA(VLOOKUP($B7,KviZDarije8!$A$1:$K$1000, 8, 0), 0)/'TOP SCORES'!I$7,0)</f>
        <v>0</v>
      </c>
      <c r="L7" s="30">
        <f>IFERROR(100*_xlfn.IFNA(VLOOKUP($B7,[1]KviZDarije9!$A$1:$K$1000, 8, 0), 0)/'TOP SCORES'!J$7,0)</f>
        <v>0</v>
      </c>
      <c r="M7" s="30">
        <f>IFERROR(100*_xlfn.IFNA(VLOOKUP($B7,[2]KviZDarije10!$A$1:$K$1000, 8, 0), 0)/'TOP SCORES'!K$7,0)</f>
        <v>0</v>
      </c>
    </row>
    <row r="8" spans="1:15">
      <c r="A8" s="33">
        <f t="shared" ca="1" si="0"/>
        <v>7</v>
      </c>
      <c r="B8" s="24" t="s">
        <v>49</v>
      </c>
      <c r="C8" s="31" cm="1">
        <f t="array" aca="1" ref="C8" ca="1">SUM(LARGE(D8:M8,ROW(INDIRECT("1:6"))))</f>
        <v>500.82417582417582</v>
      </c>
      <c r="D8" s="30">
        <f>IFERROR(100*_xlfn.IFNA(VLOOKUP($B8,KviZDarije1!$A$1:$K$1000, 8, 0), 0)/'TOP SCORES'!B$7,0)</f>
        <v>64.285714285714292</v>
      </c>
      <c r="E8" s="30">
        <f>IFERROR(100*_xlfn.IFNA(VLOOKUP($B8,KviZDarije2!$A$1:$K$1000, 8, 0), 0)/'TOP SCORES'!C$7,0)</f>
        <v>64.285714285714292</v>
      </c>
      <c r="F8" s="30">
        <f>IFERROR(100*_xlfn.IFNA(VLOOKUP($B8,KviZDarije3!$A$1:$K$1000, 8, 0), 0)/'TOP SCORES'!D$7,0)</f>
        <v>69.230769230769226</v>
      </c>
      <c r="G8" s="30">
        <f>IFERROR(100*_xlfn.IFNA(VLOOKUP($B8,KviZDarije4!$A$1:$K$1000, 8, 0), 0)/'TOP SCORES'!E$7,0)</f>
        <v>100</v>
      </c>
      <c r="H8" s="30">
        <f>IFERROR(100*_xlfn.IFNA(VLOOKUP($B8,KviZDarije5!$A$1:$K$1000, 8, 0), 0)/'TOP SCORES'!F$7,0)</f>
        <v>92.307692307692307</v>
      </c>
      <c r="I8" s="30">
        <f>IFERROR(100*_xlfn.IFNA(VLOOKUP($B8,KviZDarije6!$A$1:$K$1000, 8, 0), 0)/'TOP SCORES'!G$7,0)</f>
        <v>100</v>
      </c>
      <c r="J8" s="30">
        <f>IFERROR(100*_xlfn.IFNA(VLOOKUP($B8,KviZDarije7!$A$1:$K$1000, 8, 0), 0)/'TOP SCORES'!H$7,0)</f>
        <v>75</v>
      </c>
      <c r="K8" s="30">
        <f>IFERROR(100*_xlfn.IFNA(VLOOKUP($B8,KviZDarije8!$A$1:$K$1000, 8, 0), 0)/'TOP SCORES'!I$7,0)</f>
        <v>0</v>
      </c>
      <c r="L8" s="30">
        <f>IFERROR(100*_xlfn.IFNA(VLOOKUP($B8,[1]KviZDarije9!$A$1:$K$1000, 8, 0), 0)/'TOP SCORES'!J$7,0)</f>
        <v>0</v>
      </c>
      <c r="M8" s="30">
        <f>IFERROR(100*_xlfn.IFNA(VLOOKUP($B8,[2]KviZDarije10!$A$1:$K$1000, 8, 0), 0)/'TOP SCORES'!K$7,0)</f>
        <v>0</v>
      </c>
    </row>
    <row r="9" spans="1:15">
      <c r="A9" s="33">
        <f t="shared" ca="1" si="0"/>
        <v>8</v>
      </c>
      <c r="B9" s="28" t="s">
        <v>177</v>
      </c>
      <c r="C9" s="31" cm="1">
        <f t="array" aca="1" ref="C9" ca="1">SUM(LARGE(D9:M9,ROW(INDIRECT("1:6"))))</f>
        <v>496.15384615384613</v>
      </c>
      <c r="D9" s="30">
        <f>IFERROR(100*_xlfn.IFNA(VLOOKUP($B9,KviZDarije1!$A$1:$K$1000, 8, 0), 0)/'TOP SCORES'!B$7,0)</f>
        <v>71.428571428571431</v>
      </c>
      <c r="E9" s="30">
        <f>IFERROR(100*_xlfn.IFNA(VLOOKUP($B9,KviZDarije2!$A$1:$K$1000, 8, 0), 0)/'TOP SCORES'!C$7,0)</f>
        <v>78.571428571428569</v>
      </c>
      <c r="F9" s="30">
        <f>IFERROR(100*_xlfn.IFNA(VLOOKUP($B9,KviZDarije3!$A$1:$K$1000, 8, 0), 0)/'TOP SCORES'!D$7,0)</f>
        <v>69.230769230769226</v>
      </c>
      <c r="G9" s="30">
        <f>IFERROR(100*_xlfn.IFNA(VLOOKUP($B9,KviZDarije4!$A$1:$K$1000, 8, 0), 0)/'TOP SCORES'!E$7,0)</f>
        <v>100</v>
      </c>
      <c r="H9" s="30">
        <f>IFERROR(100*_xlfn.IFNA(VLOOKUP($B9,KviZDarije5!$A$1:$K$1000, 8, 0), 0)/'TOP SCORES'!F$7,0)</f>
        <v>69.230769230769226</v>
      </c>
      <c r="I9" s="30">
        <f>IFERROR(100*_xlfn.IFNA(VLOOKUP($B9,KviZDarije6!$A$1:$K$1000, 8, 0), 0)/'TOP SCORES'!G$7,0)</f>
        <v>76.92307692307692</v>
      </c>
      <c r="J9" s="30">
        <f>IFERROR(100*_xlfn.IFNA(VLOOKUP($B9,KviZDarije7!$A$1:$K$1000, 8, 0), 0)/'TOP SCORES'!H$7,0)</f>
        <v>100</v>
      </c>
      <c r="K9" s="30">
        <f>IFERROR(100*_xlfn.IFNA(VLOOKUP($B9,KviZDarije8!$A$1:$K$1000, 8, 0), 0)/'TOP SCORES'!I$7,0)</f>
        <v>0</v>
      </c>
      <c r="L9" s="30">
        <f>IFERROR(100*_xlfn.IFNA(VLOOKUP($B9,[1]KviZDarije9!$A$1:$K$1000, 8, 0), 0)/'TOP SCORES'!J$7,0)</f>
        <v>0</v>
      </c>
      <c r="M9" s="30">
        <f>IFERROR(100*_xlfn.IFNA(VLOOKUP($B9,[2]KviZDarije10!$A$1:$K$1000, 8, 0), 0)/'TOP SCORES'!K$7,0)</f>
        <v>0</v>
      </c>
    </row>
    <row r="10" spans="1:15">
      <c r="A10" s="33">
        <f t="shared" ca="1" si="0"/>
        <v>9</v>
      </c>
      <c r="B10" s="24" t="s">
        <v>11</v>
      </c>
      <c r="C10" s="31" cm="1">
        <f t="array" aca="1" ref="C10" ca="1">SUM(LARGE(D10:M10,ROW(INDIRECT("1:6"))))</f>
        <v>494.50549450549448</v>
      </c>
      <c r="D10" s="30">
        <f>IFERROR(100*_xlfn.IFNA(VLOOKUP($B10,KviZDarije1!$A$1:$K$1000, 8, 0), 0)/'TOP SCORES'!B$7,0)</f>
        <v>71.428571428571431</v>
      </c>
      <c r="E10" s="30">
        <f>IFERROR(100*_xlfn.IFNA(VLOOKUP($B10,KviZDarije2!$A$1:$K$1000, 8, 0), 0)/'TOP SCORES'!C$7,0)</f>
        <v>0</v>
      </c>
      <c r="F10" s="30">
        <f>IFERROR(100*_xlfn.IFNA(VLOOKUP($B10,KviZDarije3!$A$1:$K$1000, 8, 0), 0)/'TOP SCORES'!D$7,0)</f>
        <v>92.307692307692307</v>
      </c>
      <c r="G10" s="30">
        <f>IFERROR(100*_xlfn.IFNA(VLOOKUP($B10,KviZDarije4!$A$1:$K$1000, 8, 0), 0)/'TOP SCORES'!E$7,0)</f>
        <v>76.92307692307692</v>
      </c>
      <c r="H10" s="30">
        <f>IFERROR(100*_xlfn.IFNA(VLOOKUP($B10,KviZDarije5!$A$1:$K$1000, 8, 0), 0)/'TOP SCORES'!F$7,0)</f>
        <v>76.92307692307692</v>
      </c>
      <c r="I10" s="30">
        <f>IFERROR(100*_xlfn.IFNA(VLOOKUP($B10,KviZDarije6!$A$1:$K$1000, 8, 0), 0)/'TOP SCORES'!G$7,0)</f>
        <v>76.92307692307692</v>
      </c>
      <c r="J10" s="30">
        <f>IFERROR(100*_xlfn.IFNA(VLOOKUP($B10,KviZDarije7!$A$1:$K$1000, 8, 0), 0)/'TOP SCORES'!H$7,0)</f>
        <v>100</v>
      </c>
      <c r="K10" s="30">
        <f>IFERROR(100*_xlfn.IFNA(VLOOKUP($B10,KviZDarije8!$A$1:$K$1000, 8, 0), 0)/'TOP SCORES'!I$7,0)</f>
        <v>0</v>
      </c>
      <c r="L10" s="30">
        <f>IFERROR(100*_xlfn.IFNA(VLOOKUP($B10,[1]KviZDarije9!$A$1:$K$1000, 8, 0), 0)/'TOP SCORES'!J$7,0)</f>
        <v>0</v>
      </c>
      <c r="M10" s="30">
        <f>IFERROR(100*_xlfn.IFNA(VLOOKUP($B10,[2]KviZDarije10!$A$1:$K$1000, 8, 0), 0)/'TOP SCORES'!K$7,0)</f>
        <v>0</v>
      </c>
    </row>
    <row r="11" spans="1:15">
      <c r="A11" s="33">
        <f t="shared" ca="1" si="0"/>
        <v>10</v>
      </c>
      <c r="B11" s="24" t="s">
        <v>79</v>
      </c>
      <c r="C11" s="31" cm="1">
        <f t="array" aca="1" ref="C11" ca="1">SUM(LARGE(D11:M11,ROW(INDIRECT("1:6"))))</f>
        <v>478.47985347985349</v>
      </c>
      <c r="D11" s="30">
        <f>IFERROR(100*_xlfn.IFNA(VLOOKUP($B11,KviZDarije1!$A$1:$K$1000, 8, 0), 0)/'TOP SCORES'!B$7,0)</f>
        <v>78.571428571428569</v>
      </c>
      <c r="E11" s="30">
        <f>IFERROR(100*_xlfn.IFNA(VLOOKUP($B11,KviZDarije2!$A$1:$K$1000, 8, 0), 0)/'TOP SCORES'!C$7,0)</f>
        <v>92.857142857142861</v>
      </c>
      <c r="F11" s="30">
        <f>IFERROR(100*_xlfn.IFNA(VLOOKUP($B11,KviZDarije3!$A$1:$K$1000, 8, 0), 0)/'TOP SCORES'!D$7,0)</f>
        <v>84.615384615384613</v>
      </c>
      <c r="G11" s="30">
        <f>IFERROR(100*_xlfn.IFNA(VLOOKUP($B11,KviZDarije4!$A$1:$K$1000, 8, 0), 0)/'TOP SCORES'!E$7,0)</f>
        <v>0</v>
      </c>
      <c r="H11" s="30">
        <f>IFERROR(100*_xlfn.IFNA(VLOOKUP($B11,KviZDarije5!$A$1:$K$1000, 8, 0), 0)/'TOP SCORES'!F$7,0)</f>
        <v>61.53846153846154</v>
      </c>
      <c r="I11" s="30">
        <f>IFERROR(100*_xlfn.IFNA(VLOOKUP($B11,KviZDarije6!$A$1:$K$1000, 8, 0), 0)/'TOP SCORES'!G$7,0)</f>
        <v>69.230769230769226</v>
      </c>
      <c r="J11" s="30">
        <f>IFERROR(100*_xlfn.IFNA(VLOOKUP($B11,KviZDarije7!$A$1:$K$1000, 8, 0), 0)/'TOP SCORES'!H$7,0)</f>
        <v>91.666666666666671</v>
      </c>
      <c r="K11" s="30">
        <f>IFERROR(100*_xlfn.IFNA(VLOOKUP($B11,KviZDarije8!$A$1:$K$1000, 8, 0), 0)/'TOP SCORES'!I$7,0)</f>
        <v>0</v>
      </c>
      <c r="L11" s="30">
        <f>IFERROR(100*_xlfn.IFNA(VLOOKUP($B11,[1]KviZDarije9!$A$1:$K$1000, 8, 0), 0)/'TOP SCORES'!J$7,0)</f>
        <v>0</v>
      </c>
      <c r="M11" s="30">
        <f>IFERROR(100*_xlfn.IFNA(VLOOKUP($B11,[2]KviZDarije10!$A$1:$K$1000, 8, 0), 0)/'TOP SCORES'!K$7,0)</f>
        <v>0</v>
      </c>
    </row>
    <row r="12" spans="1:15">
      <c r="A12" s="33">
        <f t="shared" ca="1" si="0"/>
        <v>11</v>
      </c>
      <c r="B12" s="24" t="s">
        <v>33</v>
      </c>
      <c r="C12" s="31" cm="1">
        <f t="array" aca="1" ref="C12" ca="1">SUM(LARGE(D12:M12,ROW(INDIRECT("1:6"))))</f>
        <v>475.45787545787545</v>
      </c>
      <c r="D12" s="30">
        <f>IFERROR(100*_xlfn.IFNA(VLOOKUP($B12,KviZDarije1!$A$1:$K$1000, 8, 0), 0)/'TOP SCORES'!B$7,0)</f>
        <v>85.714285714285708</v>
      </c>
      <c r="E12" s="30">
        <f>IFERROR(100*_xlfn.IFNA(VLOOKUP($B12,KviZDarije2!$A$1:$K$1000, 8, 0), 0)/'TOP SCORES'!C$7,0)</f>
        <v>100</v>
      </c>
      <c r="F12" s="30">
        <f>IFERROR(100*_xlfn.IFNA(VLOOKUP($B12,KviZDarije3!$A$1:$K$1000, 8, 0), 0)/'TOP SCORES'!D$7,0)</f>
        <v>69.230769230769226</v>
      </c>
      <c r="G12" s="30">
        <f>IFERROR(100*_xlfn.IFNA(VLOOKUP($B12,KviZDarije4!$A$1:$K$1000, 8, 0), 0)/'TOP SCORES'!E$7,0)</f>
        <v>84.615384615384613</v>
      </c>
      <c r="H12" s="30">
        <f>IFERROR(100*_xlfn.IFNA(VLOOKUP($B12,KviZDarije5!$A$1:$K$1000, 8, 0), 0)/'TOP SCORES'!F$7,0)</f>
        <v>69.230769230769226</v>
      </c>
      <c r="I12" s="30">
        <f>IFERROR(100*_xlfn.IFNA(VLOOKUP($B12,KviZDarije6!$A$1:$K$1000, 8, 0), 0)/'TOP SCORES'!G$7,0)</f>
        <v>61.53846153846154</v>
      </c>
      <c r="J12" s="30">
        <f>IFERROR(100*_xlfn.IFNA(VLOOKUP($B12,KviZDarije7!$A$1:$K$1000, 8, 0), 0)/'TOP SCORES'!H$7,0)</f>
        <v>66.666666666666671</v>
      </c>
      <c r="K12" s="30">
        <f>IFERROR(100*_xlfn.IFNA(VLOOKUP($B12,KviZDarije8!$A$1:$K$1000, 8, 0), 0)/'TOP SCORES'!I$7,0)</f>
        <v>0</v>
      </c>
      <c r="L12" s="30">
        <f>IFERROR(100*_xlfn.IFNA(VLOOKUP($B12,[1]KviZDarije9!$A$1:$K$1000, 8, 0), 0)/'TOP SCORES'!J$7,0)</f>
        <v>0</v>
      </c>
      <c r="M12" s="30">
        <f>IFERROR(100*_xlfn.IFNA(VLOOKUP($B12,[2]KviZDarije10!$A$1:$K$1000, 8, 0), 0)/'TOP SCORES'!K$7,0)</f>
        <v>0</v>
      </c>
    </row>
    <row r="13" spans="1:15">
      <c r="A13" s="33">
        <f t="shared" ca="1" si="0"/>
        <v>12</v>
      </c>
      <c r="B13" s="24" t="s">
        <v>70</v>
      </c>
      <c r="C13" s="31" cm="1">
        <f t="array" aca="1" ref="C13" ca="1">SUM(LARGE(D13:M13,ROW(INDIRECT("1:6"))))</f>
        <v>470.60439560439562</v>
      </c>
      <c r="D13" s="30">
        <f>IFERROR(100*_xlfn.IFNA(VLOOKUP($B13,KviZDarije1!$A$1:$K$1000, 8, 0), 0)/'TOP SCORES'!B$7,0)</f>
        <v>71.428571428571431</v>
      </c>
      <c r="E13" s="30">
        <f>IFERROR(100*_xlfn.IFNA(VLOOKUP($B13,KviZDarije2!$A$1:$K$1000, 8, 0), 0)/'TOP SCORES'!C$7,0)</f>
        <v>85.714285714285708</v>
      </c>
      <c r="F13" s="30">
        <f>IFERROR(100*_xlfn.IFNA(VLOOKUP($B13,KviZDarije3!$A$1:$K$1000, 8, 0), 0)/'TOP SCORES'!D$7,0)</f>
        <v>84.615384615384613</v>
      </c>
      <c r="G13" s="30">
        <f>IFERROR(100*_xlfn.IFNA(VLOOKUP($B13,KviZDarije4!$A$1:$K$1000, 8, 0), 0)/'TOP SCORES'!E$7,0)</f>
        <v>84.615384615384613</v>
      </c>
      <c r="H13" s="30">
        <f>IFERROR(100*_xlfn.IFNA(VLOOKUP($B13,KviZDarije5!$A$1:$K$1000, 8, 0), 0)/'TOP SCORES'!F$7,0)</f>
        <v>69.230769230769226</v>
      </c>
      <c r="I13" s="30">
        <f>IFERROR(100*_xlfn.IFNA(VLOOKUP($B13,KviZDarije6!$A$1:$K$1000, 8, 0), 0)/'TOP SCORES'!G$7,0)</f>
        <v>46.153846153846153</v>
      </c>
      <c r="J13" s="30">
        <f>IFERROR(100*_xlfn.IFNA(VLOOKUP($B13,KviZDarije7!$A$1:$K$1000, 8, 0), 0)/'TOP SCORES'!H$7,0)</f>
        <v>75</v>
      </c>
      <c r="K13" s="30">
        <f>IFERROR(100*_xlfn.IFNA(VLOOKUP($B13,KviZDarije8!$A$1:$K$1000, 8, 0), 0)/'TOP SCORES'!I$7,0)</f>
        <v>0</v>
      </c>
      <c r="L13" s="30">
        <f>IFERROR(100*_xlfn.IFNA(VLOOKUP($B13,[1]KviZDarije9!$A$1:$K$1000, 8, 0), 0)/'TOP SCORES'!J$7,0)</f>
        <v>0</v>
      </c>
      <c r="M13" s="30">
        <f>IFERROR(100*_xlfn.IFNA(VLOOKUP($B13,[2]KviZDarije10!$A$1:$K$1000, 8, 0), 0)/'TOP SCORES'!K$7,0)</f>
        <v>0</v>
      </c>
    </row>
    <row r="14" spans="1:15">
      <c r="A14" s="33">
        <f t="shared" ca="1" si="0"/>
        <v>13</v>
      </c>
      <c r="B14" s="24" t="s">
        <v>91</v>
      </c>
      <c r="C14" s="31" cm="1">
        <f t="array" aca="1" ref="C14" ca="1">SUM(LARGE(D14:M14,ROW(INDIRECT("1:6"))))</f>
        <v>465.38461538461536</v>
      </c>
      <c r="D14" s="30">
        <f>IFERROR(100*_xlfn.IFNA(VLOOKUP($B14,KviZDarije1!$A$1:$K$1000, 8, 0), 0)/'TOP SCORES'!B$7,0)</f>
        <v>71.428571428571431</v>
      </c>
      <c r="E14" s="30">
        <f>IFERROR(100*_xlfn.IFNA(VLOOKUP($B14,KviZDarije2!$A$1:$K$1000, 8, 0), 0)/'TOP SCORES'!C$7,0)</f>
        <v>78.571428571428569</v>
      </c>
      <c r="F14" s="30">
        <f>IFERROR(100*_xlfn.IFNA(VLOOKUP($B14,KviZDarije3!$A$1:$K$1000, 8, 0), 0)/'TOP SCORES'!D$7,0)</f>
        <v>76.92307692307692</v>
      </c>
      <c r="G14" s="30">
        <f>IFERROR(100*_xlfn.IFNA(VLOOKUP($B14,KviZDarije4!$A$1:$K$1000, 8, 0), 0)/'TOP SCORES'!E$7,0)</f>
        <v>92.307692307692307</v>
      </c>
      <c r="H14" s="30">
        <f>IFERROR(100*_xlfn.IFNA(VLOOKUP($B14,KviZDarije5!$A$1:$K$1000, 8, 0), 0)/'TOP SCORES'!F$7,0)</f>
        <v>69.230769230769226</v>
      </c>
      <c r="I14" s="30">
        <f>IFERROR(100*_xlfn.IFNA(VLOOKUP($B14,KviZDarije6!$A$1:$K$1000, 8, 0), 0)/'TOP SCORES'!G$7,0)</f>
        <v>76.92307692307692</v>
      </c>
      <c r="J14" s="30">
        <f>IFERROR(100*_xlfn.IFNA(VLOOKUP($B14,KviZDarije7!$A$1:$K$1000, 8, 0), 0)/'TOP SCORES'!H$7,0)</f>
        <v>66.666666666666671</v>
      </c>
      <c r="K14" s="30">
        <f>IFERROR(100*_xlfn.IFNA(VLOOKUP($B14,KviZDarije8!$A$1:$K$1000, 8, 0), 0)/'TOP SCORES'!I$7,0)</f>
        <v>0</v>
      </c>
      <c r="L14" s="30">
        <f>IFERROR(100*_xlfn.IFNA(VLOOKUP($B14,[1]KviZDarije9!$A$1:$K$1000, 8, 0), 0)/'TOP SCORES'!J$7,0)</f>
        <v>0</v>
      </c>
      <c r="M14" s="30">
        <f>IFERROR(100*_xlfn.IFNA(VLOOKUP($B14,[2]KviZDarije10!$A$1:$K$1000, 8, 0), 0)/'TOP SCORES'!K$7,0)</f>
        <v>0</v>
      </c>
    </row>
    <row r="15" spans="1:15">
      <c r="A15" s="33">
        <f t="shared" ca="1" si="0"/>
        <v>14</v>
      </c>
      <c r="B15" s="24" t="s">
        <v>92</v>
      </c>
      <c r="C15" s="31" cm="1">
        <f t="array" aca="1" ref="C15" ca="1">SUM(LARGE(D15:M15,ROW(INDIRECT("1:6"))))</f>
        <v>464.56043956043953</v>
      </c>
      <c r="D15" s="30">
        <f>IFERROR(100*_xlfn.IFNA(VLOOKUP($B15,KviZDarije1!$A$1:$K$1000, 8, 0), 0)/'TOP SCORES'!B$7,0)</f>
        <v>50</v>
      </c>
      <c r="E15" s="30">
        <f>IFERROR(100*_xlfn.IFNA(VLOOKUP($B15,KviZDarije2!$A$1:$K$1000, 8, 0), 0)/'TOP SCORES'!C$7,0)</f>
        <v>85.714285714285708</v>
      </c>
      <c r="F15" s="30">
        <f>IFERROR(100*_xlfn.IFNA(VLOOKUP($B15,KviZDarije3!$A$1:$K$1000, 8, 0), 0)/'TOP SCORES'!D$7,0)</f>
        <v>0</v>
      </c>
      <c r="G15" s="30">
        <f>IFERROR(100*_xlfn.IFNA(VLOOKUP($B15,KviZDarije4!$A$1:$K$1000, 8, 0), 0)/'TOP SCORES'!E$7,0)</f>
        <v>76.92307692307692</v>
      </c>
      <c r="H15" s="30">
        <f>IFERROR(100*_xlfn.IFNA(VLOOKUP($B15,KviZDarije5!$A$1:$K$1000, 8, 0), 0)/'TOP SCORES'!F$7,0)</f>
        <v>84.615384615384613</v>
      </c>
      <c r="I15" s="30">
        <f>IFERROR(100*_xlfn.IFNA(VLOOKUP($B15,KviZDarije6!$A$1:$K$1000, 8, 0), 0)/'TOP SCORES'!G$7,0)</f>
        <v>92.307692307692307</v>
      </c>
      <c r="J15" s="30">
        <f>IFERROR(100*_xlfn.IFNA(VLOOKUP($B15,KviZDarije7!$A$1:$K$1000, 8, 0), 0)/'TOP SCORES'!H$7,0)</f>
        <v>75</v>
      </c>
      <c r="K15" s="30">
        <f>IFERROR(100*_xlfn.IFNA(VLOOKUP($B15,KviZDarije8!$A$1:$K$1000, 8, 0), 0)/'TOP SCORES'!I$7,0)</f>
        <v>0</v>
      </c>
      <c r="L15" s="30">
        <f>IFERROR(100*_xlfn.IFNA(VLOOKUP($B15,[1]KviZDarije9!$A$1:$K$1000, 8, 0), 0)/'TOP SCORES'!J$7,0)</f>
        <v>0</v>
      </c>
      <c r="M15" s="30">
        <f>IFERROR(100*_xlfn.IFNA(VLOOKUP($B15,[2]KviZDarije10!$A$1:$K$1000, 8, 0), 0)/'TOP SCORES'!K$7,0)</f>
        <v>0</v>
      </c>
    </row>
    <row r="16" spans="1:15">
      <c r="A16" s="33">
        <f t="shared" ca="1" si="0"/>
        <v>15</v>
      </c>
      <c r="B16" s="24" t="s">
        <v>39</v>
      </c>
      <c r="C16" s="31" cm="1">
        <f t="array" aca="1" ref="C16" ca="1">SUM(LARGE(D16:M16,ROW(INDIRECT("1:6"))))</f>
        <v>451.19047619047615</v>
      </c>
      <c r="D16" s="30">
        <f>IFERROR(100*_xlfn.IFNA(VLOOKUP($B16,KviZDarije1!$A$1:$K$1000, 8, 0), 0)/'TOP SCORES'!B$7,0)</f>
        <v>92.857142857142861</v>
      </c>
      <c r="E16" s="30">
        <f>IFERROR(100*_xlfn.IFNA(VLOOKUP($B16,KviZDarije2!$A$1:$K$1000, 8, 0), 0)/'TOP SCORES'!C$7,0)</f>
        <v>0</v>
      </c>
      <c r="F16" s="30">
        <f>IFERROR(100*_xlfn.IFNA(VLOOKUP($B16,KviZDarije3!$A$1:$K$1000, 8, 0), 0)/'TOP SCORES'!D$7,0)</f>
        <v>84.615384615384613</v>
      </c>
      <c r="G16" s="30">
        <f>IFERROR(100*_xlfn.IFNA(VLOOKUP($B16,KviZDarije4!$A$1:$K$1000, 8, 0), 0)/'TOP SCORES'!E$7,0)</f>
        <v>84.615384615384613</v>
      </c>
      <c r="H16" s="30">
        <f>IFERROR(100*_xlfn.IFNA(VLOOKUP($B16,KviZDarije5!$A$1:$K$1000, 8, 0), 0)/'TOP SCORES'!F$7,0)</f>
        <v>84.615384615384613</v>
      </c>
      <c r="I16" s="30">
        <f>IFERROR(100*_xlfn.IFNA(VLOOKUP($B16,KviZDarije6!$A$1:$K$1000, 8, 0), 0)/'TOP SCORES'!G$7,0)</f>
        <v>46.153846153846153</v>
      </c>
      <c r="J16" s="30">
        <f>IFERROR(100*_xlfn.IFNA(VLOOKUP($B16,KviZDarije7!$A$1:$K$1000, 8, 0), 0)/'TOP SCORES'!H$7,0)</f>
        <v>58.333333333333336</v>
      </c>
      <c r="K16" s="30">
        <f>IFERROR(100*_xlfn.IFNA(VLOOKUP($B16,KviZDarije8!$A$1:$K$1000, 8, 0), 0)/'TOP SCORES'!I$7,0)</f>
        <v>0</v>
      </c>
      <c r="L16" s="30">
        <f>IFERROR(100*_xlfn.IFNA(VLOOKUP($B16,[1]KviZDarije9!$A$1:$K$1000, 8, 0), 0)/'TOP SCORES'!J$7,0)</f>
        <v>0</v>
      </c>
      <c r="M16" s="30">
        <f>IFERROR(100*_xlfn.IFNA(VLOOKUP($B16,[2]KviZDarije10!$A$1:$K$1000, 8, 0), 0)/'TOP SCORES'!K$7,0)</f>
        <v>0</v>
      </c>
    </row>
    <row r="17" spans="1:13">
      <c r="A17" s="33">
        <f t="shared" ca="1" si="0"/>
        <v>16</v>
      </c>
      <c r="B17" s="24" t="s">
        <v>60</v>
      </c>
      <c r="C17" s="31" cm="1">
        <f t="array" aca="1" ref="C17" ca="1">SUM(LARGE(D17:M17,ROW(INDIRECT("1:6"))))</f>
        <v>442.6739926739927</v>
      </c>
      <c r="D17" s="30">
        <f>IFERROR(100*_xlfn.IFNA(VLOOKUP($B17,KviZDarije1!$A$1:$K$1000, 8, 0), 0)/'TOP SCORES'!B$7,0)</f>
        <v>57.142857142857146</v>
      </c>
      <c r="E17" s="30">
        <f>IFERROR(100*_xlfn.IFNA(VLOOKUP($B17,KviZDarije2!$A$1:$K$1000, 8, 0), 0)/'TOP SCORES'!C$7,0)</f>
        <v>71.428571428571431</v>
      </c>
      <c r="F17" s="30">
        <f>IFERROR(100*_xlfn.IFNA(VLOOKUP($B17,KviZDarije3!$A$1:$K$1000, 8, 0), 0)/'TOP SCORES'!D$7,0)</f>
        <v>76.92307692307692</v>
      </c>
      <c r="G17" s="30">
        <f>IFERROR(100*_xlfn.IFNA(VLOOKUP($B17,KviZDarije4!$A$1:$K$1000, 8, 0), 0)/'TOP SCORES'!E$7,0)</f>
        <v>76.92307692307692</v>
      </c>
      <c r="H17" s="30">
        <f>IFERROR(100*_xlfn.IFNA(VLOOKUP($B17,KviZDarije5!$A$1:$K$1000, 8, 0), 0)/'TOP SCORES'!F$7,0)</f>
        <v>76.92307692307692</v>
      </c>
      <c r="I17" s="30">
        <f>IFERROR(100*_xlfn.IFNA(VLOOKUP($B17,KviZDarije6!$A$1:$K$1000, 8, 0), 0)/'TOP SCORES'!G$7,0)</f>
        <v>53.846153846153847</v>
      </c>
      <c r="J17" s="30">
        <f>IFERROR(100*_xlfn.IFNA(VLOOKUP($B17,KviZDarije7!$A$1:$K$1000, 8, 0), 0)/'TOP SCORES'!H$7,0)</f>
        <v>83.333333333333329</v>
      </c>
      <c r="K17" s="30">
        <f>IFERROR(100*_xlfn.IFNA(VLOOKUP($B17,KviZDarije8!$A$1:$K$1000, 8, 0), 0)/'TOP SCORES'!I$7,0)</f>
        <v>0</v>
      </c>
      <c r="L17" s="30">
        <f>IFERROR(100*_xlfn.IFNA(VLOOKUP($B17,[1]KviZDarije9!$A$1:$K$1000, 8, 0), 0)/'TOP SCORES'!J$7,0)</f>
        <v>0</v>
      </c>
      <c r="M17" s="30">
        <f>IFERROR(100*_xlfn.IFNA(VLOOKUP($B17,[2]KviZDarije10!$A$1:$K$1000, 8, 0), 0)/'TOP SCORES'!K$7,0)</f>
        <v>0</v>
      </c>
    </row>
    <row r="18" spans="1:13">
      <c r="A18" s="33">
        <f t="shared" ca="1" si="0"/>
        <v>17</v>
      </c>
      <c r="B18" s="28" t="s">
        <v>127</v>
      </c>
      <c r="C18" s="31" cm="1">
        <f t="array" aca="1" ref="C18" ca="1">SUM(LARGE(D18:M18,ROW(INDIRECT("1:6"))))</f>
        <v>435.07326007326009</v>
      </c>
      <c r="D18" s="30">
        <f>IFERROR(100*_xlfn.IFNA(VLOOKUP($B18,KviZDarije1!$A$1:$K$1000, 8, 0), 0)/'TOP SCORES'!B$7,0)</f>
        <v>57.142857142857146</v>
      </c>
      <c r="E18" s="30">
        <f>IFERROR(100*_xlfn.IFNA(VLOOKUP($B18,KviZDarije2!$A$1:$K$1000, 8, 0), 0)/'TOP SCORES'!C$7,0)</f>
        <v>78.571428571428569</v>
      </c>
      <c r="F18" s="30">
        <f>IFERROR(100*_xlfn.IFNA(VLOOKUP($B18,KviZDarije3!$A$1:$K$1000, 8, 0), 0)/'TOP SCORES'!D$7,0)</f>
        <v>84.615384615384613</v>
      </c>
      <c r="G18" s="30">
        <f>IFERROR(100*_xlfn.IFNA(VLOOKUP($B18,KviZDarije4!$A$1:$K$1000, 8, 0), 0)/'TOP SCORES'!E$7,0)</f>
        <v>53.846153846153847</v>
      </c>
      <c r="H18" s="30">
        <f>IFERROR(100*_xlfn.IFNA(VLOOKUP($B18,KviZDarije5!$A$1:$K$1000, 8, 0), 0)/'TOP SCORES'!F$7,0)</f>
        <v>69.230769230769226</v>
      </c>
      <c r="I18" s="30">
        <f>IFERROR(100*_xlfn.IFNA(VLOOKUP($B18,KviZDarije6!$A$1:$K$1000, 8, 0), 0)/'TOP SCORES'!G$7,0)</f>
        <v>53.846153846153847</v>
      </c>
      <c r="J18" s="30">
        <f>IFERROR(100*_xlfn.IFNA(VLOOKUP($B18,KviZDarije7!$A$1:$K$1000, 8, 0), 0)/'TOP SCORES'!H$7,0)</f>
        <v>91.666666666666671</v>
      </c>
      <c r="K18" s="30">
        <f>IFERROR(100*_xlfn.IFNA(VLOOKUP($B18,KviZDarije8!$A$1:$K$1000, 8, 0), 0)/'TOP SCORES'!I$7,0)</f>
        <v>0</v>
      </c>
      <c r="L18" s="30">
        <f>IFERROR(100*_xlfn.IFNA(VLOOKUP($B18,[1]KviZDarije9!$A$1:$K$1000, 8, 0), 0)/'TOP SCORES'!J$7,0)</f>
        <v>0</v>
      </c>
      <c r="M18" s="30">
        <f>IFERROR(100*_xlfn.IFNA(VLOOKUP($B18,[2]KviZDarije10!$A$1:$K$1000, 8, 0), 0)/'TOP SCORES'!K$7,0)</f>
        <v>0</v>
      </c>
    </row>
    <row r="19" spans="1:13">
      <c r="A19" s="33">
        <f t="shared" ca="1" si="0"/>
        <v>18</v>
      </c>
      <c r="B19" s="24" t="s">
        <v>36</v>
      </c>
      <c r="C19" s="31" cm="1">
        <f t="array" aca="1" ref="C19" ca="1">SUM(LARGE(D19:M19,ROW(INDIRECT("1:6"))))</f>
        <v>424.35897435897436</v>
      </c>
      <c r="D19" s="30">
        <f>IFERROR(100*_xlfn.IFNA(VLOOKUP($B19,KviZDarije1!$A$1:$K$1000, 8, 0), 0)/'TOP SCORES'!B$7,0)</f>
        <v>71.428571428571431</v>
      </c>
      <c r="E19" s="30">
        <f>IFERROR(100*_xlfn.IFNA(VLOOKUP($B19,KviZDarije2!$A$1:$K$1000, 8, 0), 0)/'TOP SCORES'!C$7,0)</f>
        <v>78.571428571428569</v>
      </c>
      <c r="F19" s="30">
        <f>IFERROR(100*_xlfn.IFNA(VLOOKUP($B19,KviZDarije3!$A$1:$K$1000, 8, 0), 0)/'TOP SCORES'!D$7,0)</f>
        <v>76.92307692307692</v>
      </c>
      <c r="G19" s="30">
        <f>IFERROR(100*_xlfn.IFNA(VLOOKUP($B19,KviZDarije4!$A$1:$K$1000, 8, 0), 0)/'TOP SCORES'!E$7,0)</f>
        <v>61.53846153846154</v>
      </c>
      <c r="H19" s="30">
        <f>IFERROR(100*_xlfn.IFNA(VLOOKUP($B19,KviZDarije5!$A$1:$K$1000, 8, 0), 0)/'TOP SCORES'!F$7,0)</f>
        <v>69.230769230769226</v>
      </c>
      <c r="I19" s="30">
        <f>IFERROR(100*_xlfn.IFNA(VLOOKUP($B19,KviZDarije6!$A$1:$K$1000, 8, 0), 0)/'TOP SCORES'!G$7,0)</f>
        <v>0</v>
      </c>
      <c r="J19" s="30">
        <f>IFERROR(100*_xlfn.IFNA(VLOOKUP($B19,KviZDarije7!$A$1:$K$1000, 8, 0), 0)/'TOP SCORES'!H$7,0)</f>
        <v>66.666666666666671</v>
      </c>
      <c r="K19" s="30">
        <f>IFERROR(100*_xlfn.IFNA(VLOOKUP($B19,KviZDarije8!$A$1:$K$1000, 8, 0), 0)/'TOP SCORES'!I$7,0)</f>
        <v>0</v>
      </c>
      <c r="L19" s="30">
        <f>IFERROR(100*_xlfn.IFNA(VLOOKUP($B19,[1]KviZDarije9!$A$1:$K$1000, 8, 0), 0)/'TOP SCORES'!J$7,0)</f>
        <v>0</v>
      </c>
      <c r="M19" s="30">
        <f>IFERROR(100*_xlfn.IFNA(VLOOKUP($B19,[2]KviZDarije10!$A$1:$K$1000, 8, 0), 0)/'TOP SCORES'!K$7,0)</f>
        <v>0</v>
      </c>
    </row>
    <row r="20" spans="1:13">
      <c r="A20" s="33">
        <f t="shared" ca="1" si="0"/>
        <v>19</v>
      </c>
      <c r="B20" s="24" t="s">
        <v>118</v>
      </c>
      <c r="C20" s="31" cm="1">
        <f t="array" aca="1" ref="C20" ca="1">SUM(LARGE(D20:M20,ROW(INDIRECT("1:6"))))</f>
        <v>423.07692307692309</v>
      </c>
      <c r="D20" s="30">
        <f>IFERROR(100*_xlfn.IFNA(VLOOKUP($B20,KviZDarije1!$A$1:$K$1000, 8, 0), 0)/'TOP SCORES'!B$7,0)</f>
        <v>57.142857142857146</v>
      </c>
      <c r="E20" s="30">
        <f>IFERROR(100*_xlfn.IFNA(VLOOKUP($B20,KviZDarije2!$A$1:$K$1000, 8, 0), 0)/'TOP SCORES'!C$7,0)</f>
        <v>92.857142857142861</v>
      </c>
      <c r="F20" s="30">
        <f>IFERROR(100*_xlfn.IFNA(VLOOKUP($B20,KviZDarije3!$A$1:$K$1000, 8, 0), 0)/'TOP SCORES'!D$7,0)</f>
        <v>84.615384615384613</v>
      </c>
      <c r="G20" s="30">
        <f>IFERROR(100*_xlfn.IFNA(VLOOKUP($B20,KviZDarije4!$A$1:$K$1000, 8, 0), 0)/'TOP SCORES'!E$7,0)</f>
        <v>46.153846153846153</v>
      </c>
      <c r="H20" s="30">
        <f>IFERROR(100*_xlfn.IFNA(VLOOKUP($B20,KviZDarije5!$A$1:$K$1000, 8, 0), 0)/'TOP SCORES'!F$7,0)</f>
        <v>69.230769230769226</v>
      </c>
      <c r="I20" s="30">
        <f>IFERROR(100*_xlfn.IFNA(VLOOKUP($B20,KviZDarije6!$A$1:$K$1000, 8, 0), 0)/'TOP SCORES'!G$7,0)</f>
        <v>69.230769230769226</v>
      </c>
      <c r="J20" s="30">
        <f>IFERROR(100*_xlfn.IFNA(VLOOKUP($B20,KviZDarije7!$A$1:$K$1000, 8, 0), 0)/'TOP SCORES'!H$7,0)</f>
        <v>50</v>
      </c>
      <c r="K20" s="30">
        <f>IFERROR(100*_xlfn.IFNA(VLOOKUP($B20,KviZDarije8!$A$1:$K$1000, 8, 0), 0)/'TOP SCORES'!I$7,0)</f>
        <v>0</v>
      </c>
      <c r="L20" s="30">
        <f>IFERROR(100*_xlfn.IFNA(VLOOKUP($B20,[1]KviZDarije9!$A$1:$K$1000, 8, 0), 0)/'TOP SCORES'!J$7,0)</f>
        <v>0</v>
      </c>
      <c r="M20" s="30">
        <f>IFERROR(100*_xlfn.IFNA(VLOOKUP($B20,[2]KviZDarije10!$A$1:$K$1000, 8, 0), 0)/'TOP SCORES'!K$7,0)</f>
        <v>0</v>
      </c>
    </row>
    <row r="21" spans="1:13">
      <c r="A21" s="33">
        <f t="shared" ca="1" si="0"/>
        <v>20</v>
      </c>
      <c r="B21" s="24" t="s">
        <v>85</v>
      </c>
      <c r="C21" s="31" cm="1">
        <f t="array" aca="1" ref="C21" ca="1">SUM(LARGE(D21:M21,ROW(INDIRECT("1:6"))))</f>
        <v>418.4065934065934</v>
      </c>
      <c r="D21" s="30">
        <f>IFERROR(100*_xlfn.IFNA(VLOOKUP($B21,KviZDarije1!$A$1:$K$1000, 8, 0), 0)/'TOP SCORES'!B$7,0)</f>
        <v>64.285714285714292</v>
      </c>
      <c r="E21" s="30">
        <f>IFERROR(100*_xlfn.IFNA(VLOOKUP($B21,KviZDarije2!$A$1:$K$1000, 8, 0), 0)/'TOP SCORES'!C$7,0)</f>
        <v>71.428571428571431</v>
      </c>
      <c r="F21" s="30">
        <f>IFERROR(100*_xlfn.IFNA(VLOOKUP($B21,KviZDarije3!$A$1:$K$1000, 8, 0), 0)/'TOP SCORES'!D$7,0)</f>
        <v>69.230769230769226</v>
      </c>
      <c r="G21" s="30">
        <f>IFERROR(100*_xlfn.IFNA(VLOOKUP($B21,KviZDarije4!$A$1:$K$1000, 8, 0), 0)/'TOP SCORES'!E$7,0)</f>
        <v>61.53846153846154</v>
      </c>
      <c r="H21" s="30">
        <f>IFERROR(100*_xlfn.IFNA(VLOOKUP($B21,KviZDarije5!$A$1:$K$1000, 8, 0), 0)/'TOP SCORES'!F$7,0)</f>
        <v>61.53846153846154</v>
      </c>
      <c r="I21" s="30">
        <f>IFERROR(100*_xlfn.IFNA(VLOOKUP($B21,KviZDarije6!$A$1:$K$1000, 8, 0), 0)/'TOP SCORES'!G$7,0)</f>
        <v>76.92307692307692</v>
      </c>
      <c r="J21" s="30">
        <f>IFERROR(100*_xlfn.IFNA(VLOOKUP($B21,KviZDarije7!$A$1:$K$1000, 8, 0), 0)/'TOP SCORES'!H$7,0)</f>
        <v>75</v>
      </c>
      <c r="K21" s="30">
        <f>IFERROR(100*_xlfn.IFNA(VLOOKUP($B21,KviZDarije8!$A$1:$K$1000, 8, 0), 0)/'TOP SCORES'!I$7,0)</f>
        <v>0</v>
      </c>
      <c r="L21" s="30">
        <f>IFERROR(100*_xlfn.IFNA(VLOOKUP($B21,[1]KviZDarije9!$A$1:$K$1000, 8, 0), 0)/'TOP SCORES'!J$7,0)</f>
        <v>0</v>
      </c>
      <c r="M21" s="30">
        <f>IFERROR(100*_xlfn.IFNA(VLOOKUP($B21,[2]KviZDarije10!$A$1:$K$1000, 8, 0), 0)/'TOP SCORES'!K$7,0)</f>
        <v>0</v>
      </c>
    </row>
    <row r="22" spans="1:13">
      <c r="A22" s="33">
        <f t="shared" ca="1" si="0"/>
        <v>21</v>
      </c>
      <c r="B22" s="24" t="s">
        <v>109</v>
      </c>
      <c r="C22" s="31" cm="1">
        <f t="array" aca="1" ref="C22" ca="1">SUM(LARGE(D22:M22,ROW(INDIRECT("1:6"))))</f>
        <v>411.44688644688648</v>
      </c>
      <c r="D22" s="30">
        <f>IFERROR(100*_xlfn.IFNA(VLOOKUP($B22,KviZDarije1!$A$1:$K$1000, 8, 0), 0)/'TOP SCORES'!B$7,0)</f>
        <v>0</v>
      </c>
      <c r="E22" s="30">
        <f>IFERROR(100*_xlfn.IFNA(VLOOKUP($B22,KviZDarije2!$A$1:$K$1000, 8, 0), 0)/'TOP SCORES'!C$7,0)</f>
        <v>92.857142857142861</v>
      </c>
      <c r="F22" s="30">
        <f>IFERROR(100*_xlfn.IFNA(VLOOKUP($B22,KviZDarije3!$A$1:$K$1000, 8, 0), 0)/'TOP SCORES'!D$7,0)</f>
        <v>76.92307692307692</v>
      </c>
      <c r="G22" s="30">
        <f>IFERROR(100*_xlfn.IFNA(VLOOKUP($B22,KviZDarije4!$A$1:$K$1000, 8, 0), 0)/'TOP SCORES'!E$7,0)</f>
        <v>69.230769230769226</v>
      </c>
      <c r="H22" s="30">
        <f>IFERROR(100*_xlfn.IFNA(VLOOKUP($B22,KviZDarije5!$A$1:$K$1000, 8, 0), 0)/'TOP SCORES'!F$7,0)</f>
        <v>76.92307692307692</v>
      </c>
      <c r="I22" s="30">
        <f>IFERROR(100*_xlfn.IFNA(VLOOKUP($B22,KviZDarije6!$A$1:$K$1000, 8, 0), 0)/'TOP SCORES'!G$7,0)</f>
        <v>53.846153846153847</v>
      </c>
      <c r="J22" s="30">
        <f>IFERROR(100*_xlfn.IFNA(VLOOKUP($B22,KviZDarije7!$A$1:$K$1000, 8, 0), 0)/'TOP SCORES'!H$7,0)</f>
        <v>41.666666666666664</v>
      </c>
      <c r="K22" s="30">
        <f>IFERROR(100*_xlfn.IFNA(VLOOKUP($B22,KviZDarije8!$A$1:$K$1000, 8, 0), 0)/'TOP SCORES'!I$7,0)</f>
        <v>0</v>
      </c>
      <c r="L22" s="30">
        <f>IFERROR(100*_xlfn.IFNA(VLOOKUP($B22,[1]KviZDarije9!$A$1:$K$1000, 8, 0), 0)/'TOP SCORES'!J$7,0)</f>
        <v>0</v>
      </c>
      <c r="M22" s="30">
        <f>IFERROR(100*_xlfn.IFNA(VLOOKUP($B22,[2]KviZDarije10!$A$1:$K$1000, 8, 0), 0)/'TOP SCORES'!K$7,0)</f>
        <v>0</v>
      </c>
    </row>
    <row r="23" spans="1:13">
      <c r="A23" s="33">
        <f t="shared" ca="1" si="0"/>
        <v>22</v>
      </c>
      <c r="B23" s="24" t="s">
        <v>99</v>
      </c>
      <c r="C23" s="31" cm="1">
        <f t="array" aca="1" ref="C23" ca="1">SUM(LARGE(D23:M23,ROW(INDIRECT("1:6"))))</f>
        <v>402.93040293040298</v>
      </c>
      <c r="D23" s="30">
        <f>IFERROR(100*_xlfn.IFNA(VLOOKUP($B23,KviZDarije1!$A$1:$K$1000, 8, 0), 0)/'TOP SCORES'!B$7,0)</f>
        <v>57.142857142857146</v>
      </c>
      <c r="E23" s="30">
        <f>IFERROR(100*_xlfn.IFNA(VLOOKUP($B23,KviZDarije2!$A$1:$K$1000, 8, 0), 0)/'TOP SCORES'!C$7,0)</f>
        <v>71.428571428571431</v>
      </c>
      <c r="F23" s="30">
        <f>IFERROR(100*_xlfn.IFNA(VLOOKUP($B23,KviZDarije3!$A$1:$K$1000, 8, 0), 0)/'TOP SCORES'!D$7,0)</f>
        <v>76.92307692307692</v>
      </c>
      <c r="G23" s="30">
        <f>IFERROR(100*_xlfn.IFNA(VLOOKUP($B23,KviZDarije4!$A$1:$K$1000, 8, 0), 0)/'TOP SCORES'!E$7,0)</f>
        <v>69.230769230769226</v>
      </c>
      <c r="H23" s="30">
        <f>IFERROR(100*_xlfn.IFNA(VLOOKUP($B23,KviZDarije5!$A$1:$K$1000, 8, 0), 0)/'TOP SCORES'!F$7,0)</f>
        <v>61.53846153846154</v>
      </c>
      <c r="I23" s="30">
        <f>IFERROR(100*_xlfn.IFNA(VLOOKUP($B23,KviZDarije6!$A$1:$K$1000, 8, 0), 0)/'TOP SCORES'!G$7,0)</f>
        <v>46.153846153846153</v>
      </c>
      <c r="J23" s="30">
        <f>IFERROR(100*_xlfn.IFNA(VLOOKUP($B23,KviZDarije7!$A$1:$K$1000, 8, 0), 0)/'TOP SCORES'!H$7,0)</f>
        <v>66.666666666666671</v>
      </c>
      <c r="K23" s="30">
        <f>IFERROR(100*_xlfn.IFNA(VLOOKUP($B23,KviZDarije8!$A$1:$K$1000, 8, 0), 0)/'TOP SCORES'!I$7,0)</f>
        <v>0</v>
      </c>
      <c r="L23" s="30">
        <f>IFERROR(100*_xlfn.IFNA(VLOOKUP($B23,[1]KviZDarije9!$A$1:$K$1000, 8, 0), 0)/'TOP SCORES'!J$7,0)</f>
        <v>0</v>
      </c>
      <c r="M23" s="30">
        <f>IFERROR(100*_xlfn.IFNA(VLOOKUP($B23,[2]KviZDarije10!$A$1:$K$1000, 8, 0), 0)/'TOP SCORES'!K$7,0)</f>
        <v>0</v>
      </c>
    </row>
    <row r="24" spans="1:13">
      <c r="A24" s="33">
        <f t="shared" ca="1" si="0"/>
        <v>23</v>
      </c>
      <c r="B24" s="24" t="s">
        <v>27</v>
      </c>
      <c r="C24" s="31" cm="1">
        <f t="array" aca="1" ref="C24" ca="1">SUM(LARGE(D24:M24,ROW(INDIRECT("1:6"))))</f>
        <v>401.8315018315019</v>
      </c>
      <c r="D24" s="30">
        <f>IFERROR(100*_xlfn.IFNA(VLOOKUP($B24,KviZDarije1!$A$1:$K$1000, 8, 0), 0)/'TOP SCORES'!B$7,0)</f>
        <v>71.428571428571431</v>
      </c>
      <c r="E24" s="30">
        <f>IFERROR(100*_xlfn.IFNA(VLOOKUP($B24,KviZDarije2!$A$1:$K$1000, 8, 0), 0)/'TOP SCORES'!C$7,0)</f>
        <v>71.428571428571431</v>
      </c>
      <c r="F24" s="30">
        <f>IFERROR(100*_xlfn.IFNA(VLOOKUP($B24,KviZDarije3!$A$1:$K$1000, 8, 0), 0)/'TOP SCORES'!D$7,0)</f>
        <v>76.92307692307692</v>
      </c>
      <c r="G24" s="30">
        <f>IFERROR(100*_xlfn.IFNA(VLOOKUP($B24,KviZDarije4!$A$1:$K$1000, 8, 0), 0)/'TOP SCORES'!E$7,0)</f>
        <v>61.53846153846154</v>
      </c>
      <c r="H24" s="30">
        <f>IFERROR(100*_xlfn.IFNA(VLOOKUP($B24,KviZDarije5!$A$1:$K$1000, 8, 0), 0)/'TOP SCORES'!F$7,0)</f>
        <v>53.846153846153847</v>
      </c>
      <c r="I24" s="30">
        <f>IFERROR(100*_xlfn.IFNA(VLOOKUP($B24,KviZDarije6!$A$1:$K$1000, 8, 0), 0)/'TOP SCORES'!G$7,0)</f>
        <v>53.846153846153847</v>
      </c>
      <c r="J24" s="30">
        <f>IFERROR(100*_xlfn.IFNA(VLOOKUP($B24,KviZDarije7!$A$1:$K$1000, 8, 0), 0)/'TOP SCORES'!H$7,0)</f>
        <v>66.666666666666671</v>
      </c>
      <c r="K24" s="30">
        <f>IFERROR(100*_xlfn.IFNA(VLOOKUP($B24,KviZDarije8!$A$1:$K$1000, 8, 0), 0)/'TOP SCORES'!I$7,0)</f>
        <v>0</v>
      </c>
      <c r="L24" s="30">
        <f>IFERROR(100*_xlfn.IFNA(VLOOKUP($B24,[1]KviZDarije9!$A$1:$K$1000, 8, 0), 0)/'TOP SCORES'!J$7,0)</f>
        <v>0</v>
      </c>
      <c r="M24" s="30">
        <f>IFERROR(100*_xlfn.IFNA(VLOOKUP($B24,[2]KviZDarije10!$A$1:$K$1000, 8, 0), 0)/'TOP SCORES'!K$7,0)</f>
        <v>0</v>
      </c>
    </row>
    <row r="25" spans="1:13">
      <c r="A25" s="33">
        <f t="shared" ca="1" si="0"/>
        <v>24</v>
      </c>
      <c r="B25" s="24" t="s">
        <v>63</v>
      </c>
      <c r="C25" s="31" cm="1">
        <f t="array" aca="1" ref="C25" ca="1">SUM(LARGE(D25:M25,ROW(INDIRECT("1:6"))))</f>
        <v>401.73992673992672</v>
      </c>
      <c r="D25" s="30">
        <f>IFERROR(100*_xlfn.IFNA(VLOOKUP($B25,KviZDarije1!$A$1:$K$1000, 8, 0), 0)/'TOP SCORES'!B$7,0)</f>
        <v>64.285714285714292</v>
      </c>
      <c r="E25" s="30">
        <f>IFERROR(100*_xlfn.IFNA(VLOOKUP($B25,KviZDarije2!$A$1:$K$1000, 8, 0), 0)/'TOP SCORES'!C$7,0)</f>
        <v>71.428571428571431</v>
      </c>
      <c r="F25" s="30">
        <f>IFERROR(100*_xlfn.IFNA(VLOOKUP($B25,KviZDarije3!$A$1:$K$1000, 8, 0), 0)/'TOP SCORES'!D$7,0)</f>
        <v>69.230769230769226</v>
      </c>
      <c r="G25" s="30">
        <f>IFERROR(100*_xlfn.IFNA(VLOOKUP($B25,KviZDarije4!$A$1:$K$1000, 8, 0), 0)/'TOP SCORES'!E$7,0)</f>
        <v>76.92307692307692</v>
      </c>
      <c r="H25" s="30">
        <f>IFERROR(100*_xlfn.IFNA(VLOOKUP($B25,KviZDarije5!$A$1:$K$1000, 8, 0), 0)/'TOP SCORES'!F$7,0)</f>
        <v>0</v>
      </c>
      <c r="I25" s="30">
        <f>IFERROR(100*_xlfn.IFNA(VLOOKUP($B25,KviZDarije6!$A$1:$K$1000, 8, 0), 0)/'TOP SCORES'!G$7,0)</f>
        <v>61.53846153846154</v>
      </c>
      <c r="J25" s="30">
        <f>IFERROR(100*_xlfn.IFNA(VLOOKUP($B25,KviZDarije7!$A$1:$K$1000, 8, 0), 0)/'TOP SCORES'!H$7,0)</f>
        <v>58.333333333333336</v>
      </c>
      <c r="K25" s="30">
        <f>IFERROR(100*_xlfn.IFNA(VLOOKUP($B25,KviZDarije8!$A$1:$K$1000, 8, 0), 0)/'TOP SCORES'!I$7,0)</f>
        <v>0</v>
      </c>
      <c r="L25" s="30">
        <f>IFERROR(100*_xlfn.IFNA(VLOOKUP($B25,[1]KviZDarije9!$A$1:$K$1000, 8, 0), 0)/'TOP SCORES'!J$7,0)</f>
        <v>0</v>
      </c>
      <c r="M25" s="30">
        <f>IFERROR(100*_xlfn.IFNA(VLOOKUP($B25,[2]KviZDarije10!$A$1:$K$1000, 8, 0), 0)/'TOP SCORES'!K$7,0)</f>
        <v>0</v>
      </c>
    </row>
    <row r="26" spans="1:13">
      <c r="A26" s="33">
        <f t="shared" ca="1" si="0"/>
        <v>25</v>
      </c>
      <c r="B26" s="24" t="s">
        <v>120</v>
      </c>
      <c r="C26" s="31" cm="1">
        <f t="array" aca="1" ref="C26" ca="1">SUM(LARGE(D26:M26,ROW(INDIRECT("1:6"))))</f>
        <v>394.68864468864473</v>
      </c>
      <c r="D26" s="30">
        <f>IFERROR(100*_xlfn.IFNA(VLOOKUP($B26,KviZDarije1!$A$1:$K$1000, 8, 0), 0)/'TOP SCORES'!B$7,0)</f>
        <v>57.142857142857146</v>
      </c>
      <c r="E26" s="30">
        <f>IFERROR(100*_xlfn.IFNA(VLOOKUP($B26,KviZDarije2!$A$1:$K$1000, 8, 0), 0)/'TOP SCORES'!C$7,0)</f>
        <v>78.571428571428569</v>
      </c>
      <c r="F26" s="30">
        <f>IFERROR(100*_xlfn.IFNA(VLOOKUP($B26,KviZDarije3!$A$1:$K$1000, 8, 0), 0)/'TOP SCORES'!D$7,0)</f>
        <v>38.46153846153846</v>
      </c>
      <c r="G26" s="30">
        <f>IFERROR(100*_xlfn.IFNA(VLOOKUP($B26,KviZDarije4!$A$1:$K$1000, 8, 0), 0)/'TOP SCORES'!E$7,0)</f>
        <v>84.615384615384613</v>
      </c>
      <c r="H26" s="30">
        <f>IFERROR(100*_xlfn.IFNA(VLOOKUP($B26,KviZDarije5!$A$1:$K$1000, 8, 0), 0)/'TOP SCORES'!F$7,0)</f>
        <v>69.230769230769226</v>
      </c>
      <c r="I26" s="30">
        <f>IFERROR(100*_xlfn.IFNA(VLOOKUP($B26,KviZDarije6!$A$1:$K$1000, 8, 0), 0)/'TOP SCORES'!G$7,0)</f>
        <v>30.76923076923077</v>
      </c>
      <c r="J26" s="30">
        <f>IFERROR(100*_xlfn.IFNA(VLOOKUP($B26,KviZDarije7!$A$1:$K$1000, 8, 0), 0)/'TOP SCORES'!H$7,0)</f>
        <v>66.666666666666671</v>
      </c>
      <c r="K26" s="30">
        <f>IFERROR(100*_xlfn.IFNA(VLOOKUP($B26,KviZDarije8!$A$1:$K$1000, 8, 0), 0)/'TOP SCORES'!I$7,0)</f>
        <v>0</v>
      </c>
      <c r="L26" s="30">
        <f>IFERROR(100*_xlfn.IFNA(VLOOKUP($B26,[1]KviZDarije9!$A$1:$K$1000, 8, 0), 0)/'TOP SCORES'!J$7,0)</f>
        <v>0</v>
      </c>
      <c r="M26" s="30">
        <f>IFERROR(100*_xlfn.IFNA(VLOOKUP($B26,[2]KviZDarije10!$A$1:$K$1000, 8, 0), 0)/'TOP SCORES'!K$7,0)</f>
        <v>0</v>
      </c>
    </row>
    <row r="27" spans="1:13">
      <c r="A27" s="33">
        <f t="shared" ca="1" si="0"/>
        <v>26</v>
      </c>
      <c r="B27" s="24" t="s">
        <v>23</v>
      </c>
      <c r="C27" s="31" cm="1">
        <f t="array" aca="1" ref="C27" ca="1">SUM(LARGE(D27:M27,ROW(INDIRECT("1:6"))))</f>
        <v>392.94871794871796</v>
      </c>
      <c r="D27" s="30">
        <f>IFERROR(100*_xlfn.IFNA(VLOOKUP($B27,KviZDarije1!$A$1:$K$1000, 8, 0), 0)/'TOP SCORES'!B$7,0)</f>
        <v>71.428571428571431</v>
      </c>
      <c r="E27" s="30">
        <f>IFERROR(100*_xlfn.IFNA(VLOOKUP($B27,KviZDarije2!$A$1:$K$1000, 8, 0), 0)/'TOP SCORES'!C$7,0)</f>
        <v>78.571428571428569</v>
      </c>
      <c r="F27" s="30">
        <f>IFERROR(100*_xlfn.IFNA(VLOOKUP($B27,KviZDarije3!$A$1:$K$1000, 8, 0), 0)/'TOP SCORES'!D$7,0)</f>
        <v>76.92307692307692</v>
      </c>
      <c r="G27" s="30">
        <f>IFERROR(100*_xlfn.IFNA(VLOOKUP($B27,KviZDarije4!$A$1:$K$1000, 8, 0), 0)/'TOP SCORES'!E$7,0)</f>
        <v>46.153846153846153</v>
      </c>
      <c r="H27" s="30">
        <f>IFERROR(100*_xlfn.IFNA(VLOOKUP($B27,KviZDarije5!$A$1:$K$1000, 8, 0), 0)/'TOP SCORES'!F$7,0)</f>
        <v>53.846153846153847</v>
      </c>
      <c r="I27" s="30">
        <f>IFERROR(100*_xlfn.IFNA(VLOOKUP($B27,KviZDarije6!$A$1:$K$1000, 8, 0), 0)/'TOP SCORES'!G$7,0)</f>
        <v>53.846153846153847</v>
      </c>
      <c r="J27" s="30">
        <f>IFERROR(100*_xlfn.IFNA(VLOOKUP($B27,KviZDarije7!$A$1:$K$1000, 8, 0), 0)/'TOP SCORES'!H$7,0)</f>
        <v>58.333333333333336</v>
      </c>
      <c r="K27" s="30">
        <f>IFERROR(100*_xlfn.IFNA(VLOOKUP($B27,KviZDarije8!$A$1:$K$1000, 8, 0), 0)/'TOP SCORES'!I$7,0)</f>
        <v>0</v>
      </c>
      <c r="L27" s="30">
        <f>IFERROR(100*_xlfn.IFNA(VLOOKUP($B27,[1]KviZDarije9!$A$1:$K$1000, 8, 0), 0)/'TOP SCORES'!J$7,0)</f>
        <v>0</v>
      </c>
      <c r="M27" s="30">
        <f>IFERROR(100*_xlfn.IFNA(VLOOKUP($B27,[2]KviZDarije10!$A$1:$K$1000, 8, 0), 0)/'TOP SCORES'!K$7,0)</f>
        <v>0</v>
      </c>
    </row>
    <row r="28" spans="1:13">
      <c r="A28" s="33">
        <f t="shared" ca="1" si="0"/>
        <v>27</v>
      </c>
      <c r="B28" s="28" t="s">
        <v>169</v>
      </c>
      <c r="C28" s="31" cm="1">
        <f t="array" aca="1" ref="C28" ca="1">SUM(LARGE(D28:M28,ROW(INDIRECT("1:6"))))</f>
        <v>386.44688644688648</v>
      </c>
      <c r="D28" s="30">
        <f>IFERROR(100*_xlfn.IFNA(VLOOKUP($B28,KviZDarije1!$A$1:$K$1000, 8, 0), 0)/'TOP SCORES'!B$7,0)</f>
        <v>64.285714285714292</v>
      </c>
      <c r="E28" s="30">
        <f>IFERROR(100*_xlfn.IFNA(VLOOKUP($B28,KviZDarije2!$A$1:$K$1000, 8, 0), 0)/'TOP SCORES'!C$7,0)</f>
        <v>78.571428571428569</v>
      </c>
      <c r="F28" s="30">
        <f>IFERROR(100*_xlfn.IFNA(VLOOKUP($B28,KviZDarije3!$A$1:$K$1000, 8, 0), 0)/'TOP SCORES'!D$7,0)</f>
        <v>61.53846153846154</v>
      </c>
      <c r="G28" s="30">
        <f>IFERROR(100*_xlfn.IFNA(VLOOKUP($B28,KviZDarije4!$A$1:$K$1000, 8, 0), 0)/'TOP SCORES'!E$7,0)</f>
        <v>53.846153846153847</v>
      </c>
      <c r="H28" s="30">
        <f>IFERROR(100*_xlfn.IFNA(VLOOKUP($B28,KviZDarije5!$A$1:$K$1000, 8, 0), 0)/'TOP SCORES'!F$7,0)</f>
        <v>61.53846153846154</v>
      </c>
      <c r="I28" s="30">
        <f>IFERROR(100*_xlfn.IFNA(VLOOKUP($B28,KviZDarije6!$A$1:$K$1000, 8, 0), 0)/'TOP SCORES'!G$7,0)</f>
        <v>0</v>
      </c>
      <c r="J28" s="30">
        <f>IFERROR(100*_xlfn.IFNA(VLOOKUP($B28,KviZDarije7!$A$1:$K$1000, 8, 0), 0)/'TOP SCORES'!H$7,0)</f>
        <v>66.666666666666671</v>
      </c>
      <c r="K28" s="30">
        <f>IFERROR(100*_xlfn.IFNA(VLOOKUP($B28,KviZDarije8!$A$1:$K$1000, 8, 0), 0)/'TOP SCORES'!I$7,0)</f>
        <v>0</v>
      </c>
      <c r="L28" s="30">
        <f>IFERROR(100*_xlfn.IFNA(VLOOKUP($B28,[1]KviZDarije9!$A$1:$K$1000, 8, 0), 0)/'TOP SCORES'!J$7,0)</f>
        <v>0</v>
      </c>
      <c r="M28" s="30">
        <f>IFERROR(100*_xlfn.IFNA(VLOOKUP($B28,[2]KviZDarije10!$A$1:$K$1000, 8, 0), 0)/'TOP SCORES'!K$7,0)</f>
        <v>0</v>
      </c>
    </row>
    <row r="29" spans="1:13">
      <c r="A29" s="33">
        <f t="shared" ca="1" si="0"/>
        <v>28</v>
      </c>
      <c r="B29" s="24" t="s">
        <v>35</v>
      </c>
      <c r="C29" s="31" cm="1">
        <f t="array" aca="1" ref="C29" ca="1">SUM(LARGE(D29:M29,ROW(INDIRECT("1:6"))))</f>
        <v>386.26373626373629</v>
      </c>
      <c r="D29" s="30">
        <f>IFERROR(100*_xlfn.IFNA(VLOOKUP($B29,KviZDarije1!$A$1:$K$1000, 8, 0), 0)/'TOP SCORES'!B$7,0)</f>
        <v>57.142857142857146</v>
      </c>
      <c r="E29" s="30">
        <f>IFERROR(100*_xlfn.IFNA(VLOOKUP($B29,KviZDarije2!$A$1:$K$1000, 8, 0), 0)/'TOP SCORES'!C$7,0)</f>
        <v>71.428571428571431</v>
      </c>
      <c r="F29" s="30">
        <f>IFERROR(100*_xlfn.IFNA(VLOOKUP($B29,KviZDarije3!$A$1:$K$1000, 8, 0), 0)/'TOP SCORES'!D$7,0)</f>
        <v>76.92307692307692</v>
      </c>
      <c r="G29" s="30">
        <f>IFERROR(100*_xlfn.IFNA(VLOOKUP($B29,KviZDarije4!$A$1:$K$1000, 8, 0), 0)/'TOP SCORES'!E$7,0)</f>
        <v>61.53846153846154</v>
      </c>
      <c r="H29" s="30">
        <f>IFERROR(100*_xlfn.IFNA(VLOOKUP($B29,KviZDarije5!$A$1:$K$1000, 8, 0), 0)/'TOP SCORES'!F$7,0)</f>
        <v>69.230769230769226</v>
      </c>
      <c r="I29" s="30">
        <f>IFERROR(100*_xlfn.IFNA(VLOOKUP($B29,KviZDarije6!$A$1:$K$1000, 8, 0), 0)/'TOP SCORES'!G$7,0)</f>
        <v>46.153846153846153</v>
      </c>
      <c r="J29" s="30">
        <f>IFERROR(100*_xlfn.IFNA(VLOOKUP($B29,KviZDarije7!$A$1:$K$1000, 8, 0), 0)/'TOP SCORES'!H$7,0)</f>
        <v>50</v>
      </c>
      <c r="K29" s="30">
        <f>IFERROR(100*_xlfn.IFNA(VLOOKUP($B29,KviZDarije8!$A$1:$K$1000, 8, 0), 0)/'TOP SCORES'!I$7,0)</f>
        <v>0</v>
      </c>
      <c r="L29" s="30">
        <f>IFERROR(100*_xlfn.IFNA(VLOOKUP($B29,[1]KviZDarije9!$A$1:$K$1000, 8, 0), 0)/'TOP SCORES'!J$7,0)</f>
        <v>0</v>
      </c>
      <c r="M29" s="30">
        <f>IFERROR(100*_xlfn.IFNA(VLOOKUP($B29,[2]KviZDarije10!$A$1:$K$1000, 8, 0), 0)/'TOP SCORES'!K$7,0)</f>
        <v>0</v>
      </c>
    </row>
    <row r="30" spans="1:13">
      <c r="A30" s="33">
        <f t="shared" ca="1" si="0"/>
        <v>29</v>
      </c>
      <c r="B30" s="24" t="s">
        <v>25</v>
      </c>
      <c r="C30" s="31" cm="1">
        <f t="array" aca="1" ref="C30" ca="1">SUM(LARGE(D30:M30,ROW(INDIRECT("1:6"))))</f>
        <v>379.76190476190476</v>
      </c>
      <c r="D30" s="30">
        <f>IFERROR(100*_xlfn.IFNA(VLOOKUP($B30,KviZDarije1!$A$1:$K$1000, 8, 0), 0)/'TOP SCORES'!B$7,0)</f>
        <v>64.285714285714292</v>
      </c>
      <c r="E30" s="30">
        <f>IFERROR(100*_xlfn.IFNA(VLOOKUP($B30,KviZDarije2!$A$1:$K$1000, 8, 0), 0)/'TOP SCORES'!C$7,0)</f>
        <v>57.142857142857146</v>
      </c>
      <c r="F30" s="30">
        <f>IFERROR(100*_xlfn.IFNA(VLOOKUP($B30,KviZDarije3!$A$1:$K$1000, 8, 0), 0)/'TOP SCORES'!D$7,0)</f>
        <v>69.230769230769226</v>
      </c>
      <c r="G30" s="30">
        <f>IFERROR(100*_xlfn.IFNA(VLOOKUP($B30,KviZDarije4!$A$1:$K$1000, 8, 0), 0)/'TOP SCORES'!E$7,0)</f>
        <v>46.153846153846153</v>
      </c>
      <c r="H30" s="30">
        <f>IFERROR(100*_xlfn.IFNA(VLOOKUP($B30,KviZDarije5!$A$1:$K$1000, 8, 0), 0)/'TOP SCORES'!F$7,0)</f>
        <v>61.53846153846154</v>
      </c>
      <c r="I30" s="30">
        <f>IFERROR(100*_xlfn.IFNA(VLOOKUP($B30,KviZDarije6!$A$1:$K$1000, 8, 0), 0)/'TOP SCORES'!G$7,0)</f>
        <v>69.230769230769226</v>
      </c>
      <c r="J30" s="30">
        <f>IFERROR(100*_xlfn.IFNA(VLOOKUP($B30,KviZDarije7!$A$1:$K$1000, 8, 0), 0)/'TOP SCORES'!H$7,0)</f>
        <v>58.333333333333336</v>
      </c>
      <c r="K30" s="30">
        <f>IFERROR(100*_xlfn.IFNA(VLOOKUP($B30,KviZDarije8!$A$1:$K$1000, 8, 0), 0)/'TOP SCORES'!I$7,0)</f>
        <v>0</v>
      </c>
      <c r="L30" s="30">
        <f>IFERROR(100*_xlfn.IFNA(VLOOKUP($B30,[1]KviZDarije9!$A$1:$K$1000, 8, 0), 0)/'TOP SCORES'!J$7,0)</f>
        <v>0</v>
      </c>
      <c r="M30" s="30">
        <f>IFERROR(100*_xlfn.IFNA(VLOOKUP($B30,[2]KviZDarije10!$A$1:$K$1000, 8, 0), 0)/'TOP SCORES'!K$7,0)</f>
        <v>0</v>
      </c>
    </row>
    <row r="31" spans="1:13">
      <c r="A31" s="33">
        <f t="shared" ca="1" si="0"/>
        <v>30</v>
      </c>
      <c r="B31" s="28" t="s">
        <v>182</v>
      </c>
      <c r="C31" s="31" cm="1">
        <f t="array" aca="1" ref="C31" ca="1">SUM(LARGE(D31:M31,ROW(INDIRECT("1:6"))))</f>
        <v>368.77289377289378</v>
      </c>
      <c r="D31" s="30">
        <f>IFERROR(100*_xlfn.IFNA(VLOOKUP($B31,KviZDarije1!$A$1:$K$1000, 8, 0), 0)/'TOP SCORES'!B$7,0)</f>
        <v>35.714285714285715</v>
      </c>
      <c r="E31" s="30">
        <f>IFERROR(100*_xlfn.IFNA(VLOOKUP($B31,KviZDarije2!$A$1:$K$1000, 8, 0), 0)/'TOP SCORES'!C$7,0)</f>
        <v>64.285714285714292</v>
      </c>
      <c r="F31" s="30">
        <f>IFERROR(100*_xlfn.IFNA(VLOOKUP($B31,KviZDarije3!$A$1:$K$1000, 8, 0), 0)/'TOP SCORES'!D$7,0)</f>
        <v>69.230769230769226</v>
      </c>
      <c r="G31" s="30">
        <f>IFERROR(100*_xlfn.IFNA(VLOOKUP($B31,KviZDarije4!$A$1:$K$1000, 8, 0), 0)/'TOP SCORES'!E$7,0)</f>
        <v>61.53846153846154</v>
      </c>
      <c r="H31" s="30">
        <f>IFERROR(100*_xlfn.IFNA(VLOOKUP($B31,KviZDarije5!$A$1:$K$1000, 8, 0), 0)/'TOP SCORES'!F$7,0)</f>
        <v>61.53846153846154</v>
      </c>
      <c r="I31" s="30">
        <f>IFERROR(100*_xlfn.IFNA(VLOOKUP($B31,KviZDarije6!$A$1:$K$1000, 8, 0), 0)/'TOP SCORES'!G$7,0)</f>
        <v>53.846153846153847</v>
      </c>
      <c r="J31" s="30">
        <f>IFERROR(100*_xlfn.IFNA(VLOOKUP($B31,KviZDarije7!$A$1:$K$1000, 8, 0), 0)/'TOP SCORES'!H$7,0)</f>
        <v>58.333333333333336</v>
      </c>
      <c r="K31" s="30">
        <f>IFERROR(100*_xlfn.IFNA(VLOOKUP($B31,KviZDarije8!$A$1:$K$1000, 8, 0), 0)/'TOP SCORES'!I$7,0)</f>
        <v>0</v>
      </c>
      <c r="L31" s="30">
        <f>IFERROR(100*_xlfn.IFNA(VLOOKUP($B31,[1]KviZDarije9!$A$1:$K$1000, 8, 0), 0)/'TOP SCORES'!J$7,0)</f>
        <v>0</v>
      </c>
      <c r="M31" s="30">
        <f>IFERROR(100*_xlfn.IFNA(VLOOKUP($B31,[2]KviZDarije10!$A$1:$K$1000, 8, 0), 0)/'TOP SCORES'!K$7,0)</f>
        <v>0</v>
      </c>
    </row>
    <row r="32" spans="1:13">
      <c r="A32" s="33">
        <f t="shared" ca="1" si="0"/>
        <v>31</v>
      </c>
      <c r="B32" s="24" t="s">
        <v>34</v>
      </c>
      <c r="C32" s="31" cm="1">
        <f t="array" aca="1" ref="C32" ca="1">SUM(LARGE(D32:M32,ROW(INDIRECT("1:6"))))</f>
        <v>364.83516483516485</v>
      </c>
      <c r="D32" s="30">
        <f>IFERROR(100*_xlfn.IFNA(VLOOKUP($B32,KviZDarije1!$A$1:$K$1000, 8, 0), 0)/'TOP SCORES'!B$7,0)</f>
        <v>71.428571428571431</v>
      </c>
      <c r="E32" s="30">
        <f>IFERROR(100*_xlfn.IFNA(VLOOKUP($B32,KviZDarije2!$A$1:$K$1000, 8, 0), 0)/'TOP SCORES'!C$7,0)</f>
        <v>85.714285714285708</v>
      </c>
      <c r="F32" s="30">
        <f>IFERROR(100*_xlfn.IFNA(VLOOKUP($B32,KviZDarije3!$A$1:$K$1000, 8, 0), 0)/'TOP SCORES'!D$7,0)</f>
        <v>61.53846153846154</v>
      </c>
      <c r="G32" s="30">
        <f>IFERROR(100*_xlfn.IFNA(VLOOKUP($B32,KviZDarije4!$A$1:$K$1000, 8, 0), 0)/'TOP SCORES'!E$7,0)</f>
        <v>76.92307692307692</v>
      </c>
      <c r="H32" s="30">
        <f>IFERROR(100*_xlfn.IFNA(VLOOKUP($B32,KviZDarije5!$A$1:$K$1000, 8, 0), 0)/'TOP SCORES'!F$7,0)</f>
        <v>69.230769230769226</v>
      </c>
      <c r="I32" s="30">
        <f>IFERROR(100*_xlfn.IFNA(VLOOKUP($B32,KviZDarije6!$A$1:$K$1000, 8, 0), 0)/'TOP SCORES'!G$7,0)</f>
        <v>0</v>
      </c>
      <c r="J32" s="30">
        <f>IFERROR(100*_xlfn.IFNA(VLOOKUP($B32,KviZDarije7!$A$1:$K$1000, 8, 0), 0)/'TOP SCORES'!H$7,0)</f>
        <v>0</v>
      </c>
      <c r="K32" s="30">
        <f>IFERROR(100*_xlfn.IFNA(VLOOKUP($B32,KviZDarije8!$A$1:$K$1000, 8, 0), 0)/'TOP SCORES'!I$7,0)</f>
        <v>0</v>
      </c>
      <c r="L32" s="30">
        <f>IFERROR(100*_xlfn.IFNA(VLOOKUP($B32,[1]KviZDarije9!$A$1:$K$1000, 8, 0), 0)/'TOP SCORES'!J$7,0)</f>
        <v>0</v>
      </c>
      <c r="M32" s="30">
        <f>IFERROR(100*_xlfn.IFNA(VLOOKUP($B32,[2]KviZDarije10!$A$1:$K$1000, 8, 0), 0)/'TOP SCORES'!K$7,0)</f>
        <v>0</v>
      </c>
    </row>
    <row r="33" spans="1:13">
      <c r="A33" s="33">
        <f t="shared" ca="1" si="0"/>
        <v>32</v>
      </c>
      <c r="B33" s="28" t="s">
        <v>129</v>
      </c>
      <c r="C33" s="31" cm="1">
        <f t="array" aca="1" ref="C33" ca="1">SUM(LARGE(D33:M33,ROW(INDIRECT("1:6"))))</f>
        <v>359.34065934065933</v>
      </c>
      <c r="D33" s="30">
        <f>IFERROR(100*_xlfn.IFNA(VLOOKUP($B33,KviZDarije1!$A$1:$K$1000, 8, 0), 0)/'TOP SCORES'!B$7,0)</f>
        <v>64.285714285714292</v>
      </c>
      <c r="E33" s="30">
        <f>IFERROR(100*_xlfn.IFNA(VLOOKUP($B33,KviZDarije2!$A$1:$K$1000, 8, 0), 0)/'TOP SCORES'!C$7,0)</f>
        <v>64.285714285714292</v>
      </c>
      <c r="F33" s="30">
        <f>IFERROR(100*_xlfn.IFNA(VLOOKUP($B33,KviZDarije3!$A$1:$K$1000, 8, 0), 0)/'TOP SCORES'!D$7,0)</f>
        <v>61.53846153846154</v>
      </c>
      <c r="G33" s="30">
        <f>IFERROR(100*_xlfn.IFNA(VLOOKUP($B33,KviZDarije4!$A$1:$K$1000, 8, 0), 0)/'TOP SCORES'!E$7,0)</f>
        <v>61.53846153846154</v>
      </c>
      <c r="H33" s="30">
        <f>IFERROR(100*_xlfn.IFNA(VLOOKUP($B33,KviZDarije5!$A$1:$K$1000, 8, 0), 0)/'TOP SCORES'!F$7,0)</f>
        <v>69.230769230769226</v>
      </c>
      <c r="I33" s="30">
        <f>IFERROR(100*_xlfn.IFNA(VLOOKUP($B33,KviZDarije6!$A$1:$K$1000, 8, 0), 0)/'TOP SCORES'!G$7,0)</f>
        <v>38.46153846153846</v>
      </c>
      <c r="J33" s="30">
        <f>IFERROR(100*_xlfn.IFNA(VLOOKUP($B33,KviZDarije7!$A$1:$K$1000, 8, 0), 0)/'TOP SCORES'!H$7,0)</f>
        <v>33.333333333333336</v>
      </c>
      <c r="K33" s="30">
        <f>IFERROR(100*_xlfn.IFNA(VLOOKUP($B33,KviZDarije8!$A$1:$K$1000, 8, 0), 0)/'TOP SCORES'!I$7,0)</f>
        <v>0</v>
      </c>
      <c r="L33" s="30">
        <f>IFERROR(100*_xlfn.IFNA(VLOOKUP($B33,[1]KviZDarije9!$A$1:$K$1000, 8, 0), 0)/'TOP SCORES'!J$7,0)</f>
        <v>0</v>
      </c>
      <c r="M33" s="30">
        <f>IFERROR(100*_xlfn.IFNA(VLOOKUP($B33,[2]KviZDarije10!$A$1:$K$1000, 8, 0), 0)/'TOP SCORES'!K$7,0)</f>
        <v>0</v>
      </c>
    </row>
    <row r="34" spans="1:13">
      <c r="A34" s="33">
        <f t="shared" ca="1" si="0"/>
        <v>33</v>
      </c>
      <c r="B34" s="28" t="s">
        <v>154</v>
      </c>
      <c r="C34" s="31" cm="1">
        <f t="array" aca="1" ref="C34" ca="1">SUM(LARGE(D34:M34,ROW(INDIRECT("1:6"))))</f>
        <v>357.32600732600736</v>
      </c>
      <c r="D34" s="30">
        <f>IFERROR(100*_xlfn.IFNA(VLOOKUP($B34,KviZDarije1!$A$1:$K$1000, 8, 0), 0)/'TOP SCORES'!B$7,0)</f>
        <v>50</v>
      </c>
      <c r="E34" s="30">
        <f>IFERROR(100*_xlfn.IFNA(VLOOKUP($B34,KviZDarije2!$A$1:$K$1000, 8, 0), 0)/'TOP SCORES'!C$7,0)</f>
        <v>71.428571428571431</v>
      </c>
      <c r="F34" s="30">
        <f>IFERROR(100*_xlfn.IFNA(VLOOKUP($B34,KviZDarije3!$A$1:$K$1000, 8, 0), 0)/'TOP SCORES'!D$7,0)</f>
        <v>69.230769230769226</v>
      </c>
      <c r="G34" s="30">
        <f>IFERROR(100*_xlfn.IFNA(VLOOKUP($B34,KviZDarije4!$A$1:$K$1000, 8, 0), 0)/'TOP SCORES'!E$7,0)</f>
        <v>38.46153846153846</v>
      </c>
      <c r="H34" s="30">
        <f>IFERROR(100*_xlfn.IFNA(VLOOKUP($B34,KviZDarije5!$A$1:$K$1000, 8, 0), 0)/'TOP SCORES'!F$7,0)</f>
        <v>0</v>
      </c>
      <c r="I34" s="30">
        <f>IFERROR(100*_xlfn.IFNA(VLOOKUP($B34,KviZDarije6!$A$1:$K$1000, 8, 0), 0)/'TOP SCORES'!G$7,0)</f>
        <v>61.53846153846154</v>
      </c>
      <c r="J34" s="30">
        <f>IFERROR(100*_xlfn.IFNA(VLOOKUP($B34,KviZDarije7!$A$1:$K$1000, 8, 0), 0)/'TOP SCORES'!H$7,0)</f>
        <v>66.666666666666671</v>
      </c>
      <c r="K34" s="30">
        <f>IFERROR(100*_xlfn.IFNA(VLOOKUP($B34,KviZDarije8!$A$1:$K$1000, 8, 0), 0)/'TOP SCORES'!I$7,0)</f>
        <v>0</v>
      </c>
      <c r="L34" s="30">
        <f>IFERROR(100*_xlfn.IFNA(VLOOKUP($B34,[1]KviZDarije9!$A$1:$K$1000, 8, 0), 0)/'TOP SCORES'!J$7,0)</f>
        <v>0</v>
      </c>
      <c r="M34" s="30">
        <f>IFERROR(100*_xlfn.IFNA(VLOOKUP($B34,[2]KviZDarije10!$A$1:$K$1000, 8, 0), 0)/'TOP SCORES'!K$7,0)</f>
        <v>0</v>
      </c>
    </row>
    <row r="35" spans="1:13">
      <c r="A35" s="33">
        <f t="shared" ca="1" si="0"/>
        <v>34</v>
      </c>
      <c r="B35" s="24" t="s">
        <v>47</v>
      </c>
      <c r="C35" s="31" cm="1">
        <f t="array" aca="1" ref="C35" ca="1">SUM(LARGE(D35:M35,ROW(INDIRECT("1:6"))))</f>
        <v>357.23443223443223</v>
      </c>
      <c r="D35" s="30">
        <f>IFERROR(100*_xlfn.IFNA(VLOOKUP($B35,KviZDarije1!$A$1:$K$1000, 8, 0), 0)/'TOP SCORES'!B$7,0)</f>
        <v>35.714285714285715</v>
      </c>
      <c r="E35" s="30">
        <f>IFERROR(100*_xlfn.IFNA(VLOOKUP($B35,KviZDarije2!$A$1:$K$1000, 8, 0), 0)/'TOP SCORES'!C$7,0)</f>
        <v>78.571428571428569</v>
      </c>
      <c r="F35" s="30">
        <f>IFERROR(100*_xlfn.IFNA(VLOOKUP($B35,KviZDarije3!$A$1:$K$1000, 8, 0), 0)/'TOP SCORES'!D$7,0)</f>
        <v>61.53846153846154</v>
      </c>
      <c r="G35" s="30">
        <f>IFERROR(100*_xlfn.IFNA(VLOOKUP($B35,KviZDarije4!$A$1:$K$1000, 8, 0), 0)/'TOP SCORES'!E$7,0)</f>
        <v>61.53846153846154</v>
      </c>
      <c r="H35" s="30">
        <f>IFERROR(100*_xlfn.IFNA(VLOOKUP($B35,KviZDarije5!$A$1:$K$1000, 8, 0), 0)/'TOP SCORES'!F$7,0)</f>
        <v>61.53846153846154</v>
      </c>
      <c r="I35" s="30">
        <f>IFERROR(100*_xlfn.IFNA(VLOOKUP($B35,KviZDarije6!$A$1:$K$1000, 8, 0), 0)/'TOP SCORES'!G$7,0)</f>
        <v>15.384615384615385</v>
      </c>
      <c r="J35" s="30">
        <f>IFERROR(100*_xlfn.IFNA(VLOOKUP($B35,KviZDarije7!$A$1:$K$1000, 8, 0), 0)/'TOP SCORES'!H$7,0)</f>
        <v>58.333333333333336</v>
      </c>
      <c r="K35" s="30">
        <f>IFERROR(100*_xlfn.IFNA(VLOOKUP($B35,KviZDarije8!$A$1:$K$1000, 8, 0), 0)/'TOP SCORES'!I$7,0)</f>
        <v>0</v>
      </c>
      <c r="L35" s="30">
        <f>IFERROR(100*_xlfn.IFNA(VLOOKUP($B35,[1]KviZDarije9!$A$1:$K$1000, 8, 0), 0)/'TOP SCORES'!J$7,0)</f>
        <v>0</v>
      </c>
      <c r="M35" s="30">
        <f>IFERROR(100*_xlfn.IFNA(VLOOKUP($B35,[2]KviZDarije10!$A$1:$K$1000, 8, 0), 0)/'TOP SCORES'!K$7,0)</f>
        <v>0</v>
      </c>
    </row>
    <row r="36" spans="1:13">
      <c r="A36" s="33">
        <f t="shared" ca="1" si="0"/>
        <v>35</v>
      </c>
      <c r="B36" s="28" t="s">
        <v>149</v>
      </c>
      <c r="C36" s="31" cm="1">
        <f t="array" aca="1" ref="C36" ca="1">SUM(LARGE(D36:M36,ROW(INDIRECT("1:6"))))</f>
        <v>354.57875457875463</v>
      </c>
      <c r="D36" s="30">
        <f>IFERROR(100*_xlfn.IFNA(VLOOKUP($B36,KviZDarije1!$A$1:$K$1000, 8, 0), 0)/'TOP SCORES'!B$7,0)</f>
        <v>57.142857142857146</v>
      </c>
      <c r="E36" s="30">
        <f>IFERROR(100*_xlfn.IFNA(VLOOKUP($B36,KviZDarije2!$A$1:$K$1000, 8, 0), 0)/'TOP SCORES'!C$7,0)</f>
        <v>0</v>
      </c>
      <c r="F36" s="30">
        <f>IFERROR(100*_xlfn.IFNA(VLOOKUP($B36,KviZDarije3!$A$1:$K$1000, 8, 0), 0)/'TOP SCORES'!D$7,0)</f>
        <v>61.53846153846154</v>
      </c>
      <c r="G36" s="30">
        <f>IFERROR(100*_xlfn.IFNA(VLOOKUP($B36,KviZDarije4!$A$1:$K$1000, 8, 0), 0)/'TOP SCORES'!E$7,0)</f>
        <v>76.92307692307692</v>
      </c>
      <c r="H36" s="30">
        <f>IFERROR(100*_xlfn.IFNA(VLOOKUP($B36,KviZDarije5!$A$1:$K$1000, 8, 0), 0)/'TOP SCORES'!F$7,0)</f>
        <v>61.53846153846154</v>
      </c>
      <c r="I36" s="30">
        <f>IFERROR(100*_xlfn.IFNA(VLOOKUP($B36,KviZDarije6!$A$1:$K$1000, 8, 0), 0)/'TOP SCORES'!G$7,0)</f>
        <v>30.76923076923077</v>
      </c>
      <c r="J36" s="30">
        <f>IFERROR(100*_xlfn.IFNA(VLOOKUP($B36,KviZDarije7!$A$1:$K$1000, 8, 0), 0)/'TOP SCORES'!H$7,0)</f>
        <v>66.666666666666671</v>
      </c>
      <c r="K36" s="30">
        <f>IFERROR(100*_xlfn.IFNA(VLOOKUP($B36,KviZDarije8!$A$1:$K$1000, 8, 0), 0)/'TOP SCORES'!I$7,0)</f>
        <v>0</v>
      </c>
      <c r="L36" s="30">
        <f>IFERROR(100*_xlfn.IFNA(VLOOKUP($B36,[1]KviZDarije9!$A$1:$K$1000, 8, 0), 0)/'TOP SCORES'!J$7,0)</f>
        <v>0</v>
      </c>
      <c r="M36" s="30">
        <f>IFERROR(100*_xlfn.IFNA(VLOOKUP($B36,[2]KviZDarije10!$A$1:$K$1000, 8, 0), 0)/'TOP SCORES'!K$7,0)</f>
        <v>0</v>
      </c>
    </row>
    <row r="37" spans="1:13">
      <c r="A37" s="33">
        <f t="shared" ca="1" si="0"/>
        <v>36</v>
      </c>
      <c r="B37" s="24" t="s">
        <v>116</v>
      </c>
      <c r="C37" s="31" cm="1">
        <f t="array" aca="1" ref="C37" ca="1">SUM(LARGE(D37:M37,ROW(INDIRECT("1:6"))))</f>
        <v>354.39560439560438</v>
      </c>
      <c r="D37" s="30">
        <f>IFERROR(100*_xlfn.IFNA(VLOOKUP($B37,KviZDarije1!$A$1:$K$1000, 8, 0), 0)/'TOP SCORES'!B$7,0)</f>
        <v>92.857142857142861</v>
      </c>
      <c r="E37" s="30">
        <f>IFERROR(100*_xlfn.IFNA(VLOOKUP($B37,KviZDarije2!$A$1:$K$1000, 8, 0), 0)/'TOP SCORES'!C$7,0)</f>
        <v>0</v>
      </c>
      <c r="F37" s="30">
        <f>IFERROR(100*_xlfn.IFNA(VLOOKUP($B37,KviZDarije3!$A$1:$K$1000, 8, 0), 0)/'TOP SCORES'!D$7,0)</f>
        <v>76.92307692307692</v>
      </c>
      <c r="G37" s="30">
        <f>IFERROR(100*_xlfn.IFNA(VLOOKUP($B37,KviZDarije4!$A$1:$K$1000, 8, 0), 0)/'TOP SCORES'!E$7,0)</f>
        <v>0</v>
      </c>
      <c r="H37" s="30">
        <f>IFERROR(100*_xlfn.IFNA(VLOOKUP($B37,KviZDarije5!$A$1:$K$1000, 8, 0), 0)/'TOP SCORES'!F$7,0)</f>
        <v>100</v>
      </c>
      <c r="I37" s="30">
        <f>IFERROR(100*_xlfn.IFNA(VLOOKUP($B37,KviZDarije6!$A$1:$K$1000, 8, 0), 0)/'TOP SCORES'!G$7,0)</f>
        <v>84.615384615384613</v>
      </c>
      <c r="J37" s="30">
        <f>IFERROR(100*_xlfn.IFNA(VLOOKUP($B37,KviZDarije7!$A$1:$K$1000, 8, 0), 0)/'TOP SCORES'!H$7,0)</f>
        <v>0</v>
      </c>
      <c r="K37" s="30">
        <f>IFERROR(100*_xlfn.IFNA(VLOOKUP($B37,KviZDarije8!$A$1:$K$1000, 8, 0), 0)/'TOP SCORES'!I$7,0)</f>
        <v>0</v>
      </c>
      <c r="L37" s="30">
        <f>IFERROR(100*_xlfn.IFNA(VLOOKUP($B37,[1]KviZDarije9!$A$1:$K$1000, 8, 0), 0)/'TOP SCORES'!J$7,0)</f>
        <v>0</v>
      </c>
      <c r="M37" s="30">
        <f>IFERROR(100*_xlfn.IFNA(VLOOKUP($B37,[2]KviZDarije10!$A$1:$K$1000, 8, 0), 0)/'TOP SCORES'!K$7,0)</f>
        <v>0</v>
      </c>
    </row>
    <row r="38" spans="1:13">
      <c r="A38" s="33">
        <f t="shared" ca="1" si="0"/>
        <v>37</v>
      </c>
      <c r="B38" s="24" t="s">
        <v>26</v>
      </c>
      <c r="C38" s="31" cm="1">
        <f t="array" aca="1" ref="C38" ca="1">SUM(LARGE(D38:M38,ROW(INDIRECT("1:6"))))</f>
        <v>352.74725274725273</v>
      </c>
      <c r="D38" s="30">
        <f>IFERROR(100*_xlfn.IFNA(VLOOKUP($B38,KviZDarije1!$A$1:$K$1000, 8, 0), 0)/'TOP SCORES'!B$7,0)</f>
        <v>50</v>
      </c>
      <c r="E38" s="30">
        <f>IFERROR(100*_xlfn.IFNA(VLOOKUP($B38,KviZDarije2!$A$1:$K$1000, 8, 0), 0)/'TOP SCORES'!C$7,0)</f>
        <v>64.285714285714292</v>
      </c>
      <c r="F38" s="30">
        <f>IFERROR(100*_xlfn.IFNA(VLOOKUP($B38,KviZDarije3!$A$1:$K$1000, 8, 0), 0)/'TOP SCORES'!D$7,0)</f>
        <v>61.53846153846154</v>
      </c>
      <c r="G38" s="30">
        <f>IFERROR(100*_xlfn.IFNA(VLOOKUP($B38,KviZDarije4!$A$1:$K$1000, 8, 0), 0)/'TOP SCORES'!E$7,0)</f>
        <v>69.230769230769226</v>
      </c>
      <c r="H38" s="30">
        <f>IFERROR(100*_xlfn.IFNA(VLOOKUP($B38,KviZDarije5!$A$1:$K$1000, 8, 0), 0)/'TOP SCORES'!F$7,0)</f>
        <v>61.53846153846154</v>
      </c>
      <c r="I38" s="30">
        <f>IFERROR(100*_xlfn.IFNA(VLOOKUP($B38,KviZDarije6!$A$1:$K$1000, 8, 0), 0)/'TOP SCORES'!G$7,0)</f>
        <v>46.153846153846153</v>
      </c>
      <c r="J38" s="30">
        <f>IFERROR(100*_xlfn.IFNA(VLOOKUP($B38,KviZDarije7!$A$1:$K$1000, 8, 0), 0)/'TOP SCORES'!H$7,0)</f>
        <v>41.666666666666664</v>
      </c>
      <c r="K38" s="30">
        <f>IFERROR(100*_xlfn.IFNA(VLOOKUP($B38,KviZDarije8!$A$1:$K$1000, 8, 0), 0)/'TOP SCORES'!I$7,0)</f>
        <v>0</v>
      </c>
      <c r="L38" s="30">
        <f>IFERROR(100*_xlfn.IFNA(VLOOKUP($B38,[1]KviZDarije9!$A$1:$K$1000, 8, 0), 0)/'TOP SCORES'!J$7,0)</f>
        <v>0</v>
      </c>
      <c r="M38" s="30">
        <f>IFERROR(100*_xlfn.IFNA(VLOOKUP($B38,[2]KviZDarije10!$A$1:$K$1000, 8, 0), 0)/'TOP SCORES'!K$7,0)</f>
        <v>0</v>
      </c>
    </row>
    <row r="39" spans="1:13">
      <c r="A39" s="33">
        <f t="shared" ca="1" si="0"/>
        <v>38</v>
      </c>
      <c r="B39" s="24" t="s">
        <v>68</v>
      </c>
      <c r="C39" s="31" cm="1">
        <f t="array" aca="1" ref="C39" ca="1">SUM(LARGE(D39:M39,ROW(INDIRECT("1:6"))))</f>
        <v>351.09890109890114</v>
      </c>
      <c r="D39" s="30">
        <f>IFERROR(100*_xlfn.IFNA(VLOOKUP($B39,KviZDarije1!$A$1:$K$1000, 8, 0), 0)/'TOP SCORES'!B$7,0)</f>
        <v>64.285714285714292</v>
      </c>
      <c r="E39" s="30">
        <f>IFERROR(100*_xlfn.IFNA(VLOOKUP($B39,KviZDarije2!$A$1:$K$1000, 8, 0), 0)/'TOP SCORES'!C$7,0)</f>
        <v>71.428571428571431</v>
      </c>
      <c r="F39" s="30">
        <f>IFERROR(100*_xlfn.IFNA(VLOOKUP($B39,KviZDarije3!$A$1:$K$1000, 8, 0), 0)/'TOP SCORES'!D$7,0)</f>
        <v>0</v>
      </c>
      <c r="G39" s="30">
        <f>IFERROR(100*_xlfn.IFNA(VLOOKUP($B39,KviZDarije4!$A$1:$K$1000, 8, 0), 0)/'TOP SCORES'!E$7,0)</f>
        <v>92.307692307692307</v>
      </c>
      <c r="H39" s="30">
        <f>IFERROR(100*_xlfn.IFNA(VLOOKUP($B39,KviZDarije5!$A$1:$K$1000, 8, 0), 0)/'TOP SCORES'!F$7,0)</f>
        <v>69.230769230769226</v>
      </c>
      <c r="I39" s="30">
        <f>IFERROR(100*_xlfn.IFNA(VLOOKUP($B39,KviZDarije6!$A$1:$K$1000, 8, 0), 0)/'TOP SCORES'!G$7,0)</f>
        <v>53.846153846153847</v>
      </c>
      <c r="J39" s="30">
        <f>IFERROR(100*_xlfn.IFNA(VLOOKUP($B39,KviZDarije7!$A$1:$K$1000, 8, 0), 0)/'TOP SCORES'!H$7,0)</f>
        <v>0</v>
      </c>
      <c r="K39" s="30">
        <f>IFERROR(100*_xlfn.IFNA(VLOOKUP($B39,KviZDarije8!$A$1:$K$1000, 8, 0), 0)/'TOP SCORES'!I$7,0)</f>
        <v>0</v>
      </c>
      <c r="L39" s="30">
        <f>IFERROR(100*_xlfn.IFNA(VLOOKUP($B39,[1]KviZDarije9!$A$1:$K$1000, 8, 0), 0)/'TOP SCORES'!J$7,0)</f>
        <v>0</v>
      </c>
      <c r="M39" s="30">
        <f>IFERROR(100*_xlfn.IFNA(VLOOKUP($B39,[2]KviZDarije10!$A$1:$K$1000, 8, 0), 0)/'TOP SCORES'!K$7,0)</f>
        <v>0</v>
      </c>
    </row>
    <row r="40" spans="1:13">
      <c r="A40" s="33">
        <f t="shared" ca="1" si="0"/>
        <v>39</v>
      </c>
      <c r="B40" s="24" t="s">
        <v>107</v>
      </c>
      <c r="C40" s="31" cm="1">
        <f t="array" aca="1" ref="C40" ca="1">SUM(LARGE(D40:M40,ROW(INDIRECT("1:6"))))</f>
        <v>340.65934065934067</v>
      </c>
      <c r="D40" s="30">
        <f>IFERROR(100*_xlfn.IFNA(VLOOKUP($B40,KviZDarije1!$A$1:$K$1000, 8, 0), 0)/'TOP SCORES'!B$7,0)</f>
        <v>57.142857142857146</v>
      </c>
      <c r="E40" s="30">
        <f>IFERROR(100*_xlfn.IFNA(VLOOKUP($B40,KviZDarije2!$A$1:$K$1000, 8, 0), 0)/'TOP SCORES'!C$7,0)</f>
        <v>64.285714285714292</v>
      </c>
      <c r="F40" s="30">
        <f>IFERROR(100*_xlfn.IFNA(VLOOKUP($B40,KviZDarije3!$A$1:$K$1000, 8, 0), 0)/'TOP SCORES'!D$7,0)</f>
        <v>61.53846153846154</v>
      </c>
      <c r="G40" s="30">
        <f>IFERROR(100*_xlfn.IFNA(VLOOKUP($B40,KviZDarije4!$A$1:$K$1000, 8, 0), 0)/'TOP SCORES'!E$7,0)</f>
        <v>53.846153846153847</v>
      </c>
      <c r="H40" s="30">
        <f>IFERROR(100*_xlfn.IFNA(VLOOKUP($B40,KviZDarije5!$A$1:$K$1000, 8, 0), 0)/'TOP SCORES'!F$7,0)</f>
        <v>53.846153846153847</v>
      </c>
      <c r="I40" s="30">
        <f>IFERROR(100*_xlfn.IFNA(VLOOKUP($B40,KviZDarije6!$A$1:$K$1000, 8, 0), 0)/'TOP SCORES'!G$7,0)</f>
        <v>0</v>
      </c>
      <c r="J40" s="30">
        <f>IFERROR(100*_xlfn.IFNA(VLOOKUP($B40,KviZDarije7!$A$1:$K$1000, 8, 0), 0)/'TOP SCORES'!H$7,0)</f>
        <v>50</v>
      </c>
      <c r="K40" s="30">
        <f>IFERROR(100*_xlfn.IFNA(VLOOKUP($B40,KviZDarije8!$A$1:$K$1000, 8, 0), 0)/'TOP SCORES'!I$7,0)</f>
        <v>0</v>
      </c>
      <c r="L40" s="30">
        <f>IFERROR(100*_xlfn.IFNA(VLOOKUP($B40,[1]KviZDarije9!$A$1:$K$1000, 8, 0), 0)/'TOP SCORES'!J$7,0)</f>
        <v>0</v>
      </c>
      <c r="M40" s="30">
        <f>IFERROR(100*_xlfn.IFNA(VLOOKUP($B40,[2]KviZDarije10!$A$1:$K$1000, 8, 0), 0)/'TOP SCORES'!K$7,0)</f>
        <v>0</v>
      </c>
    </row>
    <row r="41" spans="1:13">
      <c r="A41" s="33">
        <f t="shared" ca="1" si="0"/>
        <v>40</v>
      </c>
      <c r="B41" s="28" t="s">
        <v>128</v>
      </c>
      <c r="C41" s="31" cm="1">
        <f t="array" aca="1" ref="C41" ca="1">SUM(LARGE(D41:M41,ROW(INDIRECT("1:6"))))</f>
        <v>340.01831501831504</v>
      </c>
      <c r="D41" s="30">
        <f>IFERROR(100*_xlfn.IFNA(VLOOKUP($B41,KviZDarije1!$A$1:$K$1000, 8, 0), 0)/'TOP SCORES'!B$7,0)</f>
        <v>50</v>
      </c>
      <c r="E41" s="30">
        <f>IFERROR(100*_xlfn.IFNA(VLOOKUP($B41,KviZDarije2!$A$1:$K$1000, 8, 0), 0)/'TOP SCORES'!C$7,0)</f>
        <v>71.428571428571431</v>
      </c>
      <c r="F41" s="30">
        <f>IFERROR(100*_xlfn.IFNA(VLOOKUP($B41,KviZDarije3!$A$1:$K$1000, 8, 0), 0)/'TOP SCORES'!D$7,0)</f>
        <v>61.53846153846154</v>
      </c>
      <c r="G41" s="30">
        <f>IFERROR(100*_xlfn.IFNA(VLOOKUP($B41,KviZDarije4!$A$1:$K$1000, 8, 0), 0)/'TOP SCORES'!E$7,0)</f>
        <v>61.53846153846154</v>
      </c>
      <c r="H41" s="30">
        <f>IFERROR(100*_xlfn.IFNA(VLOOKUP($B41,KviZDarije5!$A$1:$K$1000, 8, 0), 0)/'TOP SCORES'!F$7,0)</f>
        <v>53.846153846153847</v>
      </c>
      <c r="I41" s="30">
        <f>IFERROR(100*_xlfn.IFNA(VLOOKUP($B41,KviZDarije6!$A$1:$K$1000, 8, 0), 0)/'TOP SCORES'!G$7,0)</f>
        <v>38.46153846153846</v>
      </c>
      <c r="J41" s="30">
        <f>IFERROR(100*_xlfn.IFNA(VLOOKUP($B41,KviZDarije7!$A$1:$K$1000, 8, 0), 0)/'TOP SCORES'!H$7,0)</f>
        <v>41.666666666666664</v>
      </c>
      <c r="K41" s="30">
        <f>IFERROR(100*_xlfn.IFNA(VLOOKUP($B41,KviZDarije8!$A$1:$K$1000, 8, 0), 0)/'TOP SCORES'!I$7,0)</f>
        <v>0</v>
      </c>
      <c r="L41" s="30">
        <f>IFERROR(100*_xlfn.IFNA(VLOOKUP($B41,[1]KviZDarije9!$A$1:$K$1000, 8, 0), 0)/'TOP SCORES'!J$7,0)</f>
        <v>0</v>
      </c>
      <c r="M41" s="30">
        <f>IFERROR(100*_xlfn.IFNA(VLOOKUP($B41,[2]KviZDarije10!$A$1:$K$1000, 8, 0), 0)/'TOP SCORES'!K$7,0)</f>
        <v>0</v>
      </c>
    </row>
    <row r="42" spans="1:13">
      <c r="A42" s="33">
        <f t="shared" ca="1" si="0"/>
        <v>41</v>
      </c>
      <c r="B42" s="24" t="s">
        <v>48</v>
      </c>
      <c r="C42" s="31" cm="1">
        <f t="array" aca="1" ref="C42" ca="1">SUM(LARGE(D42:M42,ROW(INDIRECT("1:6"))))</f>
        <v>337.91208791208788</v>
      </c>
      <c r="D42" s="30">
        <f>IFERROR(100*_xlfn.IFNA(VLOOKUP($B42,KviZDarije1!$A$1:$K$1000, 8, 0), 0)/'TOP SCORES'!B$7,0)</f>
        <v>0</v>
      </c>
      <c r="E42" s="30">
        <f>IFERROR(100*_xlfn.IFNA(VLOOKUP($B42,KviZDarije2!$A$1:$K$1000, 8, 0), 0)/'TOP SCORES'!C$7,0)</f>
        <v>57.142857142857146</v>
      </c>
      <c r="F42" s="30">
        <f>IFERROR(100*_xlfn.IFNA(VLOOKUP($B42,KviZDarije3!$A$1:$K$1000, 8, 0), 0)/'TOP SCORES'!D$7,0)</f>
        <v>76.92307692307692</v>
      </c>
      <c r="G42" s="30">
        <f>IFERROR(100*_xlfn.IFNA(VLOOKUP($B42,KviZDarije4!$A$1:$K$1000, 8, 0), 0)/'TOP SCORES'!E$7,0)</f>
        <v>69.230769230769226</v>
      </c>
      <c r="H42" s="30">
        <f>IFERROR(100*_xlfn.IFNA(VLOOKUP($B42,KviZDarije5!$A$1:$K$1000, 8, 0), 0)/'TOP SCORES'!F$7,0)</f>
        <v>46.153846153846153</v>
      </c>
      <c r="I42" s="30">
        <f>IFERROR(100*_xlfn.IFNA(VLOOKUP($B42,KviZDarije6!$A$1:$K$1000, 8, 0), 0)/'TOP SCORES'!G$7,0)</f>
        <v>38.46153846153846</v>
      </c>
      <c r="J42" s="30">
        <f>IFERROR(100*_xlfn.IFNA(VLOOKUP($B42,KviZDarije7!$A$1:$K$1000, 8, 0), 0)/'TOP SCORES'!H$7,0)</f>
        <v>50</v>
      </c>
      <c r="K42" s="30">
        <f>IFERROR(100*_xlfn.IFNA(VLOOKUP($B42,KviZDarije8!$A$1:$K$1000, 8, 0), 0)/'TOP SCORES'!I$7,0)</f>
        <v>0</v>
      </c>
      <c r="L42" s="30">
        <f>IFERROR(100*_xlfn.IFNA(VLOOKUP($B42,[1]KviZDarije9!$A$1:$K$1000, 8, 0), 0)/'TOP SCORES'!J$7,0)</f>
        <v>0</v>
      </c>
      <c r="M42" s="30">
        <f>IFERROR(100*_xlfn.IFNA(VLOOKUP($B42,[2]KviZDarije10!$A$1:$K$1000, 8, 0), 0)/'TOP SCORES'!K$7,0)</f>
        <v>0</v>
      </c>
    </row>
    <row r="43" spans="1:13">
      <c r="A43" s="33">
        <f t="shared" ca="1" si="0"/>
        <v>42</v>
      </c>
      <c r="B43" s="28" t="s">
        <v>184</v>
      </c>
      <c r="C43" s="31" cm="1">
        <f t="array" aca="1" ref="C43" ca="1">SUM(LARGE(D43:M43,ROW(INDIRECT("1:6"))))</f>
        <v>336.53846153846155</v>
      </c>
      <c r="D43" s="30">
        <f>IFERROR(100*_xlfn.IFNA(VLOOKUP($B43,KviZDarije1!$A$1:$K$1000, 8, 0), 0)/'TOP SCORES'!B$7,0)</f>
        <v>42.857142857142854</v>
      </c>
      <c r="E43" s="30">
        <f>IFERROR(100*_xlfn.IFNA(VLOOKUP($B43,KviZDarije2!$A$1:$K$1000, 8, 0), 0)/'TOP SCORES'!C$7,0)</f>
        <v>57.142857142857146</v>
      </c>
      <c r="F43" s="30">
        <f>IFERROR(100*_xlfn.IFNA(VLOOKUP($B43,KviZDarije3!$A$1:$K$1000, 8, 0), 0)/'TOP SCORES'!D$7,0)</f>
        <v>61.53846153846154</v>
      </c>
      <c r="G43" s="30">
        <f>IFERROR(100*_xlfn.IFNA(VLOOKUP($B43,KviZDarije4!$A$1:$K$1000, 8, 0), 0)/'TOP SCORES'!E$7,0)</f>
        <v>7.6923076923076925</v>
      </c>
      <c r="H43" s="30">
        <f>IFERROR(100*_xlfn.IFNA(VLOOKUP($B43,KviZDarije5!$A$1:$K$1000, 8, 0), 0)/'TOP SCORES'!F$7,0)</f>
        <v>61.53846153846154</v>
      </c>
      <c r="I43" s="30">
        <f>IFERROR(100*_xlfn.IFNA(VLOOKUP($B43,KviZDarije6!$A$1:$K$1000, 8, 0), 0)/'TOP SCORES'!G$7,0)</f>
        <v>38.46153846153846</v>
      </c>
      <c r="J43" s="30">
        <f>IFERROR(100*_xlfn.IFNA(VLOOKUP($B43,KviZDarije7!$A$1:$K$1000, 8, 0), 0)/'TOP SCORES'!H$7,0)</f>
        <v>75</v>
      </c>
      <c r="K43" s="30">
        <f>IFERROR(100*_xlfn.IFNA(VLOOKUP($B43,KviZDarije8!$A$1:$K$1000, 8, 0), 0)/'TOP SCORES'!I$7,0)</f>
        <v>0</v>
      </c>
      <c r="L43" s="30">
        <f>IFERROR(100*_xlfn.IFNA(VLOOKUP($B43,[1]KviZDarije9!$A$1:$K$1000, 8, 0), 0)/'TOP SCORES'!J$7,0)</f>
        <v>0</v>
      </c>
      <c r="M43" s="30">
        <f>IFERROR(100*_xlfn.IFNA(VLOOKUP($B43,[2]KviZDarije10!$A$1:$K$1000, 8, 0), 0)/'TOP SCORES'!K$7,0)</f>
        <v>0</v>
      </c>
    </row>
    <row r="44" spans="1:13">
      <c r="A44" s="33">
        <f t="shared" ca="1" si="0"/>
        <v>43</v>
      </c>
      <c r="B44" s="24" t="s">
        <v>50</v>
      </c>
      <c r="C44" s="31" cm="1">
        <f t="array" aca="1" ref="C44" ca="1">SUM(LARGE(D44:M44,ROW(INDIRECT("1:6"))))</f>
        <v>333.5164835164835</v>
      </c>
      <c r="D44" s="30">
        <f>IFERROR(100*_xlfn.IFNA(VLOOKUP($B44,KviZDarije1!$A$1:$K$1000, 8, 0), 0)/'TOP SCORES'!B$7,0)</f>
        <v>50</v>
      </c>
      <c r="E44" s="30">
        <f>IFERROR(100*_xlfn.IFNA(VLOOKUP($B44,KviZDarije2!$A$1:$K$1000, 8, 0), 0)/'TOP SCORES'!C$7,0)</f>
        <v>64.285714285714292</v>
      </c>
      <c r="F44" s="30">
        <f>IFERROR(100*_xlfn.IFNA(VLOOKUP($B44,KviZDarije3!$A$1:$K$1000, 8, 0), 0)/'TOP SCORES'!D$7,0)</f>
        <v>53.846153846153847</v>
      </c>
      <c r="G44" s="30">
        <f>IFERROR(100*_xlfn.IFNA(VLOOKUP($B44,KviZDarije4!$A$1:$K$1000, 8, 0), 0)/'TOP SCORES'!E$7,0)</f>
        <v>53.846153846153847</v>
      </c>
      <c r="H44" s="30">
        <f>IFERROR(100*_xlfn.IFNA(VLOOKUP($B44,KviZDarije5!$A$1:$K$1000, 8, 0), 0)/'TOP SCORES'!F$7,0)</f>
        <v>38.46153846153846</v>
      </c>
      <c r="I44" s="30">
        <f>IFERROR(100*_xlfn.IFNA(VLOOKUP($B44,KviZDarije6!$A$1:$K$1000, 8, 0), 0)/'TOP SCORES'!G$7,0)</f>
        <v>61.53846153846154</v>
      </c>
      <c r="J44" s="30">
        <f>IFERROR(100*_xlfn.IFNA(VLOOKUP($B44,KviZDarije7!$A$1:$K$1000, 8, 0), 0)/'TOP SCORES'!H$7,0)</f>
        <v>50</v>
      </c>
      <c r="K44" s="30">
        <f>IFERROR(100*_xlfn.IFNA(VLOOKUP($B44,KviZDarije8!$A$1:$K$1000, 8, 0), 0)/'TOP SCORES'!I$7,0)</f>
        <v>0</v>
      </c>
      <c r="L44" s="30">
        <f>IFERROR(100*_xlfn.IFNA(VLOOKUP($B44,[1]KviZDarije9!$A$1:$K$1000, 8, 0), 0)/'TOP SCORES'!J$7,0)</f>
        <v>0</v>
      </c>
      <c r="M44" s="30">
        <f>IFERROR(100*_xlfn.IFNA(VLOOKUP($B44,[2]KviZDarije10!$A$1:$K$1000, 8, 0), 0)/'TOP SCORES'!K$7,0)</f>
        <v>0</v>
      </c>
    </row>
    <row r="45" spans="1:13">
      <c r="A45" s="33">
        <f t="shared" ca="1" si="0"/>
        <v>44</v>
      </c>
      <c r="B45" s="24" t="s">
        <v>58</v>
      </c>
      <c r="C45" s="31" cm="1">
        <f t="array" aca="1" ref="C45" ca="1">SUM(LARGE(D45:M45,ROW(INDIRECT("1:6"))))</f>
        <v>333.058608058608</v>
      </c>
      <c r="D45" s="30">
        <f>IFERROR(100*_xlfn.IFNA(VLOOKUP($B45,KviZDarije1!$A$1:$K$1000, 8, 0), 0)/'TOP SCORES'!B$7,0)</f>
        <v>57.142857142857146</v>
      </c>
      <c r="E45" s="30">
        <f>IFERROR(100*_xlfn.IFNA(VLOOKUP($B45,KviZDarije2!$A$1:$K$1000, 8, 0), 0)/'TOP SCORES'!C$7,0)</f>
        <v>71.428571428571431</v>
      </c>
      <c r="F45" s="30">
        <f>IFERROR(100*_xlfn.IFNA(VLOOKUP($B45,KviZDarije3!$A$1:$K$1000, 8, 0), 0)/'TOP SCORES'!D$7,0)</f>
        <v>0</v>
      </c>
      <c r="G45" s="30">
        <f>IFERROR(100*_xlfn.IFNA(VLOOKUP($B45,KviZDarije4!$A$1:$K$1000, 8, 0), 0)/'TOP SCORES'!E$7,0)</f>
        <v>53.846153846153847</v>
      </c>
      <c r="H45" s="30">
        <f>IFERROR(100*_xlfn.IFNA(VLOOKUP($B45,KviZDarije5!$A$1:$K$1000, 8, 0), 0)/'TOP SCORES'!F$7,0)</f>
        <v>46.153846153846153</v>
      </c>
      <c r="I45" s="30">
        <f>IFERROR(100*_xlfn.IFNA(VLOOKUP($B45,KviZDarije6!$A$1:$K$1000, 8, 0), 0)/'TOP SCORES'!G$7,0)</f>
        <v>46.153846153846153</v>
      </c>
      <c r="J45" s="30">
        <f>IFERROR(100*_xlfn.IFNA(VLOOKUP($B45,KviZDarije7!$A$1:$K$1000, 8, 0), 0)/'TOP SCORES'!H$7,0)</f>
        <v>58.333333333333336</v>
      </c>
      <c r="K45" s="30">
        <f>IFERROR(100*_xlfn.IFNA(VLOOKUP($B45,KviZDarije8!$A$1:$K$1000, 8, 0), 0)/'TOP SCORES'!I$7,0)</f>
        <v>0</v>
      </c>
      <c r="L45" s="30">
        <f>IFERROR(100*_xlfn.IFNA(VLOOKUP($B45,[1]KviZDarije9!$A$1:$K$1000, 8, 0), 0)/'TOP SCORES'!J$7,0)</f>
        <v>0</v>
      </c>
      <c r="M45" s="30">
        <f>IFERROR(100*_xlfn.IFNA(VLOOKUP($B45,[2]KviZDarije10!$A$1:$K$1000, 8, 0), 0)/'TOP SCORES'!K$7,0)</f>
        <v>0</v>
      </c>
    </row>
    <row r="46" spans="1:13">
      <c r="A46" s="33">
        <f t="shared" ca="1" si="0"/>
        <v>45</v>
      </c>
      <c r="B46" s="24" t="s">
        <v>83</v>
      </c>
      <c r="C46" s="31" cm="1">
        <f t="array" aca="1" ref="C46" ca="1">SUM(LARGE(D46:M46,ROW(INDIRECT("1:6"))))</f>
        <v>332.96703296703294</v>
      </c>
      <c r="D46" s="30">
        <f>IFERROR(100*_xlfn.IFNA(VLOOKUP($B46,KviZDarije1!$A$1:$K$1000, 8, 0), 0)/'TOP SCORES'!B$7,0)</f>
        <v>50</v>
      </c>
      <c r="E46" s="30">
        <f>IFERROR(100*_xlfn.IFNA(VLOOKUP($B46,KviZDarije2!$A$1:$K$1000, 8, 0), 0)/'TOP SCORES'!C$7,0)</f>
        <v>71.428571428571431</v>
      </c>
      <c r="F46" s="30">
        <f>IFERROR(100*_xlfn.IFNA(VLOOKUP($B46,KviZDarije3!$A$1:$K$1000, 8, 0), 0)/'TOP SCORES'!D$7,0)</f>
        <v>53.846153846153847</v>
      </c>
      <c r="G46" s="30">
        <f>IFERROR(100*_xlfn.IFNA(VLOOKUP($B46,KviZDarije4!$A$1:$K$1000, 8, 0), 0)/'TOP SCORES'!E$7,0)</f>
        <v>61.53846153846154</v>
      </c>
      <c r="H46" s="30">
        <f>IFERROR(100*_xlfn.IFNA(VLOOKUP($B46,KviZDarije5!$A$1:$K$1000, 8, 0), 0)/'TOP SCORES'!F$7,0)</f>
        <v>38.46153846153846</v>
      </c>
      <c r="I46" s="30">
        <f>IFERROR(100*_xlfn.IFNA(VLOOKUP($B46,KviZDarije6!$A$1:$K$1000, 8, 0), 0)/'TOP SCORES'!G$7,0)</f>
        <v>46.153846153846153</v>
      </c>
      <c r="J46" s="30">
        <f>IFERROR(100*_xlfn.IFNA(VLOOKUP($B46,KviZDarije7!$A$1:$K$1000, 8, 0), 0)/'TOP SCORES'!H$7,0)</f>
        <v>50</v>
      </c>
      <c r="K46" s="30">
        <f>IFERROR(100*_xlfn.IFNA(VLOOKUP($B46,KviZDarije8!$A$1:$K$1000, 8, 0), 0)/'TOP SCORES'!I$7,0)</f>
        <v>0</v>
      </c>
      <c r="L46" s="30">
        <f>IFERROR(100*_xlfn.IFNA(VLOOKUP($B46,[1]KviZDarije9!$A$1:$K$1000, 8, 0), 0)/'TOP SCORES'!J$7,0)</f>
        <v>0</v>
      </c>
      <c r="M46" s="30">
        <f>IFERROR(100*_xlfn.IFNA(VLOOKUP($B46,[2]KviZDarije10!$A$1:$K$1000, 8, 0), 0)/'TOP SCORES'!K$7,0)</f>
        <v>0</v>
      </c>
    </row>
    <row r="47" spans="1:13">
      <c r="A47" s="33">
        <f t="shared" ca="1" si="0"/>
        <v>46</v>
      </c>
      <c r="B47" s="28" t="s">
        <v>179</v>
      </c>
      <c r="C47" s="31" cm="1">
        <f t="array" aca="1" ref="C47" ca="1">SUM(LARGE(D47:M47,ROW(INDIRECT("1:6"))))</f>
        <v>332.87545787545787</v>
      </c>
      <c r="D47" s="30">
        <f>IFERROR(100*_xlfn.IFNA(VLOOKUP($B47,KviZDarije1!$A$1:$K$1000, 8, 0), 0)/'TOP SCORES'!B$7,0)</f>
        <v>50</v>
      </c>
      <c r="E47" s="30">
        <f>IFERROR(100*_xlfn.IFNA(VLOOKUP($B47,KviZDarije2!$A$1:$K$1000, 8, 0), 0)/'TOP SCORES'!C$7,0)</f>
        <v>64.285714285714292</v>
      </c>
      <c r="F47" s="30">
        <f>IFERROR(100*_xlfn.IFNA(VLOOKUP($B47,KviZDarije3!$A$1:$K$1000, 8, 0), 0)/'TOP SCORES'!D$7,0)</f>
        <v>76.92307692307692</v>
      </c>
      <c r="G47" s="30">
        <f>IFERROR(100*_xlfn.IFNA(VLOOKUP($B47,KviZDarije4!$A$1:$K$1000, 8, 0), 0)/'TOP SCORES'!E$7,0)</f>
        <v>38.46153846153846</v>
      </c>
      <c r="H47" s="30">
        <f>IFERROR(100*_xlfn.IFNA(VLOOKUP($B47,KviZDarije5!$A$1:$K$1000, 8, 0), 0)/'TOP SCORES'!F$7,0)</f>
        <v>61.53846153846154</v>
      </c>
      <c r="I47" s="30">
        <f>IFERROR(100*_xlfn.IFNA(VLOOKUP($B47,KviZDarije6!$A$1:$K$1000, 8, 0), 0)/'TOP SCORES'!G$7,0)</f>
        <v>0</v>
      </c>
      <c r="J47" s="30">
        <f>IFERROR(100*_xlfn.IFNA(VLOOKUP($B47,KviZDarije7!$A$1:$K$1000, 8, 0), 0)/'TOP SCORES'!H$7,0)</f>
        <v>41.666666666666664</v>
      </c>
      <c r="K47" s="30">
        <f>IFERROR(100*_xlfn.IFNA(VLOOKUP($B47,KviZDarije8!$A$1:$K$1000, 8, 0), 0)/'TOP SCORES'!I$7,0)</f>
        <v>0</v>
      </c>
      <c r="L47" s="30">
        <f>IFERROR(100*_xlfn.IFNA(VLOOKUP($B47,[1]KviZDarije9!$A$1:$K$1000, 8, 0), 0)/'TOP SCORES'!J$7,0)</f>
        <v>0</v>
      </c>
      <c r="M47" s="30">
        <f>IFERROR(100*_xlfn.IFNA(VLOOKUP($B47,[2]KviZDarije10!$A$1:$K$1000, 8, 0), 0)/'TOP SCORES'!K$7,0)</f>
        <v>0</v>
      </c>
    </row>
    <row r="48" spans="1:13">
      <c r="A48" s="33">
        <f t="shared" ca="1" si="0"/>
        <v>47</v>
      </c>
      <c r="B48" s="28" t="s">
        <v>150</v>
      </c>
      <c r="C48" s="31" cm="1">
        <f t="array" aca="1" ref="C48" ca="1">SUM(LARGE(D48:M48,ROW(INDIRECT("1:6"))))</f>
        <v>332.78388278388275</v>
      </c>
      <c r="D48" s="30">
        <f>IFERROR(100*_xlfn.IFNA(VLOOKUP($B48,KviZDarije1!$A$1:$K$1000, 8, 0), 0)/'TOP SCORES'!B$7,0)</f>
        <v>64.285714285714292</v>
      </c>
      <c r="E48" s="30">
        <f>IFERROR(100*_xlfn.IFNA(VLOOKUP($B48,KviZDarije2!$A$1:$K$1000, 8, 0), 0)/'TOP SCORES'!C$7,0)</f>
        <v>42.857142857142854</v>
      </c>
      <c r="F48" s="30">
        <f>IFERROR(100*_xlfn.IFNA(VLOOKUP($B48,KviZDarije3!$A$1:$K$1000, 8, 0), 0)/'TOP SCORES'!D$7,0)</f>
        <v>84.615384615384613</v>
      </c>
      <c r="G48" s="30">
        <f>IFERROR(100*_xlfn.IFNA(VLOOKUP($B48,KviZDarije4!$A$1:$K$1000, 8, 0), 0)/'TOP SCORES'!E$7,0)</f>
        <v>46.153846153846153</v>
      </c>
      <c r="H48" s="30">
        <f>IFERROR(100*_xlfn.IFNA(VLOOKUP($B48,KviZDarije5!$A$1:$K$1000, 8, 0), 0)/'TOP SCORES'!F$7,0)</f>
        <v>61.53846153846154</v>
      </c>
      <c r="I48" s="30">
        <f>IFERROR(100*_xlfn.IFNA(VLOOKUP($B48,KviZDarije6!$A$1:$K$1000, 8, 0), 0)/'TOP SCORES'!G$7,0)</f>
        <v>30.76923076923077</v>
      </c>
      <c r="J48" s="30">
        <f>IFERROR(100*_xlfn.IFNA(VLOOKUP($B48,KviZDarije7!$A$1:$K$1000, 8, 0), 0)/'TOP SCORES'!H$7,0)</f>
        <v>33.333333333333336</v>
      </c>
      <c r="K48" s="30">
        <f>IFERROR(100*_xlfn.IFNA(VLOOKUP($B48,KviZDarije8!$A$1:$K$1000, 8, 0), 0)/'TOP SCORES'!I$7,0)</f>
        <v>0</v>
      </c>
      <c r="L48" s="30">
        <f>IFERROR(100*_xlfn.IFNA(VLOOKUP($B48,[1]KviZDarije9!$A$1:$K$1000, 8, 0), 0)/'TOP SCORES'!J$7,0)</f>
        <v>0</v>
      </c>
      <c r="M48" s="30">
        <f>IFERROR(100*_xlfn.IFNA(VLOOKUP($B48,[2]KviZDarije10!$A$1:$K$1000, 8, 0), 0)/'TOP SCORES'!K$7,0)</f>
        <v>0</v>
      </c>
    </row>
    <row r="49" spans="1:13">
      <c r="A49" s="33">
        <f t="shared" ca="1" si="0"/>
        <v>48</v>
      </c>
      <c r="B49" s="24" t="s">
        <v>73</v>
      </c>
      <c r="C49" s="31" cm="1">
        <f t="array" aca="1" ref="C49" ca="1">SUM(LARGE(D49:M49,ROW(INDIRECT("1:6"))))</f>
        <v>332.05128205128204</v>
      </c>
      <c r="D49" s="30">
        <f>IFERROR(100*_xlfn.IFNA(VLOOKUP($B49,KviZDarije1!$A$1:$K$1000, 8, 0), 0)/'TOP SCORES'!B$7,0)</f>
        <v>50</v>
      </c>
      <c r="E49" s="30">
        <f>IFERROR(100*_xlfn.IFNA(VLOOKUP($B49,KviZDarije2!$A$1:$K$1000, 8, 0), 0)/'TOP SCORES'!C$7,0)</f>
        <v>0</v>
      </c>
      <c r="F49" s="30">
        <f>IFERROR(100*_xlfn.IFNA(VLOOKUP($B49,KviZDarije3!$A$1:$K$1000, 8, 0), 0)/'TOP SCORES'!D$7,0)</f>
        <v>61.53846153846154</v>
      </c>
      <c r="G49" s="30">
        <f>IFERROR(100*_xlfn.IFNA(VLOOKUP($B49,KviZDarije4!$A$1:$K$1000, 8, 0), 0)/'TOP SCORES'!E$7,0)</f>
        <v>53.846153846153847</v>
      </c>
      <c r="H49" s="30">
        <f>IFERROR(100*_xlfn.IFNA(VLOOKUP($B49,KviZDarije5!$A$1:$K$1000, 8, 0), 0)/'TOP SCORES'!F$7,0)</f>
        <v>46.153846153846153</v>
      </c>
      <c r="I49" s="30">
        <f>IFERROR(100*_xlfn.IFNA(VLOOKUP($B49,KviZDarije6!$A$1:$K$1000, 8, 0), 0)/'TOP SCORES'!G$7,0)</f>
        <v>53.846153846153847</v>
      </c>
      <c r="J49" s="30">
        <f>IFERROR(100*_xlfn.IFNA(VLOOKUP($B49,KviZDarije7!$A$1:$K$1000, 8, 0), 0)/'TOP SCORES'!H$7,0)</f>
        <v>66.666666666666671</v>
      </c>
      <c r="K49" s="30">
        <f>IFERROR(100*_xlfn.IFNA(VLOOKUP($B49,KviZDarije8!$A$1:$K$1000, 8, 0), 0)/'TOP SCORES'!I$7,0)</f>
        <v>0</v>
      </c>
      <c r="L49" s="30">
        <f>IFERROR(100*_xlfn.IFNA(VLOOKUP($B49,[1]KviZDarije9!$A$1:$K$1000, 8, 0), 0)/'TOP SCORES'!J$7,0)</f>
        <v>0</v>
      </c>
      <c r="M49" s="30">
        <f>IFERROR(100*_xlfn.IFNA(VLOOKUP($B49,[2]KviZDarije10!$A$1:$K$1000, 8, 0), 0)/'TOP SCORES'!K$7,0)</f>
        <v>0</v>
      </c>
    </row>
    <row r="50" spans="1:13">
      <c r="A50" s="33">
        <f t="shared" ca="1" si="0"/>
        <v>49</v>
      </c>
      <c r="B50" s="24" t="s">
        <v>20</v>
      </c>
      <c r="C50" s="31" cm="1">
        <f t="array" aca="1" ref="C50" ca="1">SUM(LARGE(D50:M50,ROW(INDIRECT("1:6"))))</f>
        <v>331.41025641025635</v>
      </c>
      <c r="D50" s="30">
        <f>IFERROR(100*_xlfn.IFNA(VLOOKUP($B50,KviZDarije1!$A$1:$K$1000, 8, 0), 0)/'TOP SCORES'!B$7,0)</f>
        <v>0</v>
      </c>
      <c r="E50" s="30">
        <f>IFERROR(100*_xlfn.IFNA(VLOOKUP($B50,KviZDarije2!$A$1:$K$1000, 8, 0), 0)/'TOP SCORES'!C$7,0)</f>
        <v>50</v>
      </c>
      <c r="F50" s="30">
        <f>IFERROR(100*_xlfn.IFNA(VLOOKUP($B50,KviZDarije3!$A$1:$K$1000, 8, 0), 0)/'TOP SCORES'!D$7,0)</f>
        <v>76.92307692307692</v>
      </c>
      <c r="G50" s="30">
        <f>IFERROR(100*_xlfn.IFNA(VLOOKUP($B50,KviZDarije4!$A$1:$K$1000, 8, 0), 0)/'TOP SCORES'!E$7,0)</f>
        <v>46.153846153846153</v>
      </c>
      <c r="H50" s="30">
        <f>IFERROR(100*_xlfn.IFNA(VLOOKUP($B50,KviZDarije5!$A$1:$K$1000, 8, 0), 0)/'TOP SCORES'!F$7,0)</f>
        <v>46.153846153846153</v>
      </c>
      <c r="I50" s="30">
        <f>IFERROR(100*_xlfn.IFNA(VLOOKUP($B50,KviZDarije6!$A$1:$K$1000, 8, 0), 0)/'TOP SCORES'!G$7,0)</f>
        <v>53.846153846153847</v>
      </c>
      <c r="J50" s="30">
        <f>IFERROR(100*_xlfn.IFNA(VLOOKUP($B50,KviZDarije7!$A$1:$K$1000, 8, 0), 0)/'TOP SCORES'!H$7,0)</f>
        <v>58.333333333333336</v>
      </c>
      <c r="K50" s="30">
        <f>IFERROR(100*_xlfn.IFNA(VLOOKUP($B50,KviZDarije8!$A$1:$K$1000, 8, 0), 0)/'TOP SCORES'!I$7,0)</f>
        <v>0</v>
      </c>
      <c r="L50" s="30">
        <f>IFERROR(100*_xlfn.IFNA(VLOOKUP($B50,[1]KviZDarije9!$A$1:$K$1000, 8, 0), 0)/'TOP SCORES'!J$7,0)</f>
        <v>0</v>
      </c>
      <c r="M50" s="30">
        <f>IFERROR(100*_xlfn.IFNA(VLOOKUP($B50,[2]KviZDarije10!$A$1:$K$1000, 8, 0), 0)/'TOP SCORES'!K$7,0)</f>
        <v>0</v>
      </c>
    </row>
    <row r="51" spans="1:13">
      <c r="A51" s="33">
        <f t="shared" ca="1" si="0"/>
        <v>50</v>
      </c>
      <c r="B51" s="24" t="s">
        <v>75</v>
      </c>
      <c r="C51" s="31" cm="1">
        <f t="array" aca="1" ref="C51" ca="1">SUM(LARGE(D51:M51,ROW(INDIRECT("1:6"))))</f>
        <v>331.31868131868129</v>
      </c>
      <c r="D51" s="30">
        <f>IFERROR(100*_xlfn.IFNA(VLOOKUP($B51,KviZDarije1!$A$1:$K$1000, 8, 0), 0)/'TOP SCORES'!B$7,0)</f>
        <v>57.142857142857146</v>
      </c>
      <c r="E51" s="30">
        <f>IFERROR(100*_xlfn.IFNA(VLOOKUP($B51,KviZDarije2!$A$1:$K$1000, 8, 0), 0)/'TOP SCORES'!C$7,0)</f>
        <v>85.714285714285708</v>
      </c>
      <c r="F51" s="30">
        <f>IFERROR(100*_xlfn.IFNA(VLOOKUP($B51,KviZDarije3!$A$1:$K$1000, 8, 0), 0)/'TOP SCORES'!D$7,0)</f>
        <v>46.153846153846153</v>
      </c>
      <c r="G51" s="30">
        <f>IFERROR(100*_xlfn.IFNA(VLOOKUP($B51,KviZDarije4!$A$1:$K$1000, 8, 0), 0)/'TOP SCORES'!E$7,0)</f>
        <v>38.46153846153846</v>
      </c>
      <c r="H51" s="30">
        <f>IFERROR(100*_xlfn.IFNA(VLOOKUP($B51,KviZDarije5!$A$1:$K$1000, 8, 0), 0)/'TOP SCORES'!F$7,0)</f>
        <v>53.846153846153847</v>
      </c>
      <c r="I51" s="30">
        <f>IFERROR(100*_xlfn.IFNA(VLOOKUP($B51,KviZDarije6!$A$1:$K$1000, 8, 0), 0)/'TOP SCORES'!G$7,0)</f>
        <v>30.76923076923077</v>
      </c>
      <c r="J51" s="30">
        <f>IFERROR(100*_xlfn.IFNA(VLOOKUP($B51,KviZDarije7!$A$1:$K$1000, 8, 0), 0)/'TOP SCORES'!H$7,0)</f>
        <v>50</v>
      </c>
      <c r="K51" s="30">
        <f>IFERROR(100*_xlfn.IFNA(VLOOKUP($B51,KviZDarije8!$A$1:$K$1000, 8, 0), 0)/'TOP SCORES'!I$7,0)</f>
        <v>0</v>
      </c>
      <c r="L51" s="30">
        <f>IFERROR(100*_xlfn.IFNA(VLOOKUP($B51,[1]KviZDarije9!$A$1:$K$1000, 8, 0), 0)/'TOP SCORES'!J$7,0)</f>
        <v>0</v>
      </c>
      <c r="M51" s="30">
        <f>IFERROR(100*_xlfn.IFNA(VLOOKUP($B51,[2]KviZDarije10!$A$1:$K$1000, 8, 0), 0)/'TOP SCORES'!K$7,0)</f>
        <v>0</v>
      </c>
    </row>
    <row r="52" spans="1:13">
      <c r="A52" s="33">
        <f t="shared" ca="1" si="0"/>
        <v>51</v>
      </c>
      <c r="B52" s="24" t="s">
        <v>37</v>
      </c>
      <c r="C52" s="31" cm="1">
        <f t="array" aca="1" ref="C52" ca="1">SUM(LARGE(D52:M52,ROW(INDIRECT("1:6"))))</f>
        <v>324.72527472527474</v>
      </c>
      <c r="D52" s="30">
        <f>IFERROR(100*_xlfn.IFNA(VLOOKUP($B52,KviZDarije1!$A$1:$K$1000, 8, 0), 0)/'TOP SCORES'!B$7,0)</f>
        <v>78.571428571428569</v>
      </c>
      <c r="E52" s="30">
        <f>IFERROR(100*_xlfn.IFNA(VLOOKUP($B52,KviZDarije2!$A$1:$K$1000, 8, 0), 0)/'TOP SCORES'!C$7,0)</f>
        <v>0</v>
      </c>
      <c r="F52" s="30">
        <f>IFERROR(100*_xlfn.IFNA(VLOOKUP($B52,KviZDarije3!$A$1:$K$1000, 8, 0), 0)/'TOP SCORES'!D$7,0)</f>
        <v>69.230769230769226</v>
      </c>
      <c r="G52" s="30">
        <f>IFERROR(100*_xlfn.IFNA(VLOOKUP($B52,KviZDarije4!$A$1:$K$1000, 8, 0), 0)/'TOP SCORES'!E$7,0)</f>
        <v>69.230769230769226</v>
      </c>
      <c r="H52" s="30">
        <f>IFERROR(100*_xlfn.IFNA(VLOOKUP($B52,KviZDarije5!$A$1:$K$1000, 8, 0), 0)/'TOP SCORES'!F$7,0)</f>
        <v>53.846153846153847</v>
      </c>
      <c r="I52" s="30">
        <f>IFERROR(100*_xlfn.IFNA(VLOOKUP($B52,KviZDarije6!$A$1:$K$1000, 8, 0), 0)/'TOP SCORES'!G$7,0)</f>
        <v>53.846153846153847</v>
      </c>
      <c r="J52" s="30">
        <f>IFERROR(100*_xlfn.IFNA(VLOOKUP($B52,KviZDarije7!$A$1:$K$1000, 8, 0), 0)/'TOP SCORES'!H$7,0)</f>
        <v>0</v>
      </c>
      <c r="K52" s="30">
        <f>IFERROR(100*_xlfn.IFNA(VLOOKUP($B52,KviZDarije8!$A$1:$K$1000, 8, 0), 0)/'TOP SCORES'!I$7,0)</f>
        <v>0</v>
      </c>
      <c r="L52" s="30">
        <f>IFERROR(100*_xlfn.IFNA(VLOOKUP($B52,[1]KviZDarije9!$A$1:$K$1000, 8, 0), 0)/'TOP SCORES'!J$7,0)</f>
        <v>0</v>
      </c>
      <c r="M52" s="30">
        <f>IFERROR(100*_xlfn.IFNA(VLOOKUP($B52,[2]KviZDarije10!$A$1:$K$1000, 8, 0), 0)/'TOP SCORES'!K$7,0)</f>
        <v>0</v>
      </c>
    </row>
    <row r="53" spans="1:13">
      <c r="A53" s="33">
        <f t="shared" ca="1" si="0"/>
        <v>52</v>
      </c>
      <c r="B53" s="28" t="s">
        <v>152</v>
      </c>
      <c r="C53" s="31" cm="1">
        <f t="array" aca="1" ref="C53" ca="1">SUM(LARGE(D53:M53,ROW(INDIRECT("1:6"))))</f>
        <v>318.68131868131866</v>
      </c>
      <c r="D53" s="30">
        <f>IFERROR(100*_xlfn.IFNA(VLOOKUP($B53,KviZDarije1!$A$1:$K$1000, 8, 0), 0)/'TOP SCORES'!B$7,0)</f>
        <v>50</v>
      </c>
      <c r="E53" s="30">
        <f>IFERROR(100*_xlfn.IFNA(VLOOKUP($B53,KviZDarije2!$A$1:$K$1000, 8, 0), 0)/'TOP SCORES'!C$7,0)</f>
        <v>57.142857142857146</v>
      </c>
      <c r="F53" s="30">
        <f>IFERROR(100*_xlfn.IFNA(VLOOKUP($B53,KviZDarije3!$A$1:$K$1000, 8, 0), 0)/'TOP SCORES'!D$7,0)</f>
        <v>69.230769230769226</v>
      </c>
      <c r="G53" s="30">
        <f>IFERROR(100*_xlfn.IFNA(VLOOKUP($B53,KviZDarije4!$A$1:$K$1000, 8, 0), 0)/'TOP SCORES'!E$7,0)</f>
        <v>0</v>
      </c>
      <c r="H53" s="30">
        <f>IFERROR(100*_xlfn.IFNA(VLOOKUP($B53,KviZDarije5!$A$1:$K$1000, 8, 0), 0)/'TOP SCORES'!F$7,0)</f>
        <v>53.846153846153847</v>
      </c>
      <c r="I53" s="30">
        <f>IFERROR(100*_xlfn.IFNA(VLOOKUP($B53,KviZDarije6!$A$1:$K$1000, 8, 0), 0)/'TOP SCORES'!G$7,0)</f>
        <v>38.46153846153846</v>
      </c>
      <c r="J53" s="30">
        <f>IFERROR(100*_xlfn.IFNA(VLOOKUP($B53,KviZDarije7!$A$1:$K$1000, 8, 0), 0)/'TOP SCORES'!H$7,0)</f>
        <v>50</v>
      </c>
      <c r="K53" s="30">
        <f>IFERROR(100*_xlfn.IFNA(VLOOKUP($B53,KviZDarije8!$A$1:$K$1000, 8, 0), 0)/'TOP SCORES'!I$7,0)</f>
        <v>0</v>
      </c>
      <c r="L53" s="30">
        <f>IFERROR(100*_xlfn.IFNA(VLOOKUP($B53,[1]KviZDarije9!$A$1:$K$1000, 8, 0), 0)/'TOP SCORES'!J$7,0)</f>
        <v>0</v>
      </c>
      <c r="M53" s="30">
        <f>IFERROR(100*_xlfn.IFNA(VLOOKUP($B53,[2]KviZDarije10!$A$1:$K$1000, 8, 0), 0)/'TOP SCORES'!K$7,0)</f>
        <v>0</v>
      </c>
    </row>
    <row r="54" spans="1:13">
      <c r="A54" s="33">
        <f t="shared" ca="1" si="0"/>
        <v>53</v>
      </c>
      <c r="B54" s="24" t="s">
        <v>115</v>
      </c>
      <c r="C54" s="31" cm="1">
        <f t="array" aca="1" ref="C54" ca="1">SUM(LARGE(D54:M54,ROW(INDIRECT("1:6"))))</f>
        <v>314.28571428571428</v>
      </c>
      <c r="D54" s="30">
        <f>IFERROR(100*_xlfn.IFNA(VLOOKUP($B54,KviZDarije1!$A$1:$K$1000, 8, 0), 0)/'TOP SCORES'!B$7,0)</f>
        <v>28.571428571428573</v>
      </c>
      <c r="E54" s="30">
        <f>IFERROR(100*_xlfn.IFNA(VLOOKUP($B54,KviZDarije2!$A$1:$K$1000, 8, 0), 0)/'TOP SCORES'!C$7,0)</f>
        <v>64.285714285714292</v>
      </c>
      <c r="F54" s="30">
        <f>IFERROR(100*_xlfn.IFNA(VLOOKUP($B54,KviZDarije3!$A$1:$K$1000, 8, 0), 0)/'TOP SCORES'!D$7,0)</f>
        <v>61.53846153846154</v>
      </c>
      <c r="G54" s="30">
        <f>IFERROR(100*_xlfn.IFNA(VLOOKUP($B54,KviZDarije4!$A$1:$K$1000, 8, 0), 0)/'TOP SCORES'!E$7,0)</f>
        <v>46.153846153846153</v>
      </c>
      <c r="H54" s="30">
        <f>IFERROR(100*_xlfn.IFNA(VLOOKUP($B54,KviZDarije5!$A$1:$K$1000, 8, 0), 0)/'TOP SCORES'!F$7,0)</f>
        <v>53.846153846153847</v>
      </c>
      <c r="I54" s="30">
        <f>IFERROR(100*_xlfn.IFNA(VLOOKUP($B54,KviZDarije6!$A$1:$K$1000, 8, 0), 0)/'TOP SCORES'!G$7,0)</f>
        <v>38.46153846153846</v>
      </c>
      <c r="J54" s="30">
        <f>IFERROR(100*_xlfn.IFNA(VLOOKUP($B54,KviZDarije7!$A$1:$K$1000, 8, 0), 0)/'TOP SCORES'!H$7,0)</f>
        <v>50</v>
      </c>
      <c r="K54" s="30">
        <f>IFERROR(100*_xlfn.IFNA(VLOOKUP($B54,KviZDarije8!$A$1:$K$1000, 8, 0), 0)/'TOP SCORES'!I$7,0)</f>
        <v>0</v>
      </c>
      <c r="L54" s="30">
        <f>IFERROR(100*_xlfn.IFNA(VLOOKUP($B54,[1]KviZDarije9!$A$1:$K$1000, 8, 0), 0)/'TOP SCORES'!J$7,0)</f>
        <v>0</v>
      </c>
      <c r="M54" s="30">
        <f>IFERROR(100*_xlfn.IFNA(VLOOKUP($B54,[2]KviZDarije10!$A$1:$K$1000, 8, 0), 0)/'TOP SCORES'!K$7,0)</f>
        <v>0</v>
      </c>
    </row>
    <row r="55" spans="1:13">
      <c r="A55" s="33">
        <f t="shared" ca="1" si="0"/>
        <v>54</v>
      </c>
      <c r="B55" s="24" t="s">
        <v>114</v>
      </c>
      <c r="C55" s="31" cm="1">
        <f t="array" aca="1" ref="C55" ca="1">SUM(LARGE(D55:M55,ROW(INDIRECT("1:6"))))</f>
        <v>313.73626373626371</v>
      </c>
      <c r="D55" s="30">
        <f>IFERROR(100*_xlfn.IFNA(VLOOKUP($B55,KviZDarije1!$A$1:$K$1000, 8, 0), 0)/'TOP SCORES'!B$7,0)</f>
        <v>50</v>
      </c>
      <c r="E55" s="30">
        <f>IFERROR(100*_xlfn.IFNA(VLOOKUP($B55,KviZDarije2!$A$1:$K$1000, 8, 0), 0)/'TOP SCORES'!C$7,0)</f>
        <v>71.428571428571431</v>
      </c>
      <c r="F55" s="30">
        <f>IFERROR(100*_xlfn.IFNA(VLOOKUP($B55,KviZDarije3!$A$1:$K$1000, 8, 0), 0)/'TOP SCORES'!D$7,0)</f>
        <v>46.153846153846153</v>
      </c>
      <c r="G55" s="30">
        <f>IFERROR(100*_xlfn.IFNA(VLOOKUP($B55,KviZDarije4!$A$1:$K$1000, 8, 0), 0)/'TOP SCORES'!E$7,0)</f>
        <v>46.153846153846153</v>
      </c>
      <c r="H55" s="30">
        <f>IFERROR(100*_xlfn.IFNA(VLOOKUP($B55,KviZDarije5!$A$1:$K$1000, 8, 0), 0)/'TOP SCORES'!F$7,0)</f>
        <v>53.846153846153847</v>
      </c>
      <c r="I55" s="30">
        <f>IFERROR(100*_xlfn.IFNA(VLOOKUP($B55,KviZDarije6!$A$1:$K$1000, 8, 0), 0)/'TOP SCORES'!G$7,0)</f>
        <v>46.153846153846153</v>
      </c>
      <c r="J55" s="30">
        <f>IFERROR(100*_xlfn.IFNA(VLOOKUP($B55,KviZDarije7!$A$1:$K$1000, 8, 0), 0)/'TOP SCORES'!H$7,0)</f>
        <v>41.666666666666664</v>
      </c>
      <c r="K55" s="30">
        <f>IFERROR(100*_xlfn.IFNA(VLOOKUP($B55,KviZDarije8!$A$1:$K$1000, 8, 0), 0)/'TOP SCORES'!I$7,0)</f>
        <v>0</v>
      </c>
      <c r="L55" s="30">
        <f>IFERROR(100*_xlfn.IFNA(VLOOKUP($B55,[1]KviZDarije9!$A$1:$K$1000, 8, 0), 0)/'TOP SCORES'!J$7,0)</f>
        <v>0</v>
      </c>
      <c r="M55" s="30">
        <f>IFERROR(100*_xlfn.IFNA(VLOOKUP($B55,[2]KviZDarije10!$A$1:$K$1000, 8, 0), 0)/'TOP SCORES'!K$7,0)</f>
        <v>0</v>
      </c>
    </row>
    <row r="56" spans="1:13">
      <c r="A56" s="33">
        <f t="shared" ca="1" si="0"/>
        <v>55</v>
      </c>
      <c r="B56" s="24" t="s">
        <v>57</v>
      </c>
      <c r="C56" s="31" cm="1">
        <f t="array" aca="1" ref="C56" ca="1">SUM(LARGE(D56:M56,ROW(INDIRECT("1:6"))))</f>
        <v>306.22710622710622</v>
      </c>
      <c r="D56" s="30">
        <f>IFERROR(100*_xlfn.IFNA(VLOOKUP($B56,KviZDarije1!$A$1:$K$1000, 8, 0), 0)/'TOP SCORES'!B$7,0)</f>
        <v>42.857142857142854</v>
      </c>
      <c r="E56" s="30">
        <f>IFERROR(100*_xlfn.IFNA(VLOOKUP($B56,KviZDarije2!$A$1:$K$1000, 8, 0), 0)/'TOP SCORES'!C$7,0)</f>
        <v>42.857142857142854</v>
      </c>
      <c r="F56" s="30">
        <f>IFERROR(100*_xlfn.IFNA(VLOOKUP($B56,KviZDarije3!$A$1:$K$1000, 8, 0), 0)/'TOP SCORES'!D$7,0)</f>
        <v>53.846153846153847</v>
      </c>
      <c r="G56" s="30">
        <f>IFERROR(100*_xlfn.IFNA(VLOOKUP($B56,KviZDarije4!$A$1:$K$1000, 8, 0), 0)/'TOP SCORES'!E$7,0)</f>
        <v>46.153846153846153</v>
      </c>
      <c r="H56" s="30">
        <f>IFERROR(100*_xlfn.IFNA(VLOOKUP($B56,KviZDarije5!$A$1:$K$1000, 8, 0), 0)/'TOP SCORES'!F$7,0)</f>
        <v>38.46153846153846</v>
      </c>
      <c r="I56" s="30">
        <f>IFERROR(100*_xlfn.IFNA(VLOOKUP($B56,KviZDarije6!$A$1:$K$1000, 8, 0), 0)/'TOP SCORES'!G$7,0)</f>
        <v>53.846153846153847</v>
      </c>
      <c r="J56" s="30">
        <f>IFERROR(100*_xlfn.IFNA(VLOOKUP($B56,KviZDarije7!$A$1:$K$1000, 8, 0), 0)/'TOP SCORES'!H$7,0)</f>
        <v>66.666666666666671</v>
      </c>
      <c r="K56" s="30">
        <f>IFERROR(100*_xlfn.IFNA(VLOOKUP($B56,KviZDarije8!$A$1:$K$1000, 8, 0), 0)/'TOP SCORES'!I$7,0)</f>
        <v>0</v>
      </c>
      <c r="L56" s="30">
        <f>IFERROR(100*_xlfn.IFNA(VLOOKUP($B56,[1]KviZDarije9!$A$1:$K$1000, 8, 0), 0)/'TOP SCORES'!J$7,0)</f>
        <v>0</v>
      </c>
      <c r="M56" s="30">
        <f>IFERROR(100*_xlfn.IFNA(VLOOKUP($B56,[2]KviZDarije10!$A$1:$K$1000, 8, 0), 0)/'TOP SCORES'!K$7,0)</f>
        <v>0</v>
      </c>
    </row>
    <row r="57" spans="1:13">
      <c r="A57" s="33">
        <f t="shared" ca="1" si="0"/>
        <v>56</v>
      </c>
      <c r="B57" s="24" t="s">
        <v>64</v>
      </c>
      <c r="C57" s="31" cm="1">
        <f t="array" aca="1" ref="C57" ca="1">SUM(LARGE(D57:M57,ROW(INDIRECT("1:6"))))</f>
        <v>305.49450549450552</v>
      </c>
      <c r="D57" s="30">
        <f>IFERROR(100*_xlfn.IFNA(VLOOKUP($B57,KviZDarije1!$A$1:$K$1000, 8, 0), 0)/'TOP SCORES'!B$7,0)</f>
        <v>64.285714285714292</v>
      </c>
      <c r="E57" s="30">
        <f>IFERROR(100*_xlfn.IFNA(VLOOKUP($B57,KviZDarije2!$A$1:$K$1000, 8, 0), 0)/'TOP SCORES'!C$7,0)</f>
        <v>64.285714285714292</v>
      </c>
      <c r="F57" s="30">
        <f>IFERROR(100*_xlfn.IFNA(VLOOKUP($B57,KviZDarije3!$A$1:$K$1000, 8, 0), 0)/'TOP SCORES'!D$7,0)</f>
        <v>0</v>
      </c>
      <c r="G57" s="30">
        <f>IFERROR(100*_xlfn.IFNA(VLOOKUP($B57,KviZDarije4!$A$1:$K$1000, 8, 0), 0)/'TOP SCORES'!E$7,0)</f>
        <v>61.53846153846154</v>
      </c>
      <c r="H57" s="30">
        <f>IFERROR(100*_xlfn.IFNA(VLOOKUP($B57,KviZDarije5!$A$1:$K$1000, 8, 0), 0)/'TOP SCORES'!F$7,0)</f>
        <v>61.53846153846154</v>
      </c>
      <c r="I57" s="30">
        <f>IFERROR(100*_xlfn.IFNA(VLOOKUP($B57,KviZDarije6!$A$1:$K$1000, 8, 0), 0)/'TOP SCORES'!G$7,0)</f>
        <v>53.846153846153847</v>
      </c>
      <c r="J57" s="30">
        <f>IFERROR(100*_xlfn.IFNA(VLOOKUP($B57,KviZDarije7!$A$1:$K$1000, 8, 0), 0)/'TOP SCORES'!H$7,0)</f>
        <v>0</v>
      </c>
      <c r="K57" s="30">
        <f>IFERROR(100*_xlfn.IFNA(VLOOKUP($B57,KviZDarije8!$A$1:$K$1000, 8, 0), 0)/'TOP SCORES'!I$7,0)</f>
        <v>0</v>
      </c>
      <c r="L57" s="30">
        <f>IFERROR(100*_xlfn.IFNA(VLOOKUP($B57,[1]KviZDarije9!$A$1:$K$1000, 8, 0), 0)/'TOP SCORES'!J$7,0)</f>
        <v>0</v>
      </c>
      <c r="M57" s="30">
        <f>IFERROR(100*_xlfn.IFNA(VLOOKUP($B57,[2]KviZDarije10!$A$1:$K$1000, 8, 0), 0)/'TOP SCORES'!K$7,0)</f>
        <v>0</v>
      </c>
    </row>
    <row r="58" spans="1:13">
      <c r="A58" s="33">
        <f t="shared" ca="1" si="0"/>
        <v>57</v>
      </c>
      <c r="B58" s="24" t="s">
        <v>81</v>
      </c>
      <c r="C58" s="31" cm="1">
        <f t="array" aca="1" ref="C58" ca="1">SUM(LARGE(D58:M58,ROW(INDIRECT("1:6"))))</f>
        <v>302.74725274725273</v>
      </c>
      <c r="D58" s="30">
        <f>IFERROR(100*_xlfn.IFNA(VLOOKUP($B58,KviZDarije1!$A$1:$K$1000, 8, 0), 0)/'TOP SCORES'!B$7,0)</f>
        <v>42.857142857142854</v>
      </c>
      <c r="E58" s="30">
        <f>IFERROR(100*_xlfn.IFNA(VLOOKUP($B58,KviZDarije2!$A$1:$K$1000, 8, 0), 0)/'TOP SCORES'!C$7,0)</f>
        <v>71.428571428571431</v>
      </c>
      <c r="F58" s="30">
        <f>IFERROR(100*_xlfn.IFNA(VLOOKUP($B58,KviZDarije3!$A$1:$K$1000, 8, 0), 0)/'TOP SCORES'!D$7,0)</f>
        <v>76.92307692307692</v>
      </c>
      <c r="G58" s="30">
        <f>IFERROR(100*_xlfn.IFNA(VLOOKUP($B58,KviZDarije4!$A$1:$K$1000, 8, 0), 0)/'TOP SCORES'!E$7,0)</f>
        <v>0</v>
      </c>
      <c r="H58" s="30">
        <f>IFERROR(100*_xlfn.IFNA(VLOOKUP($B58,KviZDarije5!$A$1:$K$1000, 8, 0), 0)/'TOP SCORES'!F$7,0)</f>
        <v>61.53846153846154</v>
      </c>
      <c r="I58" s="30">
        <f>IFERROR(100*_xlfn.IFNA(VLOOKUP($B58,KviZDarije6!$A$1:$K$1000, 8, 0), 0)/'TOP SCORES'!G$7,0)</f>
        <v>0</v>
      </c>
      <c r="J58" s="30">
        <f>IFERROR(100*_xlfn.IFNA(VLOOKUP($B58,KviZDarije7!$A$1:$K$1000, 8, 0), 0)/'TOP SCORES'!H$7,0)</f>
        <v>50</v>
      </c>
      <c r="K58" s="30">
        <f>IFERROR(100*_xlfn.IFNA(VLOOKUP($B58,KviZDarije8!$A$1:$K$1000, 8, 0), 0)/'TOP SCORES'!I$7,0)</f>
        <v>0</v>
      </c>
      <c r="L58" s="30">
        <f>IFERROR(100*_xlfn.IFNA(VLOOKUP($B58,[1]KviZDarije9!$A$1:$K$1000, 8, 0), 0)/'TOP SCORES'!J$7,0)</f>
        <v>0</v>
      </c>
      <c r="M58" s="30">
        <f>IFERROR(100*_xlfn.IFNA(VLOOKUP($B58,[2]KviZDarije10!$A$1:$K$1000, 8, 0), 0)/'TOP SCORES'!K$7,0)</f>
        <v>0</v>
      </c>
    </row>
    <row r="59" spans="1:13">
      <c r="A59" s="33">
        <f t="shared" ca="1" si="0"/>
        <v>57</v>
      </c>
      <c r="B59" s="28" t="s">
        <v>190</v>
      </c>
      <c r="C59" s="31" cm="1">
        <f t="array" aca="1" ref="C59" ca="1">SUM(LARGE(D59:M59,ROW(INDIRECT("1:6"))))</f>
        <v>302.74725274725273</v>
      </c>
      <c r="D59" s="30">
        <f>IFERROR(100*_xlfn.IFNA(VLOOKUP($B59,KviZDarije1!$A$1:$K$1000, 8, 0), 0)/'TOP SCORES'!B$7,0)</f>
        <v>50</v>
      </c>
      <c r="E59" s="30">
        <f>IFERROR(100*_xlfn.IFNA(VLOOKUP($B59,KviZDarije2!$A$1:$K$1000, 8, 0), 0)/'TOP SCORES'!C$7,0)</f>
        <v>64.285714285714292</v>
      </c>
      <c r="F59" s="30">
        <f>IFERROR(100*_xlfn.IFNA(VLOOKUP($B59,KviZDarije3!$A$1:$K$1000, 8, 0), 0)/'TOP SCORES'!D$7,0)</f>
        <v>30.76923076923077</v>
      </c>
      <c r="G59" s="30">
        <f>IFERROR(100*_xlfn.IFNA(VLOOKUP($B59,KviZDarije4!$A$1:$K$1000, 8, 0), 0)/'TOP SCORES'!E$7,0)</f>
        <v>61.53846153846154</v>
      </c>
      <c r="H59" s="30">
        <f>IFERROR(100*_xlfn.IFNA(VLOOKUP($B59,KviZDarije5!$A$1:$K$1000, 8, 0), 0)/'TOP SCORES'!F$7,0)</f>
        <v>38.46153846153846</v>
      </c>
      <c r="I59" s="30">
        <f>IFERROR(100*_xlfn.IFNA(VLOOKUP($B59,KviZDarije6!$A$1:$K$1000, 8, 0), 0)/'TOP SCORES'!G$7,0)</f>
        <v>38.46153846153846</v>
      </c>
      <c r="J59" s="30">
        <f>IFERROR(100*_xlfn.IFNA(VLOOKUP($B59,KviZDarije7!$A$1:$K$1000, 8, 0), 0)/'TOP SCORES'!H$7,0)</f>
        <v>50</v>
      </c>
      <c r="K59" s="30">
        <f>IFERROR(100*_xlfn.IFNA(VLOOKUP($B59,KviZDarije8!$A$1:$K$1000, 8, 0), 0)/'TOP SCORES'!I$7,0)</f>
        <v>0</v>
      </c>
      <c r="L59" s="30">
        <f>IFERROR(100*_xlfn.IFNA(VLOOKUP($B59,[1]KviZDarije9!$A$1:$K$1000, 8, 0), 0)/'TOP SCORES'!J$7,0)</f>
        <v>0</v>
      </c>
      <c r="M59" s="30">
        <f>IFERROR(100*_xlfn.IFNA(VLOOKUP($B59,[2]KviZDarije10!$A$1:$K$1000, 8, 0), 0)/'TOP SCORES'!K$7,0)</f>
        <v>0</v>
      </c>
    </row>
    <row r="60" spans="1:13">
      <c r="A60" s="33">
        <f t="shared" ca="1" si="0"/>
        <v>59</v>
      </c>
      <c r="B60" s="24" t="s">
        <v>84</v>
      </c>
      <c r="C60" s="31" cm="1">
        <f t="array" aca="1" ref="C60" ca="1">SUM(LARGE(D60:M60,ROW(INDIRECT("1:6"))))</f>
        <v>300.09157509157507</v>
      </c>
      <c r="D60" s="30">
        <f>IFERROR(100*_xlfn.IFNA(VLOOKUP($B60,KviZDarije1!$A$1:$K$1000, 8, 0), 0)/'TOP SCORES'!B$7,0)</f>
        <v>57.142857142857146</v>
      </c>
      <c r="E60" s="30">
        <f>IFERROR(100*_xlfn.IFNA(VLOOKUP($B60,KviZDarije2!$A$1:$K$1000, 8, 0), 0)/'TOP SCORES'!C$7,0)</f>
        <v>0</v>
      </c>
      <c r="F60" s="30">
        <f>IFERROR(100*_xlfn.IFNA(VLOOKUP($B60,KviZDarije3!$A$1:$K$1000, 8, 0), 0)/'TOP SCORES'!D$7,0)</f>
        <v>53.846153846153847</v>
      </c>
      <c r="G60" s="30">
        <f>IFERROR(100*_xlfn.IFNA(VLOOKUP($B60,KviZDarije4!$A$1:$K$1000, 8, 0), 0)/'TOP SCORES'!E$7,0)</f>
        <v>46.153846153846153</v>
      </c>
      <c r="H60" s="30">
        <f>IFERROR(100*_xlfn.IFNA(VLOOKUP($B60,KviZDarije5!$A$1:$K$1000, 8, 0), 0)/'TOP SCORES'!F$7,0)</f>
        <v>30.76923076923077</v>
      </c>
      <c r="I60" s="30">
        <f>IFERROR(100*_xlfn.IFNA(VLOOKUP($B60,KviZDarije6!$A$1:$K$1000, 8, 0), 0)/'TOP SCORES'!G$7,0)</f>
        <v>53.846153846153847</v>
      </c>
      <c r="J60" s="30">
        <f>IFERROR(100*_xlfn.IFNA(VLOOKUP($B60,KviZDarije7!$A$1:$K$1000, 8, 0), 0)/'TOP SCORES'!H$7,0)</f>
        <v>58.333333333333336</v>
      </c>
      <c r="K60" s="30">
        <f>IFERROR(100*_xlfn.IFNA(VLOOKUP($B60,KviZDarije8!$A$1:$K$1000, 8, 0), 0)/'TOP SCORES'!I$7,0)</f>
        <v>0</v>
      </c>
      <c r="L60" s="30">
        <f>IFERROR(100*_xlfn.IFNA(VLOOKUP($B60,[1]KviZDarije9!$A$1:$K$1000, 8, 0), 0)/'TOP SCORES'!J$7,0)</f>
        <v>0</v>
      </c>
      <c r="M60" s="30">
        <f>IFERROR(100*_xlfn.IFNA(VLOOKUP($B60,[2]KviZDarije10!$A$1:$K$1000, 8, 0), 0)/'TOP SCORES'!K$7,0)</f>
        <v>0</v>
      </c>
    </row>
    <row r="61" spans="1:13">
      <c r="A61" s="33">
        <f t="shared" ca="1" si="0"/>
        <v>60</v>
      </c>
      <c r="B61" s="24" t="s">
        <v>96</v>
      </c>
      <c r="C61" s="31" cm="1">
        <f t="array" aca="1" ref="C61" ca="1">SUM(LARGE(D61:M61,ROW(INDIRECT("1:6"))))</f>
        <v>300</v>
      </c>
      <c r="D61" s="30">
        <f>IFERROR(100*_xlfn.IFNA(VLOOKUP($B61,KviZDarije1!$A$1:$K$1000, 8, 0), 0)/'TOP SCORES'!B$7,0)</f>
        <v>42.857142857142854</v>
      </c>
      <c r="E61" s="30">
        <f>IFERROR(100*_xlfn.IFNA(VLOOKUP($B61,KviZDarije2!$A$1:$K$1000, 8, 0), 0)/'TOP SCORES'!C$7,0)</f>
        <v>57.142857142857146</v>
      </c>
      <c r="F61" s="30">
        <f>IFERROR(100*_xlfn.IFNA(VLOOKUP($B61,KviZDarije3!$A$1:$K$1000, 8, 0), 0)/'TOP SCORES'!D$7,0)</f>
        <v>69.230769230769226</v>
      </c>
      <c r="G61" s="30">
        <f>IFERROR(100*_xlfn.IFNA(VLOOKUP($B61,KviZDarije4!$A$1:$K$1000, 8, 0), 0)/'TOP SCORES'!E$7,0)</f>
        <v>69.230769230769226</v>
      </c>
      <c r="H61" s="30">
        <f>IFERROR(100*_xlfn.IFNA(VLOOKUP($B61,KviZDarije5!$A$1:$K$1000, 8, 0), 0)/'TOP SCORES'!F$7,0)</f>
        <v>61.53846153846154</v>
      </c>
      <c r="I61" s="30">
        <f>IFERROR(100*_xlfn.IFNA(VLOOKUP($B61,KviZDarije6!$A$1:$K$1000, 8, 0), 0)/'TOP SCORES'!G$7,0)</f>
        <v>0</v>
      </c>
      <c r="J61" s="30">
        <f>IFERROR(100*_xlfn.IFNA(VLOOKUP($B61,KviZDarije7!$A$1:$K$1000, 8, 0), 0)/'TOP SCORES'!H$7,0)</f>
        <v>0</v>
      </c>
      <c r="K61" s="30">
        <f>IFERROR(100*_xlfn.IFNA(VLOOKUP($B61,KviZDarije8!$A$1:$K$1000, 8, 0), 0)/'TOP SCORES'!I$7,0)</f>
        <v>0</v>
      </c>
      <c r="L61" s="30">
        <f>IFERROR(100*_xlfn.IFNA(VLOOKUP($B61,[1]KviZDarije9!$A$1:$K$1000, 8, 0), 0)/'TOP SCORES'!J$7,0)</f>
        <v>0</v>
      </c>
      <c r="M61" s="30">
        <f>IFERROR(100*_xlfn.IFNA(VLOOKUP($B61,[2]KviZDarije10!$A$1:$K$1000, 8, 0), 0)/'TOP SCORES'!K$7,0)</f>
        <v>0</v>
      </c>
    </row>
    <row r="62" spans="1:13">
      <c r="A62" s="33">
        <f t="shared" ca="1" si="0"/>
        <v>61</v>
      </c>
      <c r="B62" s="24" t="s">
        <v>30</v>
      </c>
      <c r="C62" s="31" cm="1">
        <f t="array" aca="1" ref="C62" ca="1">SUM(LARGE(D62:M62,ROW(INDIRECT("1:6"))))</f>
        <v>298.35164835164835</v>
      </c>
      <c r="D62" s="30">
        <f>IFERROR(100*_xlfn.IFNA(VLOOKUP($B62,KviZDarije1!$A$1:$K$1000, 8, 0), 0)/'TOP SCORES'!B$7,0)</f>
        <v>57.142857142857146</v>
      </c>
      <c r="E62" s="30">
        <f>IFERROR(100*_xlfn.IFNA(VLOOKUP($B62,KviZDarije2!$A$1:$K$1000, 8, 0), 0)/'TOP SCORES'!C$7,0)</f>
        <v>64.285714285714292</v>
      </c>
      <c r="F62" s="30">
        <f>IFERROR(100*_xlfn.IFNA(VLOOKUP($B62,KviZDarije3!$A$1:$K$1000, 8, 0), 0)/'TOP SCORES'!D$7,0)</f>
        <v>61.53846153846154</v>
      </c>
      <c r="G62" s="30">
        <f>IFERROR(100*_xlfn.IFNA(VLOOKUP($B62,KviZDarije4!$A$1:$K$1000, 8, 0), 0)/'TOP SCORES'!E$7,0)</f>
        <v>38.46153846153846</v>
      </c>
      <c r="H62" s="30">
        <f>IFERROR(100*_xlfn.IFNA(VLOOKUP($B62,KviZDarije5!$A$1:$K$1000, 8, 0), 0)/'TOP SCORES'!F$7,0)</f>
        <v>46.153846153846153</v>
      </c>
      <c r="I62" s="30">
        <f>IFERROR(100*_xlfn.IFNA(VLOOKUP($B62,KviZDarije6!$A$1:$K$1000, 8, 0), 0)/'TOP SCORES'!G$7,0)</f>
        <v>30.76923076923077</v>
      </c>
      <c r="J62" s="30">
        <f>IFERROR(100*_xlfn.IFNA(VLOOKUP($B62,KviZDarije7!$A$1:$K$1000, 8, 0), 0)/'TOP SCORES'!H$7,0)</f>
        <v>0</v>
      </c>
      <c r="K62" s="30">
        <f>IFERROR(100*_xlfn.IFNA(VLOOKUP($B62,KviZDarije8!$A$1:$K$1000, 8, 0), 0)/'TOP SCORES'!I$7,0)</f>
        <v>0</v>
      </c>
      <c r="L62" s="30">
        <f>IFERROR(100*_xlfn.IFNA(VLOOKUP($B62,[1]KviZDarije9!$A$1:$K$1000, 8, 0), 0)/'TOP SCORES'!J$7,0)</f>
        <v>0</v>
      </c>
      <c r="M62" s="30">
        <f>IFERROR(100*_xlfn.IFNA(VLOOKUP($B62,[2]KviZDarije10!$A$1:$K$1000, 8, 0), 0)/'TOP SCORES'!K$7,0)</f>
        <v>0</v>
      </c>
    </row>
    <row r="63" spans="1:13">
      <c r="A63" s="33">
        <f t="shared" ca="1" si="0"/>
        <v>62</v>
      </c>
      <c r="B63" s="24" t="s">
        <v>67</v>
      </c>
      <c r="C63" s="31" cm="1">
        <f t="array" aca="1" ref="C63" ca="1">SUM(LARGE(D63:M63,ROW(INDIRECT("1:6"))))</f>
        <v>294.50549450549454</v>
      </c>
      <c r="D63" s="30">
        <f>IFERROR(100*_xlfn.IFNA(VLOOKUP($B63,KviZDarije1!$A$1:$K$1000, 8, 0), 0)/'TOP SCORES'!B$7,0)</f>
        <v>57.142857142857146</v>
      </c>
      <c r="E63" s="30">
        <f>IFERROR(100*_xlfn.IFNA(VLOOKUP($B63,KviZDarije2!$A$1:$K$1000, 8, 0), 0)/'TOP SCORES'!C$7,0)</f>
        <v>64.285714285714292</v>
      </c>
      <c r="F63" s="30">
        <f>IFERROR(100*_xlfn.IFNA(VLOOKUP($B63,KviZDarije3!$A$1:$K$1000, 8, 0), 0)/'TOP SCORES'!D$7,0)</f>
        <v>38.46153846153846</v>
      </c>
      <c r="G63" s="30">
        <f>IFERROR(100*_xlfn.IFNA(VLOOKUP($B63,KviZDarije4!$A$1:$K$1000, 8, 0), 0)/'TOP SCORES'!E$7,0)</f>
        <v>38.46153846153846</v>
      </c>
      <c r="H63" s="30">
        <f>IFERROR(100*_xlfn.IFNA(VLOOKUP($B63,KviZDarije5!$A$1:$K$1000, 8, 0), 0)/'TOP SCORES'!F$7,0)</f>
        <v>46.153846153846153</v>
      </c>
      <c r="I63" s="30">
        <f>IFERROR(100*_xlfn.IFNA(VLOOKUP($B63,KviZDarije6!$A$1:$K$1000, 8, 0), 0)/'TOP SCORES'!G$7,0)</f>
        <v>30.76923076923077</v>
      </c>
      <c r="J63" s="30">
        <f>IFERROR(100*_xlfn.IFNA(VLOOKUP($B63,KviZDarije7!$A$1:$K$1000, 8, 0), 0)/'TOP SCORES'!H$7,0)</f>
        <v>50</v>
      </c>
      <c r="K63" s="30">
        <f>IFERROR(100*_xlfn.IFNA(VLOOKUP($B63,KviZDarije8!$A$1:$K$1000, 8, 0), 0)/'TOP SCORES'!I$7,0)</f>
        <v>0</v>
      </c>
      <c r="L63" s="30">
        <f>IFERROR(100*_xlfn.IFNA(VLOOKUP($B63,[1]KviZDarije9!$A$1:$K$1000, 8, 0), 0)/'TOP SCORES'!J$7,0)</f>
        <v>0</v>
      </c>
      <c r="M63" s="30">
        <f>IFERROR(100*_xlfn.IFNA(VLOOKUP($B63,[2]KviZDarije10!$A$1:$K$1000, 8, 0), 0)/'TOP SCORES'!K$7,0)</f>
        <v>0</v>
      </c>
    </row>
    <row r="64" spans="1:13">
      <c r="A64" s="33">
        <f t="shared" ca="1" si="0"/>
        <v>63</v>
      </c>
      <c r="B64" s="24" t="s">
        <v>19</v>
      </c>
      <c r="C64" s="31" cm="1">
        <f t="array" aca="1" ref="C64" ca="1">SUM(LARGE(D64:M64,ROW(INDIRECT("1:6"))))</f>
        <v>292.85714285714289</v>
      </c>
      <c r="D64" s="30">
        <f>IFERROR(100*_xlfn.IFNA(VLOOKUP($B64,KviZDarije1!$A$1:$K$1000, 8, 0), 0)/'TOP SCORES'!B$7,0)</f>
        <v>42.857142857142854</v>
      </c>
      <c r="E64" s="30">
        <f>IFERROR(100*_xlfn.IFNA(VLOOKUP($B64,KviZDarije2!$A$1:$K$1000, 8, 0), 0)/'TOP SCORES'!C$7,0)</f>
        <v>50</v>
      </c>
      <c r="F64" s="30">
        <f>IFERROR(100*_xlfn.IFNA(VLOOKUP($B64,KviZDarije3!$A$1:$K$1000, 8, 0), 0)/'TOP SCORES'!D$7,0)</f>
        <v>61.53846153846154</v>
      </c>
      <c r="G64" s="30">
        <f>IFERROR(100*_xlfn.IFNA(VLOOKUP($B64,KviZDarije4!$A$1:$K$1000, 8, 0), 0)/'TOP SCORES'!E$7,0)</f>
        <v>53.846153846153847</v>
      </c>
      <c r="H64" s="30">
        <f>IFERROR(100*_xlfn.IFNA(VLOOKUP($B64,KviZDarije5!$A$1:$K$1000, 8, 0), 0)/'TOP SCORES'!F$7,0)</f>
        <v>38.46153846153846</v>
      </c>
      <c r="I64" s="30">
        <f>IFERROR(100*_xlfn.IFNA(VLOOKUP($B64,KviZDarije6!$A$1:$K$1000, 8, 0), 0)/'TOP SCORES'!G$7,0)</f>
        <v>46.153846153846153</v>
      </c>
      <c r="J64" s="30">
        <f>IFERROR(100*_xlfn.IFNA(VLOOKUP($B64,KviZDarije7!$A$1:$K$1000, 8, 0), 0)/'TOP SCORES'!H$7,0)</f>
        <v>33.333333333333336</v>
      </c>
      <c r="K64" s="30">
        <f>IFERROR(100*_xlfn.IFNA(VLOOKUP($B64,KviZDarije8!$A$1:$K$1000, 8, 0), 0)/'TOP SCORES'!I$7,0)</f>
        <v>0</v>
      </c>
      <c r="L64" s="30">
        <f>IFERROR(100*_xlfn.IFNA(VLOOKUP($B64,[1]KviZDarije9!$A$1:$K$1000, 8, 0), 0)/'TOP SCORES'!J$7,0)</f>
        <v>0</v>
      </c>
      <c r="M64" s="30">
        <f>IFERROR(100*_xlfn.IFNA(VLOOKUP($B64,[2]KviZDarije10!$A$1:$K$1000, 8, 0), 0)/'TOP SCORES'!K$7,0)</f>
        <v>0</v>
      </c>
    </row>
    <row r="65" spans="1:13">
      <c r="A65" s="33">
        <f t="shared" ca="1" si="0"/>
        <v>64</v>
      </c>
      <c r="B65" s="28" t="s">
        <v>183</v>
      </c>
      <c r="C65" s="31" cm="1">
        <f t="array" aca="1" ref="C65" ca="1">SUM(LARGE(D65:M65,ROW(INDIRECT("1:6"))))</f>
        <v>280.76923076923077</v>
      </c>
      <c r="D65" s="30">
        <f>IFERROR(100*_xlfn.IFNA(VLOOKUP($B65,KviZDarije1!$A$1:$K$1000, 8, 0), 0)/'TOP SCORES'!B$7,0)</f>
        <v>57.142857142857146</v>
      </c>
      <c r="E65" s="30">
        <f>IFERROR(100*_xlfn.IFNA(VLOOKUP($B65,KviZDarije2!$A$1:$K$1000, 8, 0), 0)/'TOP SCORES'!C$7,0)</f>
        <v>92.857142857142861</v>
      </c>
      <c r="F65" s="30">
        <f>IFERROR(100*_xlfn.IFNA(VLOOKUP($B65,KviZDarije3!$A$1:$K$1000, 8, 0), 0)/'TOP SCORES'!D$7,0)</f>
        <v>38.46153846153846</v>
      </c>
      <c r="G65" s="30">
        <f>IFERROR(100*_xlfn.IFNA(VLOOKUP($B65,KviZDarije4!$A$1:$K$1000, 8, 0), 0)/'TOP SCORES'!E$7,0)</f>
        <v>92.307692307692307</v>
      </c>
      <c r="H65" s="30">
        <f>IFERROR(100*_xlfn.IFNA(VLOOKUP($B65,KviZDarije5!$A$1:$K$1000, 8, 0), 0)/'TOP SCORES'!F$7,0)</f>
        <v>0</v>
      </c>
      <c r="I65" s="30">
        <f>IFERROR(100*_xlfn.IFNA(VLOOKUP($B65,KviZDarije6!$A$1:$K$1000, 8, 0), 0)/'TOP SCORES'!G$7,0)</f>
        <v>0</v>
      </c>
      <c r="J65" s="30">
        <f>IFERROR(100*_xlfn.IFNA(VLOOKUP($B65,KviZDarije7!$A$1:$K$1000, 8, 0), 0)/'TOP SCORES'!H$7,0)</f>
        <v>0</v>
      </c>
      <c r="K65" s="30">
        <f>IFERROR(100*_xlfn.IFNA(VLOOKUP($B65,KviZDarije8!$A$1:$K$1000, 8, 0), 0)/'TOP SCORES'!I$7,0)</f>
        <v>0</v>
      </c>
      <c r="L65" s="30">
        <f>IFERROR(100*_xlfn.IFNA(VLOOKUP($B65,[1]KviZDarije9!$A$1:$K$1000, 8, 0), 0)/'TOP SCORES'!J$7,0)</f>
        <v>0</v>
      </c>
      <c r="M65" s="30">
        <f>IFERROR(100*_xlfn.IFNA(VLOOKUP($B65,[2]KviZDarije10!$A$1:$K$1000, 8, 0), 0)/'TOP SCORES'!K$7,0)</f>
        <v>0</v>
      </c>
    </row>
    <row r="66" spans="1:13">
      <c r="A66" s="33">
        <f t="shared" ref="A66:A129" ca="1" si="1">RANK(C66,C$2:C$998)</f>
        <v>65</v>
      </c>
      <c r="B66" s="28" t="s">
        <v>157</v>
      </c>
      <c r="C66" s="31" cm="1">
        <f t="array" aca="1" ref="C66" ca="1">SUM(LARGE(D66:M66,ROW(INDIRECT("1:6"))))</f>
        <v>278.66300366300368</v>
      </c>
      <c r="D66" s="30">
        <f>IFERROR(100*_xlfn.IFNA(VLOOKUP($B66,KviZDarije1!$A$1:$K$1000, 8, 0), 0)/'TOP SCORES'!B$7,0)</f>
        <v>71.428571428571431</v>
      </c>
      <c r="E66" s="30">
        <f>IFERROR(100*_xlfn.IFNA(VLOOKUP($B66,KviZDarije2!$A$1:$K$1000, 8, 0), 0)/'TOP SCORES'!C$7,0)</f>
        <v>64.285714285714292</v>
      </c>
      <c r="F66" s="30">
        <f>IFERROR(100*_xlfn.IFNA(VLOOKUP($B66,KviZDarije3!$A$1:$K$1000, 8, 0), 0)/'TOP SCORES'!D$7,0)</f>
        <v>0</v>
      </c>
      <c r="G66" s="30">
        <f>IFERROR(100*_xlfn.IFNA(VLOOKUP($B66,KviZDarije4!$A$1:$K$1000, 8, 0), 0)/'TOP SCORES'!E$7,0)</f>
        <v>46.153846153846153</v>
      </c>
      <c r="H66" s="30">
        <f>IFERROR(100*_xlfn.IFNA(VLOOKUP($B66,KviZDarije5!$A$1:$K$1000, 8, 0), 0)/'TOP SCORES'!F$7,0)</f>
        <v>0</v>
      </c>
      <c r="I66" s="30">
        <f>IFERROR(100*_xlfn.IFNA(VLOOKUP($B66,KviZDarije6!$A$1:$K$1000, 8, 0), 0)/'TOP SCORES'!G$7,0)</f>
        <v>38.46153846153846</v>
      </c>
      <c r="J66" s="30">
        <f>IFERROR(100*_xlfn.IFNA(VLOOKUP($B66,KviZDarije7!$A$1:$K$1000, 8, 0), 0)/'TOP SCORES'!H$7,0)</f>
        <v>58.333333333333336</v>
      </c>
      <c r="K66" s="30">
        <f>IFERROR(100*_xlfn.IFNA(VLOOKUP($B66,KviZDarije8!$A$1:$K$1000, 8, 0), 0)/'TOP SCORES'!I$7,0)</f>
        <v>0</v>
      </c>
      <c r="L66" s="30">
        <f>IFERROR(100*_xlfn.IFNA(VLOOKUP($B66,[1]KviZDarije9!$A$1:$K$1000, 8, 0), 0)/'TOP SCORES'!J$7,0)</f>
        <v>0</v>
      </c>
      <c r="M66" s="30">
        <f>IFERROR(100*_xlfn.IFNA(VLOOKUP($B66,[2]KviZDarije10!$A$1:$K$1000, 8, 0), 0)/'TOP SCORES'!K$7,0)</f>
        <v>0</v>
      </c>
    </row>
    <row r="67" spans="1:13">
      <c r="A67" s="33">
        <f t="shared" ca="1" si="1"/>
        <v>66</v>
      </c>
      <c r="B67" s="24" t="s">
        <v>117</v>
      </c>
      <c r="C67" s="31" cm="1">
        <f t="array" aca="1" ref="C67" ca="1">SUM(LARGE(D67:M67,ROW(INDIRECT("1:6"))))</f>
        <v>275.82417582417582</v>
      </c>
      <c r="D67" s="30">
        <f>IFERROR(100*_xlfn.IFNA(VLOOKUP($B67,KviZDarije1!$A$1:$K$1000, 8, 0), 0)/'TOP SCORES'!B$7,0)</f>
        <v>0</v>
      </c>
      <c r="E67" s="30">
        <f>IFERROR(100*_xlfn.IFNA(VLOOKUP($B67,KviZDarije2!$A$1:$K$1000, 8, 0), 0)/'TOP SCORES'!C$7,0)</f>
        <v>64.285714285714292</v>
      </c>
      <c r="F67" s="30">
        <f>IFERROR(100*_xlfn.IFNA(VLOOKUP($B67,KviZDarije3!$A$1:$K$1000, 8, 0), 0)/'TOP SCORES'!D$7,0)</f>
        <v>38.46153846153846</v>
      </c>
      <c r="G67" s="30">
        <f>IFERROR(100*_xlfn.IFNA(VLOOKUP($B67,KviZDarije4!$A$1:$K$1000, 8, 0), 0)/'TOP SCORES'!E$7,0)</f>
        <v>46.153846153846153</v>
      </c>
      <c r="H67" s="30">
        <f>IFERROR(100*_xlfn.IFNA(VLOOKUP($B67,KviZDarije5!$A$1:$K$1000, 8, 0), 0)/'TOP SCORES'!F$7,0)</f>
        <v>46.153846153846153</v>
      </c>
      <c r="I67" s="30">
        <f>IFERROR(100*_xlfn.IFNA(VLOOKUP($B67,KviZDarije6!$A$1:$K$1000, 8, 0), 0)/'TOP SCORES'!G$7,0)</f>
        <v>30.76923076923077</v>
      </c>
      <c r="J67" s="30">
        <f>IFERROR(100*_xlfn.IFNA(VLOOKUP($B67,KviZDarije7!$A$1:$K$1000, 8, 0), 0)/'TOP SCORES'!H$7,0)</f>
        <v>50</v>
      </c>
      <c r="K67" s="30">
        <f>IFERROR(100*_xlfn.IFNA(VLOOKUP($B67,KviZDarije8!$A$1:$K$1000, 8, 0), 0)/'TOP SCORES'!I$7,0)</f>
        <v>0</v>
      </c>
      <c r="L67" s="30">
        <f>IFERROR(100*_xlfn.IFNA(VLOOKUP($B67,[1]KviZDarije9!$A$1:$K$1000, 8, 0), 0)/'TOP SCORES'!J$7,0)</f>
        <v>0</v>
      </c>
      <c r="M67" s="30">
        <f>IFERROR(100*_xlfn.IFNA(VLOOKUP($B67,[2]KviZDarije10!$A$1:$K$1000, 8, 0), 0)/'TOP SCORES'!K$7,0)</f>
        <v>0</v>
      </c>
    </row>
    <row r="68" spans="1:13">
      <c r="A68" s="33">
        <f t="shared" ca="1" si="1"/>
        <v>67</v>
      </c>
      <c r="B68" s="28" t="s">
        <v>164</v>
      </c>
      <c r="C68" s="31" cm="1">
        <f t="array" aca="1" ref="C68" ca="1">SUM(LARGE(D68:M68,ROW(INDIRECT("1:6"))))</f>
        <v>273.71794871794873</v>
      </c>
      <c r="D68" s="30">
        <f>IFERROR(100*_xlfn.IFNA(VLOOKUP($B68,KviZDarije1!$A$1:$K$1000, 8, 0), 0)/'TOP SCORES'!B$7,0)</f>
        <v>50</v>
      </c>
      <c r="E68" s="30">
        <f>IFERROR(100*_xlfn.IFNA(VLOOKUP($B68,KviZDarije2!$A$1:$K$1000, 8, 0), 0)/'TOP SCORES'!C$7,0)</f>
        <v>50</v>
      </c>
      <c r="F68" s="30">
        <f>IFERROR(100*_xlfn.IFNA(VLOOKUP($B68,KviZDarije3!$A$1:$K$1000, 8, 0), 0)/'TOP SCORES'!D$7,0)</f>
        <v>46.153846153846153</v>
      </c>
      <c r="G68" s="30">
        <f>IFERROR(100*_xlfn.IFNA(VLOOKUP($B68,KviZDarije4!$A$1:$K$1000, 8, 0), 0)/'TOP SCORES'!E$7,0)</f>
        <v>30.76923076923077</v>
      </c>
      <c r="H68" s="30">
        <f>IFERROR(100*_xlfn.IFNA(VLOOKUP($B68,KviZDarije5!$A$1:$K$1000, 8, 0), 0)/'TOP SCORES'!F$7,0)</f>
        <v>38.46153846153846</v>
      </c>
      <c r="I68" s="30">
        <f>IFERROR(100*_xlfn.IFNA(VLOOKUP($B68,KviZDarije6!$A$1:$K$1000, 8, 0), 0)/'TOP SCORES'!G$7,0)</f>
        <v>30.76923076923077</v>
      </c>
      <c r="J68" s="30">
        <f>IFERROR(100*_xlfn.IFNA(VLOOKUP($B68,KviZDarije7!$A$1:$K$1000, 8, 0), 0)/'TOP SCORES'!H$7,0)</f>
        <v>58.333333333333336</v>
      </c>
      <c r="K68" s="30">
        <f>IFERROR(100*_xlfn.IFNA(VLOOKUP($B68,KviZDarije8!$A$1:$K$1000, 8, 0), 0)/'TOP SCORES'!I$7,0)</f>
        <v>0</v>
      </c>
      <c r="L68" s="30">
        <f>IFERROR(100*_xlfn.IFNA(VLOOKUP($B68,[1]KviZDarije9!$A$1:$K$1000, 8, 0), 0)/'TOP SCORES'!J$7,0)</f>
        <v>0</v>
      </c>
      <c r="M68" s="30">
        <f>IFERROR(100*_xlfn.IFNA(VLOOKUP($B68,[2]KviZDarije10!$A$1:$K$1000, 8, 0), 0)/'TOP SCORES'!K$7,0)</f>
        <v>0</v>
      </c>
    </row>
    <row r="69" spans="1:13">
      <c r="A69" s="33">
        <f t="shared" ca="1" si="1"/>
        <v>68</v>
      </c>
      <c r="B69" s="28" t="s">
        <v>168</v>
      </c>
      <c r="C69" s="31" cm="1">
        <f t="array" aca="1" ref="C69" ca="1">SUM(LARGE(D69:M69,ROW(INDIRECT("1:6"))))</f>
        <v>273.07692307692309</v>
      </c>
      <c r="D69" s="30">
        <f>IFERROR(100*_xlfn.IFNA(VLOOKUP($B69,KviZDarije1!$A$1:$K$1000, 8, 0), 0)/'TOP SCORES'!B$7,0)</f>
        <v>50</v>
      </c>
      <c r="E69" s="30">
        <f>IFERROR(100*_xlfn.IFNA(VLOOKUP($B69,KviZDarije2!$A$1:$K$1000, 8, 0), 0)/'TOP SCORES'!C$7,0)</f>
        <v>100</v>
      </c>
      <c r="F69" s="30">
        <f>IFERROR(100*_xlfn.IFNA(VLOOKUP($B69,KviZDarije3!$A$1:$K$1000, 8, 0), 0)/'TOP SCORES'!D$7,0)</f>
        <v>38.46153846153846</v>
      </c>
      <c r="G69" s="30">
        <f>IFERROR(100*_xlfn.IFNA(VLOOKUP($B69,KviZDarije4!$A$1:$K$1000, 8, 0), 0)/'TOP SCORES'!E$7,0)</f>
        <v>84.615384615384613</v>
      </c>
      <c r="H69" s="30">
        <f>IFERROR(100*_xlfn.IFNA(VLOOKUP($B69,KviZDarije5!$A$1:$K$1000, 8, 0), 0)/'TOP SCORES'!F$7,0)</f>
        <v>0</v>
      </c>
      <c r="I69" s="30">
        <f>IFERROR(100*_xlfn.IFNA(VLOOKUP($B69,KviZDarije6!$A$1:$K$1000, 8, 0), 0)/'TOP SCORES'!G$7,0)</f>
        <v>0</v>
      </c>
      <c r="J69" s="30">
        <f>IFERROR(100*_xlfn.IFNA(VLOOKUP($B69,KviZDarije7!$A$1:$K$1000, 8, 0), 0)/'TOP SCORES'!H$7,0)</f>
        <v>0</v>
      </c>
      <c r="K69" s="30">
        <f>IFERROR(100*_xlfn.IFNA(VLOOKUP($B69,KviZDarije8!$A$1:$K$1000, 8, 0), 0)/'TOP SCORES'!I$7,0)</f>
        <v>0</v>
      </c>
      <c r="L69" s="30">
        <f>IFERROR(100*_xlfn.IFNA(VLOOKUP($B69,[1]KviZDarije9!$A$1:$K$1000, 8, 0), 0)/'TOP SCORES'!J$7,0)</f>
        <v>0</v>
      </c>
      <c r="M69" s="30">
        <f>IFERROR(100*_xlfn.IFNA(VLOOKUP($B69,[2]KviZDarije10!$A$1:$K$1000, 8, 0), 0)/'TOP SCORES'!K$7,0)</f>
        <v>0</v>
      </c>
    </row>
    <row r="70" spans="1:13">
      <c r="A70" s="33">
        <f t="shared" ca="1" si="1"/>
        <v>69</v>
      </c>
      <c r="B70" s="24" t="s">
        <v>52</v>
      </c>
      <c r="C70" s="31" cm="1">
        <f t="array" aca="1" ref="C70" ca="1">SUM(LARGE(D70:M70,ROW(INDIRECT("1:6"))))</f>
        <v>267.30769230769232</v>
      </c>
      <c r="D70" s="30">
        <f>IFERROR(100*_xlfn.IFNA(VLOOKUP($B70,KviZDarije1!$A$1:$K$1000, 8, 0), 0)/'TOP SCORES'!B$7,0)</f>
        <v>50</v>
      </c>
      <c r="E70" s="30">
        <f>IFERROR(100*_xlfn.IFNA(VLOOKUP($B70,KviZDarije2!$A$1:$K$1000, 8, 0), 0)/'TOP SCORES'!C$7,0)</f>
        <v>50</v>
      </c>
      <c r="F70" s="30">
        <f>IFERROR(100*_xlfn.IFNA(VLOOKUP($B70,KviZDarije3!$A$1:$K$1000, 8, 0), 0)/'TOP SCORES'!D$7,0)</f>
        <v>0</v>
      </c>
      <c r="G70" s="30">
        <f>IFERROR(100*_xlfn.IFNA(VLOOKUP($B70,KviZDarije4!$A$1:$K$1000, 8, 0), 0)/'TOP SCORES'!E$7,0)</f>
        <v>38.46153846153846</v>
      </c>
      <c r="H70" s="30">
        <f>IFERROR(100*_xlfn.IFNA(VLOOKUP($B70,KviZDarije5!$A$1:$K$1000, 8, 0), 0)/'TOP SCORES'!F$7,0)</f>
        <v>0</v>
      </c>
      <c r="I70" s="30">
        <f>IFERROR(100*_xlfn.IFNA(VLOOKUP($B70,KviZDarije6!$A$1:$K$1000, 8, 0), 0)/'TOP SCORES'!G$7,0)</f>
        <v>53.846153846153847</v>
      </c>
      <c r="J70" s="30">
        <f>IFERROR(100*_xlfn.IFNA(VLOOKUP($B70,KviZDarije7!$A$1:$K$1000, 8, 0), 0)/'TOP SCORES'!H$7,0)</f>
        <v>75</v>
      </c>
      <c r="K70" s="30">
        <f>IFERROR(100*_xlfn.IFNA(VLOOKUP($B70,KviZDarije8!$A$1:$K$1000, 8, 0), 0)/'TOP SCORES'!I$7,0)</f>
        <v>0</v>
      </c>
      <c r="L70" s="30">
        <f>IFERROR(100*_xlfn.IFNA(VLOOKUP($B70,[1]KviZDarije9!$A$1:$K$1000, 8, 0), 0)/'TOP SCORES'!J$7,0)</f>
        <v>0</v>
      </c>
      <c r="M70" s="30">
        <f>IFERROR(100*_xlfn.IFNA(VLOOKUP($B70,[2]KviZDarije10!$A$1:$K$1000, 8, 0), 0)/'TOP SCORES'!K$7,0)</f>
        <v>0</v>
      </c>
    </row>
    <row r="71" spans="1:13">
      <c r="A71" s="33">
        <f t="shared" ca="1" si="1"/>
        <v>70</v>
      </c>
      <c r="B71" s="24" t="s">
        <v>62</v>
      </c>
      <c r="C71" s="31" cm="1">
        <f t="array" aca="1" ref="C71" ca="1">SUM(LARGE(D71:M71,ROW(INDIRECT("1:6"))))</f>
        <v>264.83516483516485</v>
      </c>
      <c r="D71" s="30">
        <f>IFERROR(100*_xlfn.IFNA(VLOOKUP($B71,KviZDarije1!$A$1:$K$1000, 8, 0), 0)/'TOP SCORES'!B$7,0)</f>
        <v>57.142857142857146</v>
      </c>
      <c r="E71" s="30">
        <f>IFERROR(100*_xlfn.IFNA(VLOOKUP($B71,KviZDarije2!$A$1:$K$1000, 8, 0), 0)/'TOP SCORES'!C$7,0)</f>
        <v>0</v>
      </c>
      <c r="F71" s="30">
        <f>IFERROR(100*_xlfn.IFNA(VLOOKUP($B71,KviZDarije3!$A$1:$K$1000, 8, 0), 0)/'TOP SCORES'!D$7,0)</f>
        <v>46.153846153846153</v>
      </c>
      <c r="G71" s="30">
        <f>IFERROR(100*_xlfn.IFNA(VLOOKUP($B71,KviZDarije4!$A$1:$K$1000, 8, 0), 0)/'TOP SCORES'!E$7,0)</f>
        <v>38.46153846153846</v>
      </c>
      <c r="H71" s="30">
        <f>IFERROR(100*_xlfn.IFNA(VLOOKUP($B71,KviZDarije5!$A$1:$K$1000, 8, 0), 0)/'TOP SCORES'!F$7,0)</f>
        <v>53.846153846153847</v>
      </c>
      <c r="I71" s="30">
        <f>IFERROR(100*_xlfn.IFNA(VLOOKUP($B71,KviZDarije6!$A$1:$K$1000, 8, 0), 0)/'TOP SCORES'!G$7,0)</f>
        <v>69.230769230769226</v>
      </c>
      <c r="J71" s="30">
        <f>IFERROR(100*_xlfn.IFNA(VLOOKUP($B71,KviZDarije7!$A$1:$K$1000, 8, 0), 0)/'TOP SCORES'!H$7,0)</f>
        <v>0</v>
      </c>
      <c r="K71" s="30">
        <f>IFERROR(100*_xlfn.IFNA(VLOOKUP($B71,KviZDarije8!$A$1:$K$1000, 8, 0), 0)/'TOP SCORES'!I$7,0)</f>
        <v>0</v>
      </c>
      <c r="L71" s="30">
        <f>IFERROR(100*_xlfn.IFNA(VLOOKUP($B71,[1]KviZDarije9!$A$1:$K$1000, 8, 0), 0)/'TOP SCORES'!J$7,0)</f>
        <v>0</v>
      </c>
      <c r="M71" s="30">
        <f>IFERROR(100*_xlfn.IFNA(VLOOKUP($B71,[2]KviZDarije10!$A$1:$K$1000, 8, 0), 0)/'TOP SCORES'!K$7,0)</f>
        <v>0</v>
      </c>
    </row>
    <row r="72" spans="1:13">
      <c r="A72" s="33">
        <f t="shared" ca="1" si="1"/>
        <v>71</v>
      </c>
      <c r="B72" s="24" t="s">
        <v>41</v>
      </c>
      <c r="C72" s="31" cm="1">
        <f t="array" aca="1" ref="C72" ca="1">SUM(LARGE(D72:M72,ROW(INDIRECT("1:6"))))</f>
        <v>259.8901098901099</v>
      </c>
      <c r="D72" s="30">
        <f>IFERROR(100*_xlfn.IFNA(VLOOKUP($B72,KviZDarije1!$A$1:$K$1000, 8, 0), 0)/'TOP SCORES'!B$7,0)</f>
        <v>57.142857142857146</v>
      </c>
      <c r="E72" s="30">
        <f>IFERROR(100*_xlfn.IFNA(VLOOKUP($B72,KviZDarije2!$A$1:$K$1000, 8, 0), 0)/'TOP SCORES'!C$7,0)</f>
        <v>64.285714285714292</v>
      </c>
      <c r="F72" s="30">
        <f>IFERROR(100*_xlfn.IFNA(VLOOKUP($B72,KviZDarije3!$A$1:$K$1000, 8, 0), 0)/'TOP SCORES'!D$7,0)</f>
        <v>0</v>
      </c>
      <c r="G72" s="30">
        <f>IFERROR(100*_xlfn.IFNA(VLOOKUP($B72,KviZDarije4!$A$1:$K$1000, 8, 0), 0)/'TOP SCORES'!E$7,0)</f>
        <v>61.53846153846154</v>
      </c>
      <c r="H72" s="30">
        <f>IFERROR(100*_xlfn.IFNA(VLOOKUP($B72,KviZDarije5!$A$1:$K$1000, 8, 0), 0)/'TOP SCORES'!F$7,0)</f>
        <v>76.92307692307692</v>
      </c>
      <c r="I72" s="30">
        <f>IFERROR(100*_xlfn.IFNA(VLOOKUP($B72,KviZDarije6!$A$1:$K$1000, 8, 0), 0)/'TOP SCORES'!G$7,0)</f>
        <v>0</v>
      </c>
      <c r="J72" s="30">
        <f>IFERROR(100*_xlfn.IFNA(VLOOKUP($B72,KviZDarije7!$A$1:$K$1000, 8, 0), 0)/'TOP SCORES'!H$7,0)</f>
        <v>0</v>
      </c>
      <c r="K72" s="30">
        <f>IFERROR(100*_xlfn.IFNA(VLOOKUP($B72,KviZDarije8!$A$1:$K$1000, 8, 0), 0)/'TOP SCORES'!I$7,0)</f>
        <v>0</v>
      </c>
      <c r="L72" s="30">
        <f>IFERROR(100*_xlfn.IFNA(VLOOKUP($B72,[1]KviZDarije9!$A$1:$K$1000, 8, 0), 0)/'TOP SCORES'!J$7,0)</f>
        <v>0</v>
      </c>
      <c r="M72" s="30">
        <f>IFERROR(100*_xlfn.IFNA(VLOOKUP($B72,[2]KviZDarije10!$A$1:$K$1000, 8, 0), 0)/'TOP SCORES'!K$7,0)</f>
        <v>0</v>
      </c>
    </row>
    <row r="73" spans="1:13">
      <c r="A73" s="33">
        <f t="shared" ca="1" si="1"/>
        <v>72</v>
      </c>
      <c r="B73" s="24" t="s">
        <v>82</v>
      </c>
      <c r="C73" s="31" cm="1">
        <f t="array" aca="1" ref="C73" ca="1">SUM(LARGE(D73:M73,ROW(INDIRECT("1:6"))))</f>
        <v>259.70695970695971</v>
      </c>
      <c r="D73" s="30">
        <f>IFERROR(100*_xlfn.IFNA(VLOOKUP($B73,KviZDarije1!$A$1:$K$1000, 8, 0), 0)/'TOP SCORES'!B$7,0)</f>
        <v>0</v>
      </c>
      <c r="E73" s="30">
        <f>IFERROR(100*_xlfn.IFNA(VLOOKUP($B73,KviZDarije2!$A$1:$K$1000, 8, 0), 0)/'TOP SCORES'!C$7,0)</f>
        <v>57.142857142857146</v>
      </c>
      <c r="F73" s="30">
        <f>IFERROR(100*_xlfn.IFNA(VLOOKUP($B73,KviZDarije3!$A$1:$K$1000, 8, 0), 0)/'TOP SCORES'!D$7,0)</f>
        <v>46.153846153846153</v>
      </c>
      <c r="G73" s="30">
        <f>IFERROR(100*_xlfn.IFNA(VLOOKUP($B73,KviZDarije4!$A$1:$K$1000, 8, 0), 0)/'TOP SCORES'!E$7,0)</f>
        <v>38.46153846153846</v>
      </c>
      <c r="H73" s="30">
        <f>IFERROR(100*_xlfn.IFNA(VLOOKUP($B73,KviZDarije5!$A$1:$K$1000, 8, 0), 0)/'TOP SCORES'!F$7,0)</f>
        <v>38.46153846153846</v>
      </c>
      <c r="I73" s="30">
        <f>IFERROR(100*_xlfn.IFNA(VLOOKUP($B73,KviZDarije6!$A$1:$K$1000, 8, 0), 0)/'TOP SCORES'!G$7,0)</f>
        <v>46.153846153846153</v>
      </c>
      <c r="J73" s="30">
        <f>IFERROR(100*_xlfn.IFNA(VLOOKUP($B73,KviZDarije7!$A$1:$K$1000, 8, 0), 0)/'TOP SCORES'!H$7,0)</f>
        <v>33.333333333333336</v>
      </c>
      <c r="K73" s="30">
        <f>IFERROR(100*_xlfn.IFNA(VLOOKUP($B73,KviZDarije8!$A$1:$K$1000, 8, 0), 0)/'TOP SCORES'!I$7,0)</f>
        <v>0</v>
      </c>
      <c r="L73" s="30">
        <f>IFERROR(100*_xlfn.IFNA(VLOOKUP($B73,[1]KviZDarije9!$A$1:$K$1000, 8, 0), 0)/'TOP SCORES'!J$7,0)</f>
        <v>0</v>
      </c>
      <c r="M73" s="30">
        <f>IFERROR(100*_xlfn.IFNA(VLOOKUP($B73,[2]KviZDarije10!$A$1:$K$1000, 8, 0), 0)/'TOP SCORES'!K$7,0)</f>
        <v>0</v>
      </c>
    </row>
    <row r="74" spans="1:13">
      <c r="A74" s="33">
        <f t="shared" ca="1" si="1"/>
        <v>73</v>
      </c>
      <c r="B74" s="24" t="s">
        <v>51</v>
      </c>
      <c r="C74" s="31" cm="1">
        <f t="array" aca="1" ref="C74" ca="1">SUM(LARGE(D74:M74,ROW(INDIRECT("1:6"))))</f>
        <v>249.72527472527472</v>
      </c>
      <c r="D74" s="30">
        <f>IFERROR(100*_xlfn.IFNA(VLOOKUP($B74,KviZDarije1!$A$1:$K$1000, 8, 0), 0)/'TOP SCORES'!B$7,0)</f>
        <v>42.857142857142854</v>
      </c>
      <c r="E74" s="30">
        <f>IFERROR(100*_xlfn.IFNA(VLOOKUP($B74,KviZDarije2!$A$1:$K$1000, 8, 0), 0)/'TOP SCORES'!C$7,0)</f>
        <v>35.714285714285715</v>
      </c>
      <c r="F74" s="30">
        <f>IFERROR(100*_xlfn.IFNA(VLOOKUP($B74,KviZDarije3!$A$1:$K$1000, 8, 0), 0)/'TOP SCORES'!D$7,0)</f>
        <v>53.846153846153847</v>
      </c>
      <c r="G74" s="30">
        <f>IFERROR(100*_xlfn.IFNA(VLOOKUP($B74,KviZDarije4!$A$1:$K$1000, 8, 0), 0)/'TOP SCORES'!E$7,0)</f>
        <v>38.46153846153846</v>
      </c>
      <c r="H74" s="30">
        <f>IFERROR(100*_xlfn.IFNA(VLOOKUP($B74,KviZDarije5!$A$1:$K$1000, 8, 0), 0)/'TOP SCORES'!F$7,0)</f>
        <v>53.846153846153847</v>
      </c>
      <c r="I74" s="30">
        <f>IFERROR(100*_xlfn.IFNA(VLOOKUP($B74,KviZDarije6!$A$1:$K$1000, 8, 0), 0)/'TOP SCORES'!G$7,0)</f>
        <v>23.076923076923077</v>
      </c>
      <c r="J74" s="30">
        <f>IFERROR(100*_xlfn.IFNA(VLOOKUP($B74,KviZDarije7!$A$1:$K$1000, 8, 0), 0)/'TOP SCORES'!H$7,0)</f>
        <v>25</v>
      </c>
      <c r="K74" s="30">
        <f>IFERROR(100*_xlfn.IFNA(VLOOKUP($B74,KviZDarije8!$A$1:$K$1000, 8, 0), 0)/'TOP SCORES'!I$7,0)</f>
        <v>0</v>
      </c>
      <c r="L74" s="30">
        <f>IFERROR(100*_xlfn.IFNA(VLOOKUP($B74,[1]KviZDarije9!$A$1:$K$1000, 8, 0), 0)/'TOP SCORES'!J$7,0)</f>
        <v>0</v>
      </c>
      <c r="M74" s="30">
        <f>IFERROR(100*_xlfn.IFNA(VLOOKUP($B74,[2]KviZDarije10!$A$1:$K$1000, 8, 0), 0)/'TOP SCORES'!K$7,0)</f>
        <v>0</v>
      </c>
    </row>
    <row r="75" spans="1:13">
      <c r="A75" s="33">
        <f t="shared" ca="1" si="1"/>
        <v>74</v>
      </c>
      <c r="B75" s="24" t="s">
        <v>43</v>
      </c>
      <c r="C75" s="31" cm="1">
        <f t="array" aca="1" ref="C75" ca="1">SUM(LARGE(D75:M75,ROW(INDIRECT("1:6"))))</f>
        <v>248.35164835164835</v>
      </c>
      <c r="D75" s="30">
        <f>IFERROR(100*_xlfn.IFNA(VLOOKUP($B75,KviZDarije1!$A$1:$K$1000, 8, 0), 0)/'TOP SCORES'!B$7,0)</f>
        <v>71.428571428571431</v>
      </c>
      <c r="E75" s="30">
        <f>IFERROR(100*_xlfn.IFNA(VLOOKUP($B75,KviZDarije2!$A$1:$K$1000, 8, 0), 0)/'TOP SCORES'!C$7,0)</f>
        <v>0</v>
      </c>
      <c r="F75" s="30">
        <f>IFERROR(100*_xlfn.IFNA(VLOOKUP($B75,KviZDarije3!$A$1:$K$1000, 8, 0), 0)/'TOP SCORES'!D$7,0)</f>
        <v>84.615384615384613</v>
      </c>
      <c r="G75" s="30">
        <f>IFERROR(100*_xlfn.IFNA(VLOOKUP($B75,KviZDarije4!$A$1:$K$1000, 8, 0), 0)/'TOP SCORES'!E$7,0)</f>
        <v>0</v>
      </c>
      <c r="H75" s="30">
        <f>IFERROR(100*_xlfn.IFNA(VLOOKUP($B75,KviZDarije5!$A$1:$K$1000, 8, 0), 0)/'TOP SCORES'!F$7,0)</f>
        <v>92.307692307692307</v>
      </c>
      <c r="I75" s="30">
        <f>IFERROR(100*_xlfn.IFNA(VLOOKUP($B75,KviZDarije6!$A$1:$K$1000, 8, 0), 0)/'TOP SCORES'!G$7,0)</f>
        <v>0</v>
      </c>
      <c r="J75" s="30">
        <f>IFERROR(100*_xlfn.IFNA(VLOOKUP($B75,KviZDarije7!$A$1:$K$1000, 8, 0), 0)/'TOP SCORES'!H$7,0)</f>
        <v>0</v>
      </c>
      <c r="K75" s="30">
        <f>IFERROR(100*_xlfn.IFNA(VLOOKUP($B75,KviZDarije8!$A$1:$K$1000, 8, 0), 0)/'TOP SCORES'!I$7,0)</f>
        <v>0</v>
      </c>
      <c r="L75" s="30">
        <f>IFERROR(100*_xlfn.IFNA(VLOOKUP($B75,[1]KviZDarije9!$A$1:$K$1000, 8, 0), 0)/'TOP SCORES'!J$7,0)</f>
        <v>0</v>
      </c>
      <c r="M75" s="30">
        <f>IFERROR(100*_xlfn.IFNA(VLOOKUP($B75,[2]KviZDarije10!$A$1:$K$1000, 8, 0), 0)/'TOP SCORES'!K$7,0)</f>
        <v>0</v>
      </c>
    </row>
    <row r="76" spans="1:13">
      <c r="A76" s="33">
        <f t="shared" ca="1" si="1"/>
        <v>75</v>
      </c>
      <c r="B76" s="28" t="s">
        <v>132</v>
      </c>
      <c r="C76" s="31" cm="1">
        <f t="array" aca="1" ref="C76" ca="1">SUM(LARGE(D76:M76,ROW(INDIRECT("1:6"))))</f>
        <v>236.81318681318683</v>
      </c>
      <c r="D76" s="30">
        <f>IFERROR(100*_xlfn.IFNA(VLOOKUP($B76,KviZDarije1!$A$1:$K$1000, 8, 0), 0)/'TOP SCORES'!B$7,0)</f>
        <v>42.857142857142854</v>
      </c>
      <c r="E76" s="30">
        <f>IFERROR(100*_xlfn.IFNA(VLOOKUP($B76,KviZDarije2!$A$1:$K$1000, 8, 0), 0)/'TOP SCORES'!C$7,0)</f>
        <v>28.571428571428573</v>
      </c>
      <c r="F76" s="30">
        <f>IFERROR(100*_xlfn.IFNA(VLOOKUP($B76,KviZDarije3!$A$1:$K$1000, 8, 0), 0)/'TOP SCORES'!D$7,0)</f>
        <v>46.153846153846153</v>
      </c>
      <c r="G76" s="30">
        <f>IFERROR(100*_xlfn.IFNA(VLOOKUP($B76,KviZDarije4!$A$1:$K$1000, 8, 0), 0)/'TOP SCORES'!E$7,0)</f>
        <v>0</v>
      </c>
      <c r="H76" s="30">
        <f>IFERROR(100*_xlfn.IFNA(VLOOKUP($B76,KviZDarije5!$A$1:$K$1000, 8, 0), 0)/'TOP SCORES'!F$7,0)</f>
        <v>46.153846153846153</v>
      </c>
      <c r="I76" s="30">
        <f>IFERROR(100*_xlfn.IFNA(VLOOKUP($B76,KviZDarije6!$A$1:$K$1000, 8, 0), 0)/'TOP SCORES'!G$7,0)</f>
        <v>23.076923076923077</v>
      </c>
      <c r="J76" s="30">
        <f>IFERROR(100*_xlfn.IFNA(VLOOKUP($B76,KviZDarije7!$A$1:$K$1000, 8, 0), 0)/'TOP SCORES'!H$7,0)</f>
        <v>50</v>
      </c>
      <c r="K76" s="30">
        <f>IFERROR(100*_xlfn.IFNA(VLOOKUP($B76,KviZDarije8!$A$1:$K$1000, 8, 0), 0)/'TOP SCORES'!I$7,0)</f>
        <v>0</v>
      </c>
      <c r="L76" s="30">
        <f>IFERROR(100*_xlfn.IFNA(VLOOKUP($B76,[1]KviZDarije9!$A$1:$K$1000, 8, 0), 0)/'TOP SCORES'!J$7,0)</f>
        <v>0</v>
      </c>
      <c r="M76" s="30">
        <f>IFERROR(100*_xlfn.IFNA(VLOOKUP($B76,[2]KviZDarije10!$A$1:$K$1000, 8, 0), 0)/'TOP SCORES'!K$7,0)</f>
        <v>0</v>
      </c>
    </row>
    <row r="77" spans="1:13">
      <c r="A77" s="33">
        <f t="shared" ca="1" si="1"/>
        <v>76</v>
      </c>
      <c r="B77" s="24" t="s">
        <v>80</v>
      </c>
      <c r="C77" s="31" cm="1">
        <f t="array" aca="1" ref="C77" ca="1">SUM(LARGE(D77:M77,ROW(INDIRECT("1:6"))))</f>
        <v>234.61538461538464</v>
      </c>
      <c r="D77" s="30">
        <f>IFERROR(100*_xlfn.IFNA(VLOOKUP($B77,KviZDarije1!$A$1:$K$1000, 8, 0), 0)/'TOP SCORES'!B$7,0)</f>
        <v>71.428571428571431</v>
      </c>
      <c r="E77" s="30">
        <f>IFERROR(100*_xlfn.IFNA(VLOOKUP($B77,KviZDarije2!$A$1:$K$1000, 8, 0), 0)/'TOP SCORES'!C$7,0)</f>
        <v>78.571428571428569</v>
      </c>
      <c r="F77" s="30">
        <f>IFERROR(100*_xlfn.IFNA(VLOOKUP($B77,KviZDarije3!$A$1:$K$1000, 8, 0), 0)/'TOP SCORES'!D$7,0)</f>
        <v>84.615384615384613</v>
      </c>
      <c r="G77" s="30">
        <f>IFERROR(100*_xlfn.IFNA(VLOOKUP($B77,KviZDarije4!$A$1:$K$1000, 8, 0), 0)/'TOP SCORES'!E$7,0)</f>
        <v>0</v>
      </c>
      <c r="H77" s="30">
        <f>IFERROR(100*_xlfn.IFNA(VLOOKUP($B77,KviZDarije5!$A$1:$K$1000, 8, 0), 0)/'TOP SCORES'!F$7,0)</f>
        <v>0</v>
      </c>
      <c r="I77" s="30">
        <f>IFERROR(100*_xlfn.IFNA(VLOOKUP($B77,KviZDarije6!$A$1:$K$1000, 8, 0), 0)/'TOP SCORES'!G$7,0)</f>
        <v>0</v>
      </c>
      <c r="J77" s="30">
        <f>IFERROR(100*_xlfn.IFNA(VLOOKUP($B77,KviZDarije7!$A$1:$K$1000, 8, 0), 0)/'TOP SCORES'!H$7,0)</f>
        <v>0</v>
      </c>
      <c r="K77" s="30">
        <f>IFERROR(100*_xlfn.IFNA(VLOOKUP($B77,KviZDarije8!$A$1:$K$1000, 8, 0), 0)/'TOP SCORES'!I$7,0)</f>
        <v>0</v>
      </c>
      <c r="L77" s="30">
        <f>IFERROR(100*_xlfn.IFNA(VLOOKUP($B77,[1]KviZDarije9!$A$1:$K$1000, 8, 0), 0)/'TOP SCORES'!J$7,0)</f>
        <v>0</v>
      </c>
      <c r="M77" s="30">
        <f>IFERROR(100*_xlfn.IFNA(VLOOKUP($B77,[2]KviZDarije10!$A$1:$K$1000, 8, 0), 0)/'TOP SCORES'!K$7,0)</f>
        <v>0</v>
      </c>
    </row>
    <row r="78" spans="1:13">
      <c r="A78" s="33">
        <f t="shared" ca="1" si="1"/>
        <v>77</v>
      </c>
      <c r="B78" s="28" t="s">
        <v>199</v>
      </c>
      <c r="C78" s="31" cm="1">
        <f t="array" aca="1" ref="C78" ca="1">SUM(LARGE(D78:M78,ROW(INDIRECT("1:6"))))</f>
        <v>232.78388278388277</v>
      </c>
      <c r="D78" s="30">
        <f>IFERROR(100*_xlfn.IFNA(VLOOKUP($B78,KviZDarije1!$A$1:$K$1000, 8, 0), 0)/'TOP SCORES'!B$7,0)</f>
        <v>64.285714285714292</v>
      </c>
      <c r="E78" s="30">
        <f>IFERROR(100*_xlfn.IFNA(VLOOKUP($B78,KviZDarije2!$A$1:$K$1000, 8, 0), 0)/'TOP SCORES'!C$7,0)</f>
        <v>42.857142857142854</v>
      </c>
      <c r="F78" s="30">
        <f>IFERROR(100*_xlfn.IFNA(VLOOKUP($B78,KviZDarije3!$A$1:$K$1000, 8, 0), 0)/'TOP SCORES'!D$7,0)</f>
        <v>38.46153846153846</v>
      </c>
      <c r="G78" s="30">
        <f>IFERROR(100*_xlfn.IFNA(VLOOKUP($B78,KviZDarije4!$A$1:$K$1000, 8, 0), 0)/'TOP SCORES'!E$7,0)</f>
        <v>38.46153846153846</v>
      </c>
      <c r="H78" s="30">
        <f>IFERROR(100*_xlfn.IFNA(VLOOKUP($B78,KviZDarije5!$A$1:$K$1000, 8, 0), 0)/'TOP SCORES'!F$7,0)</f>
        <v>0</v>
      </c>
      <c r="I78" s="30">
        <f>IFERROR(100*_xlfn.IFNA(VLOOKUP($B78,KviZDarije6!$A$1:$K$1000, 8, 0), 0)/'TOP SCORES'!G$7,0)</f>
        <v>15.384615384615385</v>
      </c>
      <c r="J78" s="30">
        <f>IFERROR(100*_xlfn.IFNA(VLOOKUP($B78,KviZDarije7!$A$1:$K$1000, 8, 0), 0)/'TOP SCORES'!H$7,0)</f>
        <v>33.333333333333336</v>
      </c>
      <c r="K78" s="30">
        <f>IFERROR(100*_xlfn.IFNA(VLOOKUP($B78,KviZDarije8!$A$1:$K$1000, 8, 0), 0)/'TOP SCORES'!I$7,0)</f>
        <v>0</v>
      </c>
      <c r="L78" s="30">
        <f>IFERROR(100*_xlfn.IFNA(VLOOKUP($B78,[1]KviZDarije9!$A$1:$K$1000, 8, 0), 0)/'TOP SCORES'!J$7,0)</f>
        <v>0</v>
      </c>
      <c r="M78" s="30">
        <f>IFERROR(100*_xlfn.IFNA(VLOOKUP($B78,[2]KviZDarije10!$A$1:$K$1000, 8, 0), 0)/'TOP SCORES'!K$7,0)</f>
        <v>0</v>
      </c>
    </row>
    <row r="79" spans="1:13">
      <c r="A79" s="33">
        <f t="shared" ca="1" si="1"/>
        <v>78</v>
      </c>
      <c r="B79" s="24" t="s">
        <v>56</v>
      </c>
      <c r="C79" s="31" cm="1">
        <f t="array" aca="1" ref="C79" ca="1">SUM(LARGE(D79:M79,ROW(INDIRECT("1:6"))))</f>
        <v>230.31135531135533</v>
      </c>
      <c r="D79" s="30">
        <f>IFERROR(100*_xlfn.IFNA(VLOOKUP($B79,KviZDarije1!$A$1:$K$1000, 8, 0), 0)/'TOP SCORES'!B$7,0)</f>
        <v>0</v>
      </c>
      <c r="E79" s="30">
        <f>IFERROR(100*_xlfn.IFNA(VLOOKUP($B79,KviZDarije2!$A$1:$K$1000, 8, 0), 0)/'TOP SCORES'!C$7,0)</f>
        <v>64.285714285714292</v>
      </c>
      <c r="F79" s="30">
        <f>IFERROR(100*_xlfn.IFNA(VLOOKUP($B79,KviZDarije3!$A$1:$K$1000, 8, 0), 0)/'TOP SCORES'!D$7,0)</f>
        <v>0</v>
      </c>
      <c r="G79" s="30">
        <f>IFERROR(100*_xlfn.IFNA(VLOOKUP($B79,KviZDarije4!$A$1:$K$1000, 8, 0), 0)/'TOP SCORES'!E$7,0)</f>
        <v>46.153846153846153</v>
      </c>
      <c r="H79" s="30">
        <f>IFERROR(100*_xlfn.IFNA(VLOOKUP($B79,KviZDarije5!$A$1:$K$1000, 8, 0), 0)/'TOP SCORES'!F$7,0)</f>
        <v>61.53846153846154</v>
      </c>
      <c r="I79" s="30">
        <f>IFERROR(100*_xlfn.IFNA(VLOOKUP($B79,KviZDarije6!$A$1:$K$1000, 8, 0), 0)/'TOP SCORES'!G$7,0)</f>
        <v>0</v>
      </c>
      <c r="J79" s="30">
        <f>IFERROR(100*_xlfn.IFNA(VLOOKUP($B79,KviZDarije7!$A$1:$K$1000, 8, 0), 0)/'TOP SCORES'!H$7,0)</f>
        <v>58.333333333333336</v>
      </c>
      <c r="K79" s="30">
        <f>IFERROR(100*_xlfn.IFNA(VLOOKUP($B79,KviZDarije8!$A$1:$K$1000, 8, 0), 0)/'TOP SCORES'!I$7,0)</f>
        <v>0</v>
      </c>
      <c r="L79" s="30">
        <f>IFERROR(100*_xlfn.IFNA(VLOOKUP($B79,[1]KviZDarije9!$A$1:$K$1000, 8, 0), 0)/'TOP SCORES'!J$7,0)</f>
        <v>0</v>
      </c>
      <c r="M79" s="30">
        <f>IFERROR(100*_xlfn.IFNA(VLOOKUP($B79,[2]KviZDarije10!$A$1:$K$1000, 8, 0), 0)/'TOP SCORES'!K$7,0)</f>
        <v>0</v>
      </c>
    </row>
    <row r="80" spans="1:13">
      <c r="A80" s="33">
        <f t="shared" ca="1" si="1"/>
        <v>79</v>
      </c>
      <c r="B80" s="24" t="s">
        <v>54</v>
      </c>
      <c r="C80" s="31" cm="1">
        <f t="array" aca="1" ref="C80" ca="1">SUM(LARGE(D80:M80,ROW(INDIRECT("1:6"))))</f>
        <v>228.93772893772896</v>
      </c>
      <c r="D80" s="30">
        <f>IFERROR(100*_xlfn.IFNA(VLOOKUP($B80,KviZDarije1!$A$1:$K$1000, 8, 0), 0)/'TOP SCORES'!B$7,0)</f>
        <v>0</v>
      </c>
      <c r="E80" s="30">
        <f>IFERROR(100*_xlfn.IFNA(VLOOKUP($B80,KviZDarije2!$A$1:$K$1000, 8, 0), 0)/'TOP SCORES'!C$7,0)</f>
        <v>57.142857142857146</v>
      </c>
      <c r="F80" s="30">
        <f>IFERROR(100*_xlfn.IFNA(VLOOKUP($B80,KviZDarije3!$A$1:$K$1000, 8, 0), 0)/'TOP SCORES'!D$7,0)</f>
        <v>61.53846153846154</v>
      </c>
      <c r="G80" s="30">
        <f>IFERROR(100*_xlfn.IFNA(VLOOKUP($B80,KviZDarije4!$A$1:$K$1000, 8, 0), 0)/'TOP SCORES'!E$7,0)</f>
        <v>46.153846153846153</v>
      </c>
      <c r="H80" s="30">
        <f>IFERROR(100*_xlfn.IFNA(VLOOKUP($B80,KviZDarije5!$A$1:$K$1000, 8, 0), 0)/'TOP SCORES'!F$7,0)</f>
        <v>0</v>
      </c>
      <c r="I80" s="30">
        <f>IFERROR(100*_xlfn.IFNA(VLOOKUP($B80,KviZDarije6!$A$1:$K$1000, 8, 0), 0)/'TOP SCORES'!G$7,0)</f>
        <v>30.76923076923077</v>
      </c>
      <c r="J80" s="30">
        <f>IFERROR(100*_xlfn.IFNA(VLOOKUP($B80,KviZDarije7!$A$1:$K$1000, 8, 0), 0)/'TOP SCORES'!H$7,0)</f>
        <v>33.333333333333336</v>
      </c>
      <c r="K80" s="30">
        <f>IFERROR(100*_xlfn.IFNA(VLOOKUP($B80,KviZDarije8!$A$1:$K$1000, 8, 0), 0)/'TOP SCORES'!I$7,0)</f>
        <v>0</v>
      </c>
      <c r="L80" s="30">
        <f>IFERROR(100*_xlfn.IFNA(VLOOKUP($B80,[1]KviZDarije9!$A$1:$K$1000, 8, 0), 0)/'TOP SCORES'!J$7,0)</f>
        <v>0</v>
      </c>
      <c r="M80" s="30">
        <f>IFERROR(100*_xlfn.IFNA(VLOOKUP($B80,[2]KviZDarije10!$A$1:$K$1000, 8, 0), 0)/'TOP SCORES'!K$7,0)</f>
        <v>0</v>
      </c>
    </row>
    <row r="81" spans="1:13">
      <c r="A81" s="33">
        <f t="shared" ca="1" si="1"/>
        <v>80</v>
      </c>
      <c r="B81" s="24" t="s">
        <v>22</v>
      </c>
      <c r="C81" s="31" cm="1">
        <f t="array" aca="1" ref="C81" ca="1">SUM(LARGE(D81:M81,ROW(INDIRECT("1:6"))))</f>
        <v>226.28205128205127</v>
      </c>
      <c r="D81" s="30">
        <f>IFERROR(100*_xlfn.IFNA(VLOOKUP($B81,KviZDarije1!$A$1:$K$1000, 8, 0), 0)/'TOP SCORES'!B$7,0)</f>
        <v>42.857142857142854</v>
      </c>
      <c r="E81" s="30">
        <f>IFERROR(100*_xlfn.IFNA(VLOOKUP($B81,KviZDarije2!$A$1:$K$1000, 8, 0), 0)/'TOP SCORES'!C$7,0)</f>
        <v>57.142857142857146</v>
      </c>
      <c r="F81" s="30">
        <f>IFERROR(100*_xlfn.IFNA(VLOOKUP($B81,KviZDarije3!$A$1:$K$1000, 8, 0), 0)/'TOP SCORES'!D$7,0)</f>
        <v>0</v>
      </c>
      <c r="G81" s="30">
        <f>IFERROR(100*_xlfn.IFNA(VLOOKUP($B81,KviZDarije4!$A$1:$K$1000, 8, 0), 0)/'TOP SCORES'!E$7,0)</f>
        <v>0</v>
      </c>
      <c r="H81" s="30">
        <f>IFERROR(100*_xlfn.IFNA(VLOOKUP($B81,KviZDarije5!$A$1:$K$1000, 8, 0), 0)/'TOP SCORES'!F$7,0)</f>
        <v>61.53846153846154</v>
      </c>
      <c r="I81" s="30">
        <f>IFERROR(100*_xlfn.IFNA(VLOOKUP($B81,KviZDarije6!$A$1:$K$1000, 8, 0), 0)/'TOP SCORES'!G$7,0)</f>
        <v>23.076923076923077</v>
      </c>
      <c r="J81" s="30">
        <f>IFERROR(100*_xlfn.IFNA(VLOOKUP($B81,KviZDarije7!$A$1:$K$1000, 8, 0), 0)/'TOP SCORES'!H$7,0)</f>
        <v>41.666666666666664</v>
      </c>
      <c r="K81" s="30">
        <f>IFERROR(100*_xlfn.IFNA(VLOOKUP($B81,KviZDarije8!$A$1:$K$1000, 8, 0), 0)/'TOP SCORES'!I$7,0)</f>
        <v>0</v>
      </c>
      <c r="L81" s="30">
        <f>IFERROR(100*_xlfn.IFNA(VLOOKUP($B81,[1]KviZDarije9!$A$1:$K$1000, 8, 0), 0)/'TOP SCORES'!J$7,0)</f>
        <v>0</v>
      </c>
      <c r="M81" s="30">
        <f>IFERROR(100*_xlfn.IFNA(VLOOKUP($B81,[2]KviZDarije10!$A$1:$K$1000, 8, 0), 0)/'TOP SCORES'!K$7,0)</f>
        <v>0</v>
      </c>
    </row>
    <row r="82" spans="1:13">
      <c r="A82" s="33">
        <f t="shared" ca="1" si="1"/>
        <v>81</v>
      </c>
      <c r="B82" s="28" t="s">
        <v>130</v>
      </c>
      <c r="C82" s="31" cm="1">
        <f t="array" aca="1" ref="C82" ca="1">SUM(LARGE(D82:M82,ROW(INDIRECT("1:6"))))</f>
        <v>217.58241758241758</v>
      </c>
      <c r="D82" s="30">
        <f>IFERROR(100*_xlfn.IFNA(VLOOKUP($B82,KviZDarije1!$A$1:$K$1000, 8, 0), 0)/'TOP SCORES'!B$7,0)</f>
        <v>0</v>
      </c>
      <c r="E82" s="30">
        <f>IFERROR(100*_xlfn.IFNA(VLOOKUP($B82,KviZDarije2!$A$1:$K$1000, 8, 0), 0)/'TOP SCORES'!C$7,0)</f>
        <v>71.428571428571431</v>
      </c>
      <c r="F82" s="30">
        <f>IFERROR(100*_xlfn.IFNA(VLOOKUP($B82,KviZDarije3!$A$1:$K$1000, 8, 0), 0)/'TOP SCORES'!D$7,0)</f>
        <v>0</v>
      </c>
      <c r="G82" s="30">
        <f>IFERROR(100*_xlfn.IFNA(VLOOKUP($B82,KviZDarije4!$A$1:$K$1000, 8, 0), 0)/'TOP SCORES'!E$7,0)</f>
        <v>92.307692307692307</v>
      </c>
      <c r="H82" s="30">
        <f>IFERROR(100*_xlfn.IFNA(VLOOKUP($B82,KviZDarije5!$A$1:$K$1000, 8, 0), 0)/'TOP SCORES'!F$7,0)</f>
        <v>53.846153846153847</v>
      </c>
      <c r="I82" s="30">
        <f>IFERROR(100*_xlfn.IFNA(VLOOKUP($B82,KviZDarije6!$A$1:$K$1000, 8, 0), 0)/'TOP SCORES'!G$7,0)</f>
        <v>0</v>
      </c>
      <c r="J82" s="30">
        <f>IFERROR(100*_xlfn.IFNA(VLOOKUP($B82,KviZDarije7!$A$1:$K$1000, 8, 0), 0)/'TOP SCORES'!H$7,0)</f>
        <v>0</v>
      </c>
      <c r="K82" s="30">
        <f>IFERROR(100*_xlfn.IFNA(VLOOKUP($B82,KviZDarije8!$A$1:$K$1000, 8, 0), 0)/'TOP SCORES'!I$7,0)</f>
        <v>0</v>
      </c>
      <c r="L82" s="30">
        <f>IFERROR(100*_xlfn.IFNA(VLOOKUP($B82,[1]KviZDarije9!$A$1:$K$1000, 8, 0), 0)/'TOP SCORES'!J$7,0)</f>
        <v>0</v>
      </c>
      <c r="M82" s="30">
        <f>IFERROR(100*_xlfn.IFNA(VLOOKUP($B82,[2]KviZDarije10!$A$1:$K$1000, 8, 0), 0)/'TOP SCORES'!K$7,0)</f>
        <v>0</v>
      </c>
    </row>
    <row r="83" spans="1:13">
      <c r="A83" s="33">
        <f t="shared" ca="1" si="1"/>
        <v>82</v>
      </c>
      <c r="B83" s="24" t="s">
        <v>113</v>
      </c>
      <c r="C83" s="31" cm="1">
        <f t="array" aca="1" ref="C83" ca="1">SUM(LARGE(D83:M83,ROW(INDIRECT("1:6"))))</f>
        <v>211.53846153846155</v>
      </c>
      <c r="D83" s="30">
        <f>IFERROR(100*_xlfn.IFNA(VLOOKUP($B83,KviZDarije1!$A$1:$K$1000, 8, 0), 0)/'TOP SCORES'!B$7,0)</f>
        <v>0</v>
      </c>
      <c r="E83" s="30">
        <f>IFERROR(100*_xlfn.IFNA(VLOOKUP($B83,KviZDarije2!$A$1:$K$1000, 8, 0), 0)/'TOP SCORES'!C$7,0)</f>
        <v>0</v>
      </c>
      <c r="F83" s="30">
        <f>IFERROR(100*_xlfn.IFNA(VLOOKUP($B83,KviZDarije3!$A$1:$K$1000, 8, 0), 0)/'TOP SCORES'!D$7,0)</f>
        <v>61.53846153846154</v>
      </c>
      <c r="G83" s="30">
        <f>IFERROR(100*_xlfn.IFNA(VLOOKUP($B83,KviZDarije4!$A$1:$K$1000, 8, 0), 0)/'TOP SCORES'!E$7,0)</f>
        <v>38.46153846153846</v>
      </c>
      <c r="H83" s="30">
        <f>IFERROR(100*_xlfn.IFNA(VLOOKUP($B83,KviZDarije5!$A$1:$K$1000, 8, 0), 0)/'TOP SCORES'!F$7,0)</f>
        <v>61.53846153846154</v>
      </c>
      <c r="I83" s="30">
        <f>IFERROR(100*_xlfn.IFNA(VLOOKUP($B83,KviZDarije6!$A$1:$K$1000, 8, 0), 0)/'TOP SCORES'!G$7,0)</f>
        <v>0</v>
      </c>
      <c r="J83" s="30">
        <f>IFERROR(100*_xlfn.IFNA(VLOOKUP($B83,KviZDarije7!$A$1:$K$1000, 8, 0), 0)/'TOP SCORES'!H$7,0)</f>
        <v>50</v>
      </c>
      <c r="K83" s="30">
        <f>IFERROR(100*_xlfn.IFNA(VLOOKUP($B83,KviZDarije8!$A$1:$K$1000, 8, 0), 0)/'TOP SCORES'!I$7,0)</f>
        <v>0</v>
      </c>
      <c r="L83" s="30">
        <f>IFERROR(100*_xlfn.IFNA(VLOOKUP($B83,[1]KviZDarije9!$A$1:$K$1000, 8, 0), 0)/'TOP SCORES'!J$7,0)</f>
        <v>0</v>
      </c>
      <c r="M83" s="30">
        <f>IFERROR(100*_xlfn.IFNA(VLOOKUP($B83,[2]KviZDarije10!$A$1:$K$1000, 8, 0), 0)/'TOP SCORES'!K$7,0)</f>
        <v>0</v>
      </c>
    </row>
    <row r="84" spans="1:13">
      <c r="A84" s="33">
        <f t="shared" ca="1" si="1"/>
        <v>83</v>
      </c>
      <c r="B84" s="24" t="s">
        <v>29</v>
      </c>
      <c r="C84" s="31" cm="1">
        <f t="array" aca="1" ref="C84" ca="1">SUM(LARGE(D84:M84,ROW(INDIRECT("1:6"))))</f>
        <v>210.43956043956044</v>
      </c>
      <c r="D84" s="30">
        <f>IFERROR(100*_xlfn.IFNA(VLOOKUP($B84,KviZDarije1!$A$1:$K$1000, 8, 0), 0)/'TOP SCORES'!B$7,0)</f>
        <v>0</v>
      </c>
      <c r="E84" s="30">
        <f>IFERROR(100*_xlfn.IFNA(VLOOKUP($B84,KviZDarije2!$A$1:$K$1000, 8, 0), 0)/'TOP SCORES'!C$7,0)</f>
        <v>64.285714285714292</v>
      </c>
      <c r="F84" s="30">
        <f>IFERROR(100*_xlfn.IFNA(VLOOKUP($B84,KviZDarije3!$A$1:$K$1000, 8, 0), 0)/'TOP SCORES'!D$7,0)</f>
        <v>30.76923076923077</v>
      </c>
      <c r="G84" s="30">
        <f>IFERROR(100*_xlfn.IFNA(VLOOKUP($B84,KviZDarije4!$A$1:$K$1000, 8, 0), 0)/'TOP SCORES'!E$7,0)</f>
        <v>38.46153846153846</v>
      </c>
      <c r="H84" s="30">
        <f>IFERROR(100*_xlfn.IFNA(VLOOKUP($B84,KviZDarije5!$A$1:$K$1000, 8, 0), 0)/'TOP SCORES'!F$7,0)</f>
        <v>53.846153846153847</v>
      </c>
      <c r="I84" s="30">
        <f>IFERROR(100*_xlfn.IFNA(VLOOKUP($B84,KviZDarije6!$A$1:$K$1000, 8, 0), 0)/'TOP SCORES'!G$7,0)</f>
        <v>23.076923076923077</v>
      </c>
      <c r="J84" s="30">
        <f>IFERROR(100*_xlfn.IFNA(VLOOKUP($B84,KviZDarije7!$A$1:$K$1000, 8, 0), 0)/'TOP SCORES'!H$7,0)</f>
        <v>0</v>
      </c>
      <c r="K84" s="30">
        <f>IFERROR(100*_xlfn.IFNA(VLOOKUP($B84,KviZDarije8!$A$1:$K$1000, 8, 0), 0)/'TOP SCORES'!I$7,0)</f>
        <v>0</v>
      </c>
      <c r="L84" s="30">
        <f>IFERROR(100*_xlfn.IFNA(VLOOKUP($B84,[1]KviZDarije9!$A$1:$K$1000, 8, 0), 0)/'TOP SCORES'!J$7,0)</f>
        <v>0</v>
      </c>
      <c r="M84" s="30">
        <f>IFERROR(100*_xlfn.IFNA(VLOOKUP($B84,[2]KviZDarije10!$A$1:$K$1000, 8, 0), 0)/'TOP SCORES'!K$7,0)</f>
        <v>0</v>
      </c>
    </row>
    <row r="85" spans="1:13">
      <c r="A85" s="33">
        <f t="shared" ca="1" si="1"/>
        <v>84</v>
      </c>
      <c r="B85" s="28" t="s">
        <v>162</v>
      </c>
      <c r="C85" s="31" cm="1">
        <f t="array" aca="1" ref="C85" ca="1">SUM(LARGE(D85:M85,ROW(INDIRECT("1:6"))))</f>
        <v>208.79120879120879</v>
      </c>
      <c r="D85" s="30">
        <f>IFERROR(100*_xlfn.IFNA(VLOOKUP($B85,KviZDarije1!$A$1:$K$1000, 8, 0), 0)/'TOP SCORES'!B$7,0)</f>
        <v>42.857142857142854</v>
      </c>
      <c r="E85" s="30">
        <f>IFERROR(100*_xlfn.IFNA(VLOOKUP($B85,KviZDarije2!$A$1:$K$1000, 8, 0), 0)/'TOP SCORES'!C$7,0)</f>
        <v>42.857142857142854</v>
      </c>
      <c r="F85" s="30">
        <f>IFERROR(100*_xlfn.IFNA(VLOOKUP($B85,KviZDarije3!$A$1:$K$1000, 8, 0), 0)/'TOP SCORES'!D$7,0)</f>
        <v>30.76923076923077</v>
      </c>
      <c r="G85" s="30">
        <f>IFERROR(100*_xlfn.IFNA(VLOOKUP($B85,KviZDarije4!$A$1:$K$1000, 8, 0), 0)/'TOP SCORES'!E$7,0)</f>
        <v>38.46153846153846</v>
      </c>
      <c r="H85" s="30">
        <f>IFERROR(100*_xlfn.IFNA(VLOOKUP($B85,KviZDarije5!$A$1:$K$1000, 8, 0), 0)/'TOP SCORES'!F$7,0)</f>
        <v>30.76923076923077</v>
      </c>
      <c r="I85" s="30">
        <f>IFERROR(100*_xlfn.IFNA(VLOOKUP($B85,KviZDarije6!$A$1:$K$1000, 8, 0), 0)/'TOP SCORES'!G$7,0)</f>
        <v>23.076923076923077</v>
      </c>
      <c r="J85" s="30">
        <f>IFERROR(100*_xlfn.IFNA(VLOOKUP($B85,KviZDarije7!$A$1:$K$1000, 8, 0), 0)/'TOP SCORES'!H$7,0)</f>
        <v>0</v>
      </c>
      <c r="K85" s="30">
        <f>IFERROR(100*_xlfn.IFNA(VLOOKUP($B85,KviZDarije8!$A$1:$K$1000, 8, 0), 0)/'TOP SCORES'!I$7,0)</f>
        <v>0</v>
      </c>
      <c r="L85" s="30">
        <f>IFERROR(100*_xlfn.IFNA(VLOOKUP($B85,[1]KviZDarije9!$A$1:$K$1000, 8, 0), 0)/'TOP SCORES'!J$7,0)</f>
        <v>0</v>
      </c>
      <c r="M85" s="30">
        <f>IFERROR(100*_xlfn.IFNA(VLOOKUP($B85,[2]KviZDarije10!$A$1:$K$1000, 8, 0), 0)/'TOP SCORES'!K$7,0)</f>
        <v>0</v>
      </c>
    </row>
    <row r="86" spans="1:13">
      <c r="A86" s="33">
        <f t="shared" ca="1" si="1"/>
        <v>85</v>
      </c>
      <c r="B86" s="24" t="s">
        <v>110</v>
      </c>
      <c r="C86" s="31" cm="1">
        <f t="array" aca="1" ref="C86" ca="1">SUM(LARGE(D86:M86,ROW(INDIRECT("1:6"))))</f>
        <v>201.09890109890111</v>
      </c>
      <c r="D86" s="30">
        <f>IFERROR(100*_xlfn.IFNA(VLOOKUP($B86,KviZDarije1!$A$1:$K$1000, 8, 0), 0)/'TOP SCORES'!B$7,0)</f>
        <v>35.714285714285715</v>
      </c>
      <c r="E86" s="30">
        <f>IFERROR(100*_xlfn.IFNA(VLOOKUP($B86,KviZDarije2!$A$1:$K$1000, 8, 0), 0)/'TOP SCORES'!C$7,0)</f>
        <v>50</v>
      </c>
      <c r="F86" s="30">
        <f>IFERROR(100*_xlfn.IFNA(VLOOKUP($B86,KviZDarije3!$A$1:$K$1000, 8, 0), 0)/'TOP SCORES'!D$7,0)</f>
        <v>46.153846153846153</v>
      </c>
      <c r="G86" s="30">
        <f>IFERROR(100*_xlfn.IFNA(VLOOKUP($B86,KviZDarije4!$A$1:$K$1000, 8, 0), 0)/'TOP SCORES'!E$7,0)</f>
        <v>30.76923076923077</v>
      </c>
      <c r="H86" s="30">
        <f>IFERROR(100*_xlfn.IFNA(VLOOKUP($B86,KviZDarije5!$A$1:$K$1000, 8, 0), 0)/'TOP SCORES'!F$7,0)</f>
        <v>0</v>
      </c>
      <c r="I86" s="30">
        <f>IFERROR(100*_xlfn.IFNA(VLOOKUP($B86,KviZDarije6!$A$1:$K$1000, 8, 0), 0)/'TOP SCORES'!G$7,0)</f>
        <v>38.46153846153846</v>
      </c>
      <c r="J86" s="30">
        <f>IFERROR(100*_xlfn.IFNA(VLOOKUP($B86,KviZDarije7!$A$1:$K$1000, 8, 0), 0)/'TOP SCORES'!H$7,0)</f>
        <v>0</v>
      </c>
      <c r="K86" s="30">
        <f>IFERROR(100*_xlfn.IFNA(VLOOKUP($B86,KviZDarije8!$A$1:$K$1000, 8, 0), 0)/'TOP SCORES'!I$7,0)</f>
        <v>0</v>
      </c>
      <c r="L86" s="30">
        <f>IFERROR(100*_xlfn.IFNA(VLOOKUP($B86,[1]KviZDarije9!$A$1:$K$1000, 8, 0), 0)/'TOP SCORES'!J$7,0)</f>
        <v>0</v>
      </c>
      <c r="M86" s="30">
        <f>IFERROR(100*_xlfn.IFNA(VLOOKUP($B86,[2]KviZDarije10!$A$1:$K$1000, 8, 0), 0)/'TOP SCORES'!K$7,0)</f>
        <v>0</v>
      </c>
    </row>
    <row r="87" spans="1:13">
      <c r="A87" s="33">
        <f t="shared" ca="1" si="1"/>
        <v>86</v>
      </c>
      <c r="B87" s="28" t="s">
        <v>163</v>
      </c>
      <c r="C87" s="31" cm="1">
        <f t="array" aca="1" ref="C87" ca="1">SUM(LARGE(D87:M87,ROW(INDIRECT("1:6"))))</f>
        <v>198.35164835164835</v>
      </c>
      <c r="D87" s="30">
        <f>IFERROR(100*_xlfn.IFNA(VLOOKUP($B87,KviZDarije1!$A$1:$K$1000, 8, 0), 0)/'TOP SCORES'!B$7,0)</f>
        <v>42.857142857142854</v>
      </c>
      <c r="E87" s="30">
        <f>IFERROR(100*_xlfn.IFNA(VLOOKUP($B87,KviZDarije2!$A$1:$K$1000, 8, 0), 0)/'TOP SCORES'!C$7,0)</f>
        <v>78.571428571428569</v>
      </c>
      <c r="F87" s="30">
        <f>IFERROR(100*_xlfn.IFNA(VLOOKUP($B87,KviZDarije3!$A$1:$K$1000, 8, 0), 0)/'TOP SCORES'!D$7,0)</f>
        <v>0</v>
      </c>
      <c r="G87" s="30">
        <f>IFERROR(100*_xlfn.IFNA(VLOOKUP($B87,KviZDarije4!$A$1:$K$1000, 8, 0), 0)/'TOP SCORES'!E$7,0)</f>
        <v>76.92307692307692</v>
      </c>
      <c r="H87" s="30">
        <f>IFERROR(100*_xlfn.IFNA(VLOOKUP($B87,KviZDarije5!$A$1:$K$1000, 8, 0), 0)/'TOP SCORES'!F$7,0)</f>
        <v>0</v>
      </c>
      <c r="I87" s="30">
        <f>IFERROR(100*_xlfn.IFNA(VLOOKUP($B87,KviZDarije6!$A$1:$K$1000, 8, 0), 0)/'TOP SCORES'!G$7,0)</f>
        <v>0</v>
      </c>
      <c r="J87" s="30">
        <f>IFERROR(100*_xlfn.IFNA(VLOOKUP($B87,KviZDarije7!$A$1:$K$1000, 8, 0), 0)/'TOP SCORES'!H$7,0)</f>
        <v>0</v>
      </c>
      <c r="K87" s="30">
        <f>IFERROR(100*_xlfn.IFNA(VLOOKUP($B87,KviZDarije8!$A$1:$K$1000, 8, 0), 0)/'TOP SCORES'!I$7,0)</f>
        <v>0</v>
      </c>
      <c r="L87" s="30">
        <f>IFERROR(100*_xlfn.IFNA(VLOOKUP($B87,[1]KviZDarije9!$A$1:$K$1000, 8, 0), 0)/'TOP SCORES'!J$7,0)</f>
        <v>0</v>
      </c>
      <c r="M87" s="30">
        <f>IFERROR(100*_xlfn.IFNA(VLOOKUP($B87,[2]KviZDarije10!$A$1:$K$1000, 8, 0), 0)/'TOP SCORES'!K$7,0)</f>
        <v>0</v>
      </c>
    </row>
    <row r="88" spans="1:13">
      <c r="A88" s="33">
        <f t="shared" ca="1" si="1"/>
        <v>87</v>
      </c>
      <c r="B88" s="24" t="s">
        <v>94</v>
      </c>
      <c r="C88" s="31" cm="1">
        <f t="array" aca="1" ref="C88" ca="1">SUM(LARGE(D88:M88,ROW(INDIRECT("1:6"))))</f>
        <v>193.95604395604394</v>
      </c>
      <c r="D88" s="30">
        <f>IFERROR(100*_xlfn.IFNA(VLOOKUP($B88,KviZDarije1!$A$1:$K$1000, 8, 0), 0)/'TOP SCORES'!B$7,0)</f>
        <v>78.571428571428569</v>
      </c>
      <c r="E88" s="30">
        <f>IFERROR(100*_xlfn.IFNA(VLOOKUP($B88,KviZDarije2!$A$1:$K$1000, 8, 0), 0)/'TOP SCORES'!C$7,0)</f>
        <v>0</v>
      </c>
      <c r="F88" s="30">
        <f>IFERROR(100*_xlfn.IFNA(VLOOKUP($B88,KviZDarije3!$A$1:$K$1000, 8, 0), 0)/'TOP SCORES'!D$7,0)</f>
        <v>46.153846153846153</v>
      </c>
      <c r="G88" s="30">
        <f>IFERROR(100*_xlfn.IFNA(VLOOKUP($B88,KviZDarije4!$A$1:$K$1000, 8, 0), 0)/'TOP SCORES'!E$7,0)</f>
        <v>0</v>
      </c>
      <c r="H88" s="30">
        <f>IFERROR(100*_xlfn.IFNA(VLOOKUP($B88,KviZDarije5!$A$1:$K$1000, 8, 0), 0)/'TOP SCORES'!F$7,0)</f>
        <v>69.230769230769226</v>
      </c>
      <c r="I88" s="30">
        <f>IFERROR(100*_xlfn.IFNA(VLOOKUP($B88,KviZDarije6!$A$1:$K$1000, 8, 0), 0)/'TOP SCORES'!G$7,0)</f>
        <v>0</v>
      </c>
      <c r="J88" s="30">
        <f>IFERROR(100*_xlfn.IFNA(VLOOKUP($B88,KviZDarije7!$A$1:$K$1000, 8, 0), 0)/'TOP SCORES'!H$7,0)</f>
        <v>0</v>
      </c>
      <c r="K88" s="30">
        <f>IFERROR(100*_xlfn.IFNA(VLOOKUP($B88,KviZDarije8!$A$1:$K$1000, 8, 0), 0)/'TOP SCORES'!I$7,0)</f>
        <v>0</v>
      </c>
      <c r="L88" s="30">
        <f>IFERROR(100*_xlfn.IFNA(VLOOKUP($B88,[1]KviZDarije9!$A$1:$K$1000, 8, 0), 0)/'TOP SCORES'!J$7,0)</f>
        <v>0</v>
      </c>
      <c r="M88" s="30">
        <f>IFERROR(100*_xlfn.IFNA(VLOOKUP($B88,[2]KviZDarije10!$A$1:$K$1000, 8, 0), 0)/'TOP SCORES'!K$7,0)</f>
        <v>0</v>
      </c>
    </row>
    <row r="89" spans="1:13">
      <c r="A89" s="33">
        <f t="shared" ca="1" si="1"/>
        <v>88</v>
      </c>
      <c r="B89" s="28" t="s">
        <v>194</v>
      </c>
      <c r="C89" s="31" cm="1">
        <f t="array" aca="1" ref="C89" ca="1">SUM(LARGE(D89:M89,ROW(INDIRECT("1:6"))))</f>
        <v>187.91208791208791</v>
      </c>
      <c r="D89" s="30">
        <f>IFERROR(100*_xlfn.IFNA(VLOOKUP($B89,KviZDarije1!$A$1:$K$1000, 8, 0), 0)/'TOP SCORES'!B$7,0)</f>
        <v>57.142857142857146</v>
      </c>
      <c r="E89" s="30">
        <f>IFERROR(100*_xlfn.IFNA(VLOOKUP($B89,KviZDarije2!$A$1:$K$1000, 8, 0), 0)/'TOP SCORES'!C$7,0)</f>
        <v>0</v>
      </c>
      <c r="F89" s="30">
        <f>IFERROR(100*_xlfn.IFNA(VLOOKUP($B89,KviZDarije3!$A$1:$K$1000, 8, 0), 0)/'TOP SCORES'!D$7,0)</f>
        <v>76.92307692307692</v>
      </c>
      <c r="G89" s="30">
        <f>IFERROR(100*_xlfn.IFNA(VLOOKUP($B89,KviZDarije4!$A$1:$K$1000, 8, 0), 0)/'TOP SCORES'!E$7,0)</f>
        <v>0</v>
      </c>
      <c r="H89" s="30">
        <f>IFERROR(100*_xlfn.IFNA(VLOOKUP($B89,KviZDarije5!$A$1:$K$1000, 8, 0), 0)/'TOP SCORES'!F$7,0)</f>
        <v>53.846153846153847</v>
      </c>
      <c r="I89" s="30">
        <f>IFERROR(100*_xlfn.IFNA(VLOOKUP($B89,KviZDarije6!$A$1:$K$1000, 8, 0), 0)/'TOP SCORES'!G$7,0)</f>
        <v>0</v>
      </c>
      <c r="J89" s="30">
        <f>IFERROR(100*_xlfn.IFNA(VLOOKUP($B89,KviZDarije7!$A$1:$K$1000, 8, 0), 0)/'TOP SCORES'!H$7,0)</f>
        <v>0</v>
      </c>
      <c r="K89" s="30">
        <f>IFERROR(100*_xlfn.IFNA(VLOOKUP($B89,KviZDarije8!$A$1:$K$1000, 8, 0), 0)/'TOP SCORES'!I$7,0)</f>
        <v>0</v>
      </c>
      <c r="L89" s="30">
        <f>IFERROR(100*_xlfn.IFNA(VLOOKUP($B89,[1]KviZDarije9!$A$1:$K$1000, 8, 0), 0)/'TOP SCORES'!J$7,0)</f>
        <v>0</v>
      </c>
      <c r="M89" s="30">
        <f>IFERROR(100*_xlfn.IFNA(VLOOKUP($B89,[2]KviZDarije10!$A$1:$K$1000, 8, 0), 0)/'TOP SCORES'!K$7,0)</f>
        <v>0</v>
      </c>
    </row>
    <row r="90" spans="1:13">
      <c r="A90" s="33">
        <f t="shared" ca="1" si="1"/>
        <v>89</v>
      </c>
      <c r="B90" s="24" t="s">
        <v>24</v>
      </c>
      <c r="C90" s="31" cm="1">
        <f t="array" aca="1" ref="C90" ca="1">SUM(LARGE(D90:M90,ROW(INDIRECT("1:6"))))</f>
        <v>187.72893772893775</v>
      </c>
      <c r="D90" s="30">
        <f>IFERROR(100*_xlfn.IFNA(VLOOKUP($B90,KviZDarije1!$A$1:$K$1000, 8, 0), 0)/'TOP SCORES'!B$7,0)</f>
        <v>42.857142857142854</v>
      </c>
      <c r="E90" s="30">
        <f>IFERROR(100*_xlfn.IFNA(VLOOKUP($B90,KviZDarije2!$A$1:$K$1000, 8, 0), 0)/'TOP SCORES'!C$7,0)</f>
        <v>50</v>
      </c>
      <c r="F90" s="30">
        <f>IFERROR(100*_xlfn.IFNA(VLOOKUP($B90,KviZDarije3!$A$1:$K$1000, 8, 0), 0)/'TOP SCORES'!D$7,0)</f>
        <v>0</v>
      </c>
      <c r="G90" s="30">
        <f>IFERROR(100*_xlfn.IFNA(VLOOKUP($B90,KviZDarije4!$A$1:$K$1000, 8, 0), 0)/'TOP SCORES'!E$7,0)</f>
        <v>0</v>
      </c>
      <c r="H90" s="30">
        <f>IFERROR(100*_xlfn.IFNA(VLOOKUP($B90,KviZDarije5!$A$1:$K$1000, 8, 0), 0)/'TOP SCORES'!F$7,0)</f>
        <v>46.153846153846153</v>
      </c>
      <c r="I90" s="30">
        <f>IFERROR(100*_xlfn.IFNA(VLOOKUP($B90,KviZDarije6!$A$1:$K$1000, 8, 0), 0)/'TOP SCORES'!G$7,0)</f>
        <v>15.384615384615385</v>
      </c>
      <c r="J90" s="30">
        <f>IFERROR(100*_xlfn.IFNA(VLOOKUP($B90,KviZDarije7!$A$1:$K$1000, 8, 0), 0)/'TOP SCORES'!H$7,0)</f>
        <v>33.333333333333336</v>
      </c>
      <c r="K90" s="30">
        <f>IFERROR(100*_xlfn.IFNA(VLOOKUP($B90,KviZDarije8!$A$1:$K$1000, 8, 0), 0)/'TOP SCORES'!I$7,0)</f>
        <v>0</v>
      </c>
      <c r="L90" s="30">
        <f>IFERROR(100*_xlfn.IFNA(VLOOKUP($B90,[1]KviZDarije9!$A$1:$K$1000, 8, 0), 0)/'TOP SCORES'!J$7,0)</f>
        <v>0</v>
      </c>
      <c r="M90" s="30">
        <f>IFERROR(100*_xlfn.IFNA(VLOOKUP($B90,[2]KviZDarije10!$A$1:$K$1000, 8, 0), 0)/'TOP SCORES'!K$7,0)</f>
        <v>0</v>
      </c>
    </row>
    <row r="91" spans="1:13">
      <c r="A91" s="33">
        <f t="shared" ca="1" si="1"/>
        <v>90</v>
      </c>
      <c r="B91" s="24" t="s">
        <v>106</v>
      </c>
      <c r="C91" s="31" cm="1">
        <f t="array" aca="1" ref="C91" ca="1">SUM(LARGE(D91:M91,ROW(INDIRECT("1:6"))))</f>
        <v>186.0805860805861</v>
      </c>
      <c r="D91" s="30">
        <f>IFERROR(100*_xlfn.IFNA(VLOOKUP($B91,KviZDarije1!$A$1:$K$1000, 8, 0), 0)/'TOP SCORES'!B$7,0)</f>
        <v>50</v>
      </c>
      <c r="E91" s="30">
        <f>IFERROR(100*_xlfn.IFNA(VLOOKUP($B91,KviZDarije2!$A$1:$K$1000, 8, 0), 0)/'TOP SCORES'!C$7,0)</f>
        <v>64.285714285714292</v>
      </c>
      <c r="F91" s="30">
        <f>IFERROR(100*_xlfn.IFNA(VLOOKUP($B91,KviZDarije3!$A$1:$K$1000, 8, 0), 0)/'TOP SCORES'!D$7,0)</f>
        <v>38.46153846153846</v>
      </c>
      <c r="G91" s="30">
        <f>IFERROR(100*_xlfn.IFNA(VLOOKUP($B91,KviZDarije4!$A$1:$K$1000, 8, 0), 0)/'TOP SCORES'!E$7,0)</f>
        <v>0</v>
      </c>
      <c r="H91" s="30">
        <f>IFERROR(100*_xlfn.IFNA(VLOOKUP($B91,KviZDarije5!$A$1:$K$1000, 8, 0), 0)/'TOP SCORES'!F$7,0)</f>
        <v>0</v>
      </c>
      <c r="I91" s="30">
        <f>IFERROR(100*_xlfn.IFNA(VLOOKUP($B91,KviZDarije6!$A$1:$K$1000, 8, 0), 0)/'TOP SCORES'!G$7,0)</f>
        <v>0</v>
      </c>
      <c r="J91" s="30">
        <f>IFERROR(100*_xlfn.IFNA(VLOOKUP($B91,KviZDarije7!$A$1:$K$1000, 8, 0), 0)/'TOP SCORES'!H$7,0)</f>
        <v>33.333333333333336</v>
      </c>
      <c r="K91" s="30">
        <f>IFERROR(100*_xlfn.IFNA(VLOOKUP($B91,KviZDarije8!$A$1:$K$1000, 8, 0), 0)/'TOP SCORES'!I$7,0)</f>
        <v>0</v>
      </c>
      <c r="L91" s="30">
        <f>IFERROR(100*_xlfn.IFNA(VLOOKUP($B91,[1]KviZDarije9!$A$1:$K$1000, 8, 0), 0)/'TOP SCORES'!J$7,0)</f>
        <v>0</v>
      </c>
      <c r="M91" s="30">
        <f>IFERROR(100*_xlfn.IFNA(VLOOKUP($B91,[2]KviZDarije10!$A$1:$K$1000, 8, 0), 0)/'TOP SCORES'!K$7,0)</f>
        <v>0</v>
      </c>
    </row>
    <row r="92" spans="1:13">
      <c r="A92" s="33">
        <f t="shared" ca="1" si="1"/>
        <v>91</v>
      </c>
      <c r="B92" s="28" t="s">
        <v>213</v>
      </c>
      <c r="C92" s="31" cm="1">
        <f t="array" aca="1" ref="C92" ca="1">SUM(LARGE(D92:M92,ROW(INDIRECT("1:6"))))</f>
        <v>179.4871794871795</v>
      </c>
      <c r="D92" s="30">
        <f>IFERROR(100*_xlfn.IFNA(VLOOKUP($B92,KviZDarije1!$A$1:$K$1000, 8, 0), 0)/'TOP SCORES'!B$7,0)</f>
        <v>0</v>
      </c>
      <c r="E92" s="30">
        <f>IFERROR(100*_xlfn.IFNA(VLOOKUP($B92,KviZDarije2!$A$1:$K$1000, 8, 0), 0)/'TOP SCORES'!C$7,0)</f>
        <v>0</v>
      </c>
      <c r="F92" s="30">
        <f>IFERROR(100*_xlfn.IFNA(VLOOKUP($B92,KviZDarije3!$A$1:$K$1000, 8, 0), 0)/'TOP SCORES'!D$7,0)</f>
        <v>53.846153846153847</v>
      </c>
      <c r="G92" s="30">
        <f>IFERROR(100*_xlfn.IFNA(VLOOKUP($B92,KviZDarije4!$A$1:$K$1000, 8, 0), 0)/'TOP SCORES'!E$7,0)</f>
        <v>0</v>
      </c>
      <c r="H92" s="30">
        <f>IFERROR(100*_xlfn.IFNA(VLOOKUP($B92,KviZDarije5!$A$1:$K$1000, 8, 0), 0)/'TOP SCORES'!F$7,0)</f>
        <v>46.153846153846153</v>
      </c>
      <c r="I92" s="30">
        <f>IFERROR(100*_xlfn.IFNA(VLOOKUP($B92,KviZDarije6!$A$1:$K$1000, 8, 0), 0)/'TOP SCORES'!G$7,0)</f>
        <v>46.153846153846153</v>
      </c>
      <c r="J92" s="30">
        <f>IFERROR(100*_xlfn.IFNA(VLOOKUP($B92,KviZDarije7!$A$1:$K$1000, 8, 0), 0)/'TOP SCORES'!H$7,0)</f>
        <v>33.333333333333336</v>
      </c>
      <c r="K92" s="30">
        <f>IFERROR(100*_xlfn.IFNA(VLOOKUP($B92,KviZDarije8!$A$1:$K$1000, 8, 0), 0)/'TOP SCORES'!I$7,0)</f>
        <v>0</v>
      </c>
      <c r="L92" s="30">
        <f>IFERROR(100*_xlfn.IFNA(VLOOKUP($B92,[1]KviZDarije9!$A$1:$K$1000, 8, 0), 0)/'TOP SCORES'!J$7,0)</f>
        <v>0</v>
      </c>
      <c r="M92" s="30">
        <f>IFERROR(100*_xlfn.IFNA(VLOOKUP($B92,[2]KviZDarije10!$A$1:$K$1000, 8, 0), 0)/'TOP SCORES'!K$7,0)</f>
        <v>0</v>
      </c>
    </row>
    <row r="93" spans="1:13">
      <c r="A93" s="33">
        <f t="shared" ca="1" si="1"/>
        <v>92</v>
      </c>
      <c r="B93" s="24" t="s">
        <v>101</v>
      </c>
      <c r="C93" s="31" cm="1">
        <f t="array" aca="1" ref="C93" ca="1">SUM(LARGE(D93:M93,ROW(INDIRECT("1:6"))))</f>
        <v>178.11355311355311</v>
      </c>
      <c r="D93" s="30">
        <f>IFERROR(100*_xlfn.IFNA(VLOOKUP($B93,KviZDarije1!$A$1:$K$1000, 8, 0), 0)/'TOP SCORES'!B$7,0)</f>
        <v>42.857142857142854</v>
      </c>
      <c r="E93" s="30">
        <f>IFERROR(100*_xlfn.IFNA(VLOOKUP($B93,KviZDarije2!$A$1:$K$1000, 8, 0), 0)/'TOP SCORES'!C$7,0)</f>
        <v>0</v>
      </c>
      <c r="F93" s="30">
        <f>IFERROR(100*_xlfn.IFNA(VLOOKUP($B93,KviZDarije3!$A$1:$K$1000, 8, 0), 0)/'TOP SCORES'!D$7,0)</f>
        <v>0</v>
      </c>
      <c r="G93" s="30">
        <f>IFERROR(100*_xlfn.IFNA(VLOOKUP($B93,KviZDarije4!$A$1:$K$1000, 8, 0), 0)/'TOP SCORES'!E$7,0)</f>
        <v>0</v>
      </c>
      <c r="H93" s="30">
        <f>IFERROR(100*_xlfn.IFNA(VLOOKUP($B93,KviZDarije5!$A$1:$K$1000, 8, 0), 0)/'TOP SCORES'!F$7,0)</f>
        <v>53.846153846153847</v>
      </c>
      <c r="I93" s="30">
        <f>IFERROR(100*_xlfn.IFNA(VLOOKUP($B93,KviZDarije6!$A$1:$K$1000, 8, 0), 0)/'TOP SCORES'!G$7,0)</f>
        <v>23.076923076923077</v>
      </c>
      <c r="J93" s="30">
        <f>IFERROR(100*_xlfn.IFNA(VLOOKUP($B93,KviZDarije7!$A$1:$K$1000, 8, 0), 0)/'TOP SCORES'!H$7,0)</f>
        <v>58.333333333333336</v>
      </c>
      <c r="K93" s="30">
        <f>IFERROR(100*_xlfn.IFNA(VLOOKUP($B93,KviZDarije8!$A$1:$K$1000, 8, 0), 0)/'TOP SCORES'!I$7,0)</f>
        <v>0</v>
      </c>
      <c r="L93" s="30">
        <f>IFERROR(100*_xlfn.IFNA(VLOOKUP($B93,[1]KviZDarije9!$A$1:$K$1000, 8, 0), 0)/'TOP SCORES'!J$7,0)</f>
        <v>0</v>
      </c>
      <c r="M93" s="30">
        <f>IFERROR(100*_xlfn.IFNA(VLOOKUP($B93,[2]KviZDarije10!$A$1:$K$1000, 8, 0), 0)/'TOP SCORES'!K$7,0)</f>
        <v>0</v>
      </c>
    </row>
    <row r="94" spans="1:13">
      <c r="A94" s="33">
        <f t="shared" ca="1" si="1"/>
        <v>93</v>
      </c>
      <c r="B94" s="24" t="s">
        <v>65</v>
      </c>
      <c r="C94" s="31" cm="1">
        <f t="array" aca="1" ref="C94" ca="1">SUM(LARGE(D94:M94,ROW(INDIRECT("1:6"))))</f>
        <v>174.72527472527474</v>
      </c>
      <c r="D94" s="30">
        <f>IFERROR(100*_xlfn.IFNA(VLOOKUP($B94,KviZDarije1!$A$1:$K$1000, 8, 0), 0)/'TOP SCORES'!B$7,0)</f>
        <v>64.285714285714292</v>
      </c>
      <c r="E94" s="30">
        <f>IFERROR(100*_xlfn.IFNA(VLOOKUP($B94,KviZDarije2!$A$1:$K$1000, 8, 0), 0)/'TOP SCORES'!C$7,0)</f>
        <v>64.285714285714292</v>
      </c>
      <c r="F94" s="30">
        <f>IFERROR(100*_xlfn.IFNA(VLOOKUP($B94,KviZDarije3!$A$1:$K$1000, 8, 0), 0)/'TOP SCORES'!D$7,0)</f>
        <v>46.153846153846153</v>
      </c>
      <c r="G94" s="30">
        <f>IFERROR(100*_xlfn.IFNA(VLOOKUP($B94,KviZDarije4!$A$1:$K$1000, 8, 0), 0)/'TOP SCORES'!E$7,0)</f>
        <v>0</v>
      </c>
      <c r="H94" s="30">
        <f>IFERROR(100*_xlfn.IFNA(VLOOKUP($B94,KviZDarije5!$A$1:$K$1000, 8, 0), 0)/'TOP SCORES'!F$7,0)</f>
        <v>0</v>
      </c>
      <c r="I94" s="30">
        <f>IFERROR(100*_xlfn.IFNA(VLOOKUP($B94,KviZDarije6!$A$1:$K$1000, 8, 0), 0)/'TOP SCORES'!G$7,0)</f>
        <v>0</v>
      </c>
      <c r="J94" s="30">
        <f>IFERROR(100*_xlfn.IFNA(VLOOKUP($B94,KviZDarije7!$A$1:$K$1000, 8, 0), 0)/'TOP SCORES'!H$7,0)</f>
        <v>0</v>
      </c>
      <c r="K94" s="30">
        <f>IFERROR(100*_xlfn.IFNA(VLOOKUP($B94,KviZDarije8!$A$1:$K$1000, 8, 0), 0)/'TOP SCORES'!I$7,0)</f>
        <v>0</v>
      </c>
      <c r="L94" s="30">
        <f>IFERROR(100*_xlfn.IFNA(VLOOKUP($B94,[1]KviZDarije9!$A$1:$K$1000, 8, 0), 0)/'TOP SCORES'!J$7,0)</f>
        <v>0</v>
      </c>
      <c r="M94" s="30">
        <f>IFERROR(100*_xlfn.IFNA(VLOOKUP($B94,[2]KviZDarije10!$A$1:$K$1000, 8, 0), 0)/'TOP SCORES'!K$7,0)</f>
        <v>0</v>
      </c>
    </row>
    <row r="95" spans="1:13">
      <c r="A95" s="33">
        <f t="shared" ca="1" si="1"/>
        <v>93</v>
      </c>
      <c r="B95" s="24" t="s">
        <v>88</v>
      </c>
      <c r="C95" s="31" cm="1">
        <f t="array" aca="1" ref="C95" ca="1">SUM(LARGE(D95:M95,ROW(INDIRECT("1:6"))))</f>
        <v>174.72527472527474</v>
      </c>
      <c r="D95" s="30">
        <f>IFERROR(100*_xlfn.IFNA(VLOOKUP($B95,KviZDarije1!$A$1:$K$1000, 8, 0), 0)/'TOP SCORES'!B$7,0)</f>
        <v>57.142857142857146</v>
      </c>
      <c r="E95" s="30">
        <f>IFERROR(100*_xlfn.IFNA(VLOOKUP($B95,KviZDarije2!$A$1:$K$1000, 8, 0), 0)/'TOP SCORES'!C$7,0)</f>
        <v>71.428571428571431</v>
      </c>
      <c r="F95" s="30">
        <f>IFERROR(100*_xlfn.IFNA(VLOOKUP($B95,KviZDarije3!$A$1:$K$1000, 8, 0), 0)/'TOP SCORES'!D$7,0)</f>
        <v>46.153846153846153</v>
      </c>
      <c r="G95" s="30">
        <f>IFERROR(100*_xlfn.IFNA(VLOOKUP($B95,KviZDarije4!$A$1:$K$1000, 8, 0), 0)/'TOP SCORES'!E$7,0)</f>
        <v>0</v>
      </c>
      <c r="H95" s="30">
        <f>IFERROR(100*_xlfn.IFNA(VLOOKUP($B95,KviZDarije5!$A$1:$K$1000, 8, 0), 0)/'TOP SCORES'!F$7,0)</f>
        <v>0</v>
      </c>
      <c r="I95" s="30">
        <f>IFERROR(100*_xlfn.IFNA(VLOOKUP($B95,KviZDarije6!$A$1:$K$1000, 8, 0), 0)/'TOP SCORES'!G$7,0)</f>
        <v>0</v>
      </c>
      <c r="J95" s="30">
        <f>IFERROR(100*_xlfn.IFNA(VLOOKUP($B95,KviZDarije7!$A$1:$K$1000, 8, 0), 0)/'TOP SCORES'!H$7,0)</f>
        <v>0</v>
      </c>
      <c r="K95" s="30">
        <f>IFERROR(100*_xlfn.IFNA(VLOOKUP($B95,KviZDarije8!$A$1:$K$1000, 8, 0), 0)/'TOP SCORES'!I$7,0)</f>
        <v>0</v>
      </c>
      <c r="L95" s="30">
        <f>IFERROR(100*_xlfn.IFNA(VLOOKUP($B95,[1]KviZDarije9!$A$1:$K$1000, 8, 0), 0)/'TOP SCORES'!J$7,0)</f>
        <v>0</v>
      </c>
      <c r="M95" s="30">
        <f>IFERROR(100*_xlfn.IFNA(VLOOKUP($B95,[2]KviZDarije10!$A$1:$K$1000, 8, 0), 0)/'TOP SCORES'!K$7,0)</f>
        <v>0</v>
      </c>
    </row>
    <row r="96" spans="1:13">
      <c r="A96" s="33">
        <f t="shared" ca="1" si="1"/>
        <v>95</v>
      </c>
      <c r="B96" s="24" t="s">
        <v>93</v>
      </c>
      <c r="C96" s="31" cm="1">
        <f t="array" aca="1" ref="C96" ca="1">SUM(LARGE(D96:M96,ROW(INDIRECT("1:6"))))</f>
        <v>170.32967032967031</v>
      </c>
      <c r="D96" s="30">
        <f>IFERROR(100*_xlfn.IFNA(VLOOKUP($B96,KviZDarije1!$A$1:$K$1000, 8, 0), 0)/'TOP SCORES'!B$7,0)</f>
        <v>85.714285714285708</v>
      </c>
      <c r="E96" s="30">
        <f>IFERROR(100*_xlfn.IFNA(VLOOKUP($B96,KviZDarije2!$A$1:$K$1000, 8, 0), 0)/'TOP SCORES'!C$7,0)</f>
        <v>0</v>
      </c>
      <c r="F96" s="30">
        <f>IFERROR(100*_xlfn.IFNA(VLOOKUP($B96,KviZDarije3!$A$1:$K$1000, 8, 0), 0)/'TOP SCORES'!D$7,0)</f>
        <v>0</v>
      </c>
      <c r="G96" s="30">
        <f>IFERROR(100*_xlfn.IFNA(VLOOKUP($B96,KviZDarije4!$A$1:$K$1000, 8, 0), 0)/'TOP SCORES'!E$7,0)</f>
        <v>0</v>
      </c>
      <c r="H96" s="30">
        <f>IFERROR(100*_xlfn.IFNA(VLOOKUP($B96,KviZDarije5!$A$1:$K$1000, 8, 0), 0)/'TOP SCORES'!F$7,0)</f>
        <v>0</v>
      </c>
      <c r="I96" s="30">
        <f>IFERROR(100*_xlfn.IFNA(VLOOKUP($B96,KviZDarije6!$A$1:$K$1000, 8, 0), 0)/'TOP SCORES'!G$7,0)</f>
        <v>84.615384615384613</v>
      </c>
      <c r="J96" s="30">
        <f>IFERROR(100*_xlfn.IFNA(VLOOKUP($B96,KviZDarije7!$A$1:$K$1000, 8, 0), 0)/'TOP SCORES'!H$7,0)</f>
        <v>0</v>
      </c>
      <c r="K96" s="30">
        <f>IFERROR(100*_xlfn.IFNA(VLOOKUP($B96,KviZDarije8!$A$1:$K$1000, 8, 0), 0)/'TOP SCORES'!I$7,0)</f>
        <v>0</v>
      </c>
      <c r="L96" s="30">
        <f>IFERROR(100*_xlfn.IFNA(VLOOKUP($B96,[1]KviZDarije9!$A$1:$K$1000, 8, 0), 0)/'TOP SCORES'!J$7,0)</f>
        <v>0</v>
      </c>
      <c r="M96" s="30">
        <f>IFERROR(100*_xlfn.IFNA(VLOOKUP($B96,[2]KviZDarije10!$A$1:$K$1000, 8, 0), 0)/'TOP SCORES'!K$7,0)</f>
        <v>0</v>
      </c>
    </row>
    <row r="97" spans="1:13">
      <c r="A97" s="33">
        <f t="shared" ca="1" si="1"/>
        <v>96</v>
      </c>
      <c r="B97" s="28" t="s">
        <v>124</v>
      </c>
      <c r="C97" s="31" cm="1">
        <f t="array" aca="1" ref="C97" ca="1">SUM(LARGE(D97:M97,ROW(INDIRECT("1:6"))))</f>
        <v>170.14652014652015</v>
      </c>
      <c r="D97" s="30">
        <f>IFERROR(100*_xlfn.IFNA(VLOOKUP($B97,KviZDarije1!$A$1:$K$1000, 8, 0), 0)/'TOP SCORES'!B$7,0)</f>
        <v>21.428571428571427</v>
      </c>
      <c r="E97" s="30">
        <f>IFERROR(100*_xlfn.IFNA(VLOOKUP($B97,KviZDarije2!$A$1:$K$1000, 8, 0), 0)/'TOP SCORES'!C$7,0)</f>
        <v>0</v>
      </c>
      <c r="F97" s="30">
        <f>IFERROR(100*_xlfn.IFNA(VLOOKUP($B97,KviZDarije3!$A$1:$K$1000, 8, 0), 0)/'TOP SCORES'!D$7,0)</f>
        <v>38.46153846153846</v>
      </c>
      <c r="G97" s="30">
        <f>IFERROR(100*_xlfn.IFNA(VLOOKUP($B97,KviZDarije4!$A$1:$K$1000, 8, 0), 0)/'TOP SCORES'!E$7,0)</f>
        <v>15.384615384615385</v>
      </c>
      <c r="H97" s="30">
        <f>IFERROR(100*_xlfn.IFNA(VLOOKUP($B97,KviZDarije5!$A$1:$K$1000, 8, 0), 0)/'TOP SCORES'!F$7,0)</f>
        <v>30.76923076923077</v>
      </c>
      <c r="I97" s="30">
        <f>IFERROR(100*_xlfn.IFNA(VLOOKUP($B97,KviZDarije6!$A$1:$K$1000, 8, 0), 0)/'TOP SCORES'!G$7,0)</f>
        <v>30.76923076923077</v>
      </c>
      <c r="J97" s="30">
        <f>IFERROR(100*_xlfn.IFNA(VLOOKUP($B97,KviZDarije7!$A$1:$K$1000, 8, 0), 0)/'TOP SCORES'!H$7,0)</f>
        <v>33.333333333333336</v>
      </c>
      <c r="K97" s="30">
        <f>IFERROR(100*_xlfn.IFNA(VLOOKUP($B97,KviZDarije8!$A$1:$K$1000, 8, 0), 0)/'TOP SCORES'!I$7,0)</f>
        <v>0</v>
      </c>
      <c r="L97" s="30">
        <f>IFERROR(100*_xlfn.IFNA(VLOOKUP($B97,[1]KviZDarije9!$A$1:$K$1000, 8, 0), 0)/'TOP SCORES'!J$7,0)</f>
        <v>0</v>
      </c>
      <c r="M97" s="30">
        <f>IFERROR(100*_xlfn.IFNA(VLOOKUP($B97,[2]KviZDarije10!$A$1:$K$1000, 8, 0), 0)/'TOP SCORES'!K$7,0)</f>
        <v>0</v>
      </c>
    </row>
    <row r="98" spans="1:13">
      <c r="A98" s="33">
        <f t="shared" ca="1" si="1"/>
        <v>97</v>
      </c>
      <c r="B98" s="28" t="s">
        <v>185</v>
      </c>
      <c r="C98" s="31" cm="1">
        <f t="array" aca="1" ref="C98" ca="1">SUM(LARGE(D98:M98,ROW(INDIRECT("1:6"))))</f>
        <v>163.73626373626374</v>
      </c>
      <c r="D98" s="30">
        <f>IFERROR(100*_xlfn.IFNA(VLOOKUP($B98,KviZDarije1!$A$1:$K$1000, 8, 0), 0)/'TOP SCORES'!B$7,0)</f>
        <v>71.428571428571431</v>
      </c>
      <c r="E98" s="30">
        <f>IFERROR(100*_xlfn.IFNA(VLOOKUP($B98,KviZDarije2!$A$1:$K$1000, 8, 0), 0)/'TOP SCORES'!C$7,0)</f>
        <v>0</v>
      </c>
      <c r="F98" s="30">
        <f>IFERROR(100*_xlfn.IFNA(VLOOKUP($B98,KviZDarije3!$A$1:$K$1000, 8, 0), 0)/'TOP SCORES'!D$7,0)</f>
        <v>0</v>
      </c>
      <c r="G98" s="30">
        <f>IFERROR(100*_xlfn.IFNA(VLOOKUP($B98,KviZDarije4!$A$1:$K$1000, 8, 0), 0)/'TOP SCORES'!E$7,0)</f>
        <v>0</v>
      </c>
      <c r="H98" s="30">
        <f>IFERROR(100*_xlfn.IFNA(VLOOKUP($B98,KviZDarije5!$A$1:$K$1000, 8, 0), 0)/'TOP SCORES'!F$7,0)</f>
        <v>0</v>
      </c>
      <c r="I98" s="30">
        <f>IFERROR(100*_xlfn.IFNA(VLOOKUP($B98,KviZDarije6!$A$1:$K$1000, 8, 0), 0)/'TOP SCORES'!G$7,0)</f>
        <v>92.307692307692307</v>
      </c>
      <c r="J98" s="30">
        <f>IFERROR(100*_xlfn.IFNA(VLOOKUP($B98,KviZDarije7!$A$1:$K$1000, 8, 0), 0)/'TOP SCORES'!H$7,0)</f>
        <v>0</v>
      </c>
      <c r="K98" s="30">
        <f>IFERROR(100*_xlfn.IFNA(VLOOKUP($B98,KviZDarije8!$A$1:$K$1000, 8, 0), 0)/'TOP SCORES'!I$7,0)</f>
        <v>0</v>
      </c>
      <c r="L98" s="30">
        <f>IFERROR(100*_xlfn.IFNA(VLOOKUP($B98,[1]KviZDarije9!$A$1:$K$1000, 8, 0), 0)/'TOP SCORES'!J$7,0)</f>
        <v>0</v>
      </c>
      <c r="M98" s="30">
        <f>IFERROR(100*_xlfn.IFNA(VLOOKUP($B98,[2]KviZDarije10!$A$1:$K$1000, 8, 0), 0)/'TOP SCORES'!K$7,0)</f>
        <v>0</v>
      </c>
    </row>
    <row r="99" spans="1:13">
      <c r="A99" s="33">
        <f t="shared" ca="1" si="1"/>
        <v>98</v>
      </c>
      <c r="B99" s="28" t="s">
        <v>174</v>
      </c>
      <c r="C99" s="31" cm="1">
        <f t="array" aca="1" ref="C99" ca="1">SUM(LARGE(D99:M99,ROW(INDIRECT("1:6"))))</f>
        <v>158.24175824175825</v>
      </c>
      <c r="D99" s="30">
        <f>IFERROR(100*_xlfn.IFNA(VLOOKUP($B99,KviZDarije1!$A$1:$K$1000, 8, 0), 0)/'TOP SCORES'!B$7,0)</f>
        <v>42.857142857142854</v>
      </c>
      <c r="E99" s="30">
        <f>IFERROR(100*_xlfn.IFNA(VLOOKUP($B99,KviZDarije2!$A$1:$K$1000, 8, 0), 0)/'TOP SCORES'!C$7,0)</f>
        <v>0</v>
      </c>
      <c r="F99" s="30">
        <f>IFERROR(100*_xlfn.IFNA(VLOOKUP($B99,KviZDarije3!$A$1:$K$1000, 8, 0), 0)/'TOP SCORES'!D$7,0)</f>
        <v>0</v>
      </c>
      <c r="G99" s="30">
        <f>IFERROR(100*_xlfn.IFNA(VLOOKUP($B99,KviZDarije4!$A$1:$K$1000, 8, 0), 0)/'TOP SCORES'!E$7,0)</f>
        <v>0</v>
      </c>
      <c r="H99" s="30">
        <f>IFERROR(100*_xlfn.IFNA(VLOOKUP($B99,KviZDarije5!$A$1:$K$1000, 8, 0), 0)/'TOP SCORES'!F$7,0)</f>
        <v>53.846153846153847</v>
      </c>
      <c r="I99" s="30">
        <f>IFERROR(100*_xlfn.IFNA(VLOOKUP($B99,KviZDarije6!$A$1:$K$1000, 8, 0), 0)/'TOP SCORES'!G$7,0)</f>
        <v>61.53846153846154</v>
      </c>
      <c r="J99" s="30">
        <f>IFERROR(100*_xlfn.IFNA(VLOOKUP($B99,KviZDarije7!$A$1:$K$1000, 8, 0), 0)/'TOP SCORES'!H$7,0)</f>
        <v>0</v>
      </c>
      <c r="K99" s="30">
        <f>IFERROR(100*_xlfn.IFNA(VLOOKUP($B99,KviZDarije8!$A$1:$K$1000, 8, 0), 0)/'TOP SCORES'!I$7,0)</f>
        <v>0</v>
      </c>
      <c r="L99" s="30">
        <f>IFERROR(100*_xlfn.IFNA(VLOOKUP($B99,[1]KviZDarije9!$A$1:$K$1000, 8, 0), 0)/'TOP SCORES'!J$7,0)</f>
        <v>0</v>
      </c>
      <c r="M99" s="30">
        <f>IFERROR(100*_xlfn.IFNA(VLOOKUP($B99,[2]KviZDarije10!$A$1:$K$1000, 8, 0), 0)/'TOP SCORES'!K$7,0)</f>
        <v>0</v>
      </c>
    </row>
    <row r="100" spans="1:13">
      <c r="A100" s="33">
        <f t="shared" ca="1" si="1"/>
        <v>99</v>
      </c>
      <c r="B100" s="28" t="s">
        <v>122</v>
      </c>
      <c r="C100" s="31" cm="1">
        <f t="array" aca="1" ref="C100" ca="1">SUM(LARGE(D100:M100,ROW(INDIRECT("1:6"))))</f>
        <v>157.05128205128204</v>
      </c>
      <c r="D100" s="30">
        <f>IFERROR(100*_xlfn.IFNA(VLOOKUP($B100,KviZDarije1!$A$1:$K$1000, 8, 0), 0)/'TOP SCORES'!B$7,0)</f>
        <v>57.142857142857146</v>
      </c>
      <c r="E100" s="30">
        <f>IFERROR(100*_xlfn.IFNA(VLOOKUP($B100,KviZDarije2!$A$1:$K$1000, 8, 0), 0)/'TOP SCORES'!C$7,0)</f>
        <v>42.857142857142854</v>
      </c>
      <c r="F100" s="30">
        <f>IFERROR(100*_xlfn.IFNA(VLOOKUP($B100,KviZDarije3!$A$1:$K$1000, 8, 0), 0)/'TOP SCORES'!D$7,0)</f>
        <v>0</v>
      </c>
      <c r="G100" s="30">
        <f>IFERROR(100*_xlfn.IFNA(VLOOKUP($B100,KviZDarije4!$A$1:$K$1000, 8, 0), 0)/'TOP SCORES'!E$7,0)</f>
        <v>0</v>
      </c>
      <c r="H100" s="30">
        <f>IFERROR(100*_xlfn.IFNA(VLOOKUP($B100,KviZDarije5!$A$1:$K$1000, 8, 0), 0)/'TOP SCORES'!F$7,0)</f>
        <v>0</v>
      </c>
      <c r="I100" s="30">
        <f>IFERROR(100*_xlfn.IFNA(VLOOKUP($B100,KviZDarije6!$A$1:$K$1000, 8, 0), 0)/'TOP SCORES'!G$7,0)</f>
        <v>15.384615384615385</v>
      </c>
      <c r="J100" s="30">
        <f>IFERROR(100*_xlfn.IFNA(VLOOKUP($B100,KviZDarije7!$A$1:$K$1000, 8, 0), 0)/'TOP SCORES'!H$7,0)</f>
        <v>41.666666666666664</v>
      </c>
      <c r="K100" s="30">
        <f>IFERROR(100*_xlfn.IFNA(VLOOKUP($B100,KviZDarije8!$A$1:$K$1000, 8, 0), 0)/'TOP SCORES'!I$7,0)</f>
        <v>0</v>
      </c>
      <c r="L100" s="30">
        <f>IFERROR(100*_xlfn.IFNA(VLOOKUP($B100,[1]KviZDarije9!$A$1:$K$1000, 8, 0), 0)/'TOP SCORES'!J$7,0)</f>
        <v>0</v>
      </c>
      <c r="M100" s="30">
        <f>IFERROR(100*_xlfn.IFNA(VLOOKUP($B100,[2]KviZDarije10!$A$1:$K$1000, 8, 0), 0)/'TOP SCORES'!K$7,0)</f>
        <v>0</v>
      </c>
    </row>
    <row r="101" spans="1:13">
      <c r="A101" s="33">
        <f t="shared" ca="1" si="1"/>
        <v>100</v>
      </c>
      <c r="B101" s="24" t="s">
        <v>105</v>
      </c>
      <c r="C101" s="31" cm="1">
        <f t="array" aca="1" ref="C101" ca="1">SUM(LARGE(D101:M101,ROW(INDIRECT("1:6"))))</f>
        <v>156.95970695970695</v>
      </c>
      <c r="D101" s="30">
        <f>IFERROR(100*_xlfn.IFNA(VLOOKUP($B101,KviZDarije1!$A$1:$K$1000, 8, 0), 0)/'TOP SCORES'!B$7,0)</f>
        <v>42.857142857142854</v>
      </c>
      <c r="E101" s="30">
        <f>IFERROR(100*_xlfn.IFNA(VLOOKUP($B101,KviZDarije2!$A$1:$K$1000, 8, 0), 0)/'TOP SCORES'!C$7,0)</f>
        <v>0</v>
      </c>
      <c r="F101" s="30">
        <f>IFERROR(100*_xlfn.IFNA(VLOOKUP($B101,KviZDarije3!$A$1:$K$1000, 8, 0), 0)/'TOP SCORES'!D$7,0)</f>
        <v>0</v>
      </c>
      <c r="G101" s="30">
        <f>IFERROR(100*_xlfn.IFNA(VLOOKUP($B101,KviZDarije4!$A$1:$K$1000, 8, 0), 0)/'TOP SCORES'!E$7,0)</f>
        <v>30.76923076923077</v>
      </c>
      <c r="H101" s="30">
        <f>IFERROR(100*_xlfn.IFNA(VLOOKUP($B101,KviZDarije5!$A$1:$K$1000, 8, 0), 0)/'TOP SCORES'!F$7,0)</f>
        <v>0</v>
      </c>
      <c r="I101" s="30">
        <f>IFERROR(100*_xlfn.IFNA(VLOOKUP($B101,KviZDarije6!$A$1:$K$1000, 8, 0), 0)/'TOP SCORES'!G$7,0)</f>
        <v>0</v>
      </c>
      <c r="J101" s="30">
        <f>IFERROR(100*_xlfn.IFNA(VLOOKUP($B101,KviZDarije7!$A$1:$K$1000, 8, 0), 0)/'TOP SCORES'!H$7,0)</f>
        <v>83.333333333333329</v>
      </c>
      <c r="K101" s="30">
        <f>IFERROR(100*_xlfn.IFNA(VLOOKUP($B101,KviZDarije8!$A$1:$K$1000, 8, 0), 0)/'TOP SCORES'!I$7,0)</f>
        <v>0</v>
      </c>
      <c r="L101" s="30">
        <f>IFERROR(100*_xlfn.IFNA(VLOOKUP($B101,[1]KviZDarije9!$A$1:$K$1000, 8, 0), 0)/'TOP SCORES'!J$7,0)</f>
        <v>0</v>
      </c>
      <c r="M101" s="30">
        <f>IFERROR(100*_xlfn.IFNA(VLOOKUP($B101,[2]KviZDarije10!$A$1:$K$1000, 8, 0), 0)/'TOP SCORES'!K$7,0)</f>
        <v>0</v>
      </c>
    </row>
    <row r="102" spans="1:13">
      <c r="A102" s="33">
        <f t="shared" ca="1" si="1"/>
        <v>101</v>
      </c>
      <c r="B102" s="28" t="s">
        <v>198</v>
      </c>
      <c r="C102" s="31" cm="1">
        <f t="array" aca="1" ref="C102" ca="1">SUM(LARGE(D102:M102,ROW(INDIRECT("1:6"))))</f>
        <v>156.04395604395606</v>
      </c>
      <c r="D102" s="30">
        <f>IFERROR(100*_xlfn.IFNA(VLOOKUP($B102,KviZDarije1!$A$1:$K$1000, 8, 0), 0)/'TOP SCORES'!B$7,0)</f>
        <v>28.571428571428573</v>
      </c>
      <c r="E102" s="30">
        <f>IFERROR(100*_xlfn.IFNA(VLOOKUP($B102,KviZDarije2!$A$1:$K$1000, 8, 0), 0)/'TOP SCORES'!C$7,0)</f>
        <v>42.857142857142854</v>
      </c>
      <c r="F102" s="30">
        <f>IFERROR(100*_xlfn.IFNA(VLOOKUP($B102,KviZDarije3!$A$1:$K$1000, 8, 0), 0)/'TOP SCORES'!D$7,0)</f>
        <v>0</v>
      </c>
      <c r="G102" s="30">
        <f>IFERROR(100*_xlfn.IFNA(VLOOKUP($B102,KviZDarije4!$A$1:$K$1000, 8, 0), 0)/'TOP SCORES'!E$7,0)</f>
        <v>38.46153846153846</v>
      </c>
      <c r="H102" s="30">
        <f>IFERROR(100*_xlfn.IFNA(VLOOKUP($B102,KviZDarije5!$A$1:$K$1000, 8, 0), 0)/'TOP SCORES'!F$7,0)</f>
        <v>46.153846153846153</v>
      </c>
      <c r="I102" s="30">
        <f>IFERROR(100*_xlfn.IFNA(VLOOKUP($B102,KviZDarije6!$A$1:$K$1000, 8, 0), 0)/'TOP SCORES'!G$7,0)</f>
        <v>0</v>
      </c>
      <c r="J102" s="30">
        <f>IFERROR(100*_xlfn.IFNA(VLOOKUP($B102,KviZDarije7!$A$1:$K$1000, 8, 0), 0)/'TOP SCORES'!H$7,0)</f>
        <v>0</v>
      </c>
      <c r="K102" s="30">
        <f>IFERROR(100*_xlfn.IFNA(VLOOKUP($B102,KviZDarije8!$A$1:$K$1000, 8, 0), 0)/'TOP SCORES'!I$7,0)</f>
        <v>0</v>
      </c>
      <c r="L102" s="30">
        <f>IFERROR(100*_xlfn.IFNA(VLOOKUP($B102,[1]KviZDarije9!$A$1:$K$1000, 8, 0), 0)/'TOP SCORES'!J$7,0)</f>
        <v>0</v>
      </c>
      <c r="M102" s="30">
        <f>IFERROR(100*_xlfn.IFNA(VLOOKUP($B102,[2]KviZDarije10!$A$1:$K$1000, 8, 0), 0)/'TOP SCORES'!K$7,0)</f>
        <v>0</v>
      </c>
    </row>
    <row r="103" spans="1:13">
      <c r="A103" s="33">
        <f t="shared" ca="1" si="1"/>
        <v>102</v>
      </c>
      <c r="B103" s="24" t="s">
        <v>71</v>
      </c>
      <c r="C103" s="31" cm="1">
        <f t="array" aca="1" ref="C103" ca="1">SUM(LARGE(D103:M103,ROW(INDIRECT("1:6"))))</f>
        <v>154.39560439560441</v>
      </c>
      <c r="D103" s="30">
        <f>IFERROR(100*_xlfn.IFNA(VLOOKUP($B103,KviZDarije1!$A$1:$K$1000, 8, 0), 0)/'TOP SCORES'!B$7,0)</f>
        <v>0</v>
      </c>
      <c r="E103" s="30">
        <f>IFERROR(100*_xlfn.IFNA(VLOOKUP($B103,KviZDarije2!$A$1:$K$1000, 8, 0), 0)/'TOP SCORES'!C$7,0)</f>
        <v>92.857142857142861</v>
      </c>
      <c r="F103" s="30">
        <f>IFERROR(100*_xlfn.IFNA(VLOOKUP($B103,KviZDarije3!$A$1:$K$1000, 8, 0), 0)/'TOP SCORES'!D$7,0)</f>
        <v>0</v>
      </c>
      <c r="G103" s="30">
        <f>IFERROR(100*_xlfn.IFNA(VLOOKUP($B103,KviZDarije4!$A$1:$K$1000, 8, 0), 0)/'TOP SCORES'!E$7,0)</f>
        <v>46.153846153846153</v>
      </c>
      <c r="H103" s="30">
        <f>IFERROR(100*_xlfn.IFNA(VLOOKUP($B103,KviZDarije5!$A$1:$K$1000, 8, 0), 0)/'TOP SCORES'!F$7,0)</f>
        <v>0</v>
      </c>
      <c r="I103" s="30">
        <f>IFERROR(100*_xlfn.IFNA(VLOOKUP($B103,KviZDarije6!$A$1:$K$1000, 8, 0), 0)/'TOP SCORES'!G$7,0)</f>
        <v>15.384615384615385</v>
      </c>
      <c r="J103" s="30">
        <f>IFERROR(100*_xlfn.IFNA(VLOOKUP($B103,KviZDarije7!$A$1:$K$1000, 8, 0), 0)/'TOP SCORES'!H$7,0)</f>
        <v>0</v>
      </c>
      <c r="K103" s="30">
        <f>IFERROR(100*_xlfn.IFNA(VLOOKUP($B103,KviZDarije8!$A$1:$K$1000, 8, 0), 0)/'TOP SCORES'!I$7,0)</f>
        <v>0</v>
      </c>
      <c r="L103" s="30">
        <f>IFERROR(100*_xlfn.IFNA(VLOOKUP($B103,[1]KviZDarije9!$A$1:$K$1000, 8, 0), 0)/'TOP SCORES'!J$7,0)</f>
        <v>0</v>
      </c>
      <c r="M103" s="30">
        <f>IFERROR(100*_xlfn.IFNA(VLOOKUP($B103,[2]KviZDarije10!$A$1:$K$1000, 8, 0), 0)/'TOP SCORES'!K$7,0)</f>
        <v>0</v>
      </c>
    </row>
    <row r="104" spans="1:13">
      <c r="A104" s="33">
        <f t="shared" ca="1" si="1"/>
        <v>103</v>
      </c>
      <c r="B104" s="28" t="s">
        <v>231</v>
      </c>
      <c r="C104" s="31" cm="1">
        <f t="array" aca="1" ref="C104" ca="1">SUM(LARGE(D104:M104,ROW(INDIRECT("1:6"))))</f>
        <v>150.64102564102564</v>
      </c>
      <c r="D104" s="30">
        <f>IFERROR(100*_xlfn.IFNA(VLOOKUP($B104,KviZDarije1!$A$1:$K$1000, 8, 0), 0)/'TOP SCORES'!B$7,0)</f>
        <v>0</v>
      </c>
      <c r="E104" s="30">
        <f>IFERROR(100*_xlfn.IFNA(VLOOKUP($B104,KviZDarije2!$A$1:$K$1000, 8, 0), 0)/'TOP SCORES'!C$7,0)</f>
        <v>0</v>
      </c>
      <c r="F104" s="30">
        <f>IFERROR(100*_xlfn.IFNA(VLOOKUP($B104,KviZDarije3!$A$1:$K$1000, 8, 0), 0)/'TOP SCORES'!D$7,0)</f>
        <v>0</v>
      </c>
      <c r="G104" s="30">
        <f>IFERROR(100*_xlfn.IFNA(VLOOKUP($B104,KviZDarije4!$A$1:$K$1000, 8, 0), 0)/'TOP SCORES'!E$7,0)</f>
        <v>0</v>
      </c>
      <c r="H104" s="30">
        <f>IFERROR(100*_xlfn.IFNA(VLOOKUP($B104,KviZDarije5!$A$1:$K$1000, 8, 0), 0)/'TOP SCORES'!F$7,0)</f>
        <v>53.846153846153847</v>
      </c>
      <c r="I104" s="30">
        <f>IFERROR(100*_xlfn.IFNA(VLOOKUP($B104,KviZDarije6!$A$1:$K$1000, 8, 0), 0)/'TOP SCORES'!G$7,0)</f>
        <v>38.46153846153846</v>
      </c>
      <c r="J104" s="30">
        <f>IFERROR(100*_xlfn.IFNA(VLOOKUP($B104,KviZDarije7!$A$1:$K$1000, 8, 0), 0)/'TOP SCORES'!H$7,0)</f>
        <v>58.333333333333336</v>
      </c>
      <c r="K104" s="30">
        <f>IFERROR(100*_xlfn.IFNA(VLOOKUP($B104,KviZDarije8!$A$1:$K$1000, 8, 0), 0)/'TOP SCORES'!I$7,0)</f>
        <v>0</v>
      </c>
      <c r="L104" s="30">
        <f>IFERROR(100*_xlfn.IFNA(VLOOKUP($B104,[1]KviZDarije9!$A$1:$K$1000, 8, 0), 0)/'TOP SCORES'!J$7,0)</f>
        <v>0</v>
      </c>
      <c r="M104" s="30">
        <f>IFERROR(100*_xlfn.IFNA(VLOOKUP($B104,[2]KviZDarije10!$A$1:$K$1000, 8, 0), 0)/'TOP SCORES'!K$7,0)</f>
        <v>0</v>
      </c>
    </row>
    <row r="105" spans="1:13">
      <c r="A105" s="33">
        <f t="shared" ca="1" si="1"/>
        <v>104</v>
      </c>
      <c r="B105" s="28" t="s">
        <v>201</v>
      </c>
      <c r="C105" s="31" cm="1">
        <f t="array" aca="1" ref="C105" ca="1">SUM(LARGE(D105:M105,ROW(INDIRECT("1:6"))))</f>
        <v>145.5128205128205</v>
      </c>
      <c r="D105" s="30">
        <f>IFERROR(100*_xlfn.IFNA(VLOOKUP($B105,KviZDarije1!$A$1:$K$1000, 8, 0), 0)/'TOP SCORES'!B$7,0)</f>
        <v>0</v>
      </c>
      <c r="E105" s="30">
        <f>IFERROR(100*_xlfn.IFNA(VLOOKUP($B105,KviZDarije2!$A$1:$K$1000, 8, 0), 0)/'TOP SCORES'!C$7,0)</f>
        <v>50</v>
      </c>
      <c r="F105" s="30">
        <f>IFERROR(100*_xlfn.IFNA(VLOOKUP($B105,KviZDarije3!$A$1:$K$1000, 8, 0), 0)/'TOP SCORES'!D$7,0)</f>
        <v>0</v>
      </c>
      <c r="G105" s="30">
        <f>IFERROR(100*_xlfn.IFNA(VLOOKUP($B105,KviZDarije4!$A$1:$K$1000, 8, 0), 0)/'TOP SCORES'!E$7,0)</f>
        <v>38.46153846153846</v>
      </c>
      <c r="H105" s="30">
        <f>IFERROR(100*_xlfn.IFNA(VLOOKUP($B105,KviZDarije5!$A$1:$K$1000, 8, 0), 0)/'TOP SCORES'!F$7,0)</f>
        <v>0</v>
      </c>
      <c r="I105" s="30">
        <f>IFERROR(100*_xlfn.IFNA(VLOOKUP($B105,KviZDarije6!$A$1:$K$1000, 8, 0), 0)/'TOP SCORES'!G$7,0)</f>
        <v>15.384615384615385</v>
      </c>
      <c r="J105" s="30">
        <f>IFERROR(100*_xlfn.IFNA(VLOOKUP($B105,KviZDarije7!$A$1:$K$1000, 8, 0), 0)/'TOP SCORES'!H$7,0)</f>
        <v>41.666666666666664</v>
      </c>
      <c r="K105" s="30">
        <f>IFERROR(100*_xlfn.IFNA(VLOOKUP($B105,KviZDarije8!$A$1:$K$1000, 8, 0), 0)/'TOP SCORES'!I$7,0)</f>
        <v>0</v>
      </c>
      <c r="L105" s="30">
        <f>IFERROR(100*_xlfn.IFNA(VLOOKUP($B105,[1]KviZDarije9!$A$1:$K$1000, 8, 0), 0)/'TOP SCORES'!J$7,0)</f>
        <v>0</v>
      </c>
      <c r="M105" s="30">
        <f>IFERROR(100*_xlfn.IFNA(VLOOKUP($B105,[2]KviZDarije10!$A$1:$K$1000, 8, 0), 0)/'TOP SCORES'!K$7,0)</f>
        <v>0</v>
      </c>
    </row>
    <row r="106" spans="1:13">
      <c r="A106" s="33">
        <f t="shared" ca="1" si="1"/>
        <v>105</v>
      </c>
      <c r="B106" s="24" t="s">
        <v>55</v>
      </c>
      <c r="C106" s="31" cm="1">
        <f t="array" aca="1" ref="C106" ca="1">SUM(LARGE(D106:M106,ROW(INDIRECT("1:6"))))</f>
        <v>143.58974358974359</v>
      </c>
      <c r="D106" s="30">
        <f>IFERROR(100*_xlfn.IFNA(VLOOKUP($B106,KviZDarije1!$A$1:$K$1000, 8, 0), 0)/'TOP SCORES'!B$7,0)</f>
        <v>0</v>
      </c>
      <c r="E106" s="30">
        <f>IFERROR(100*_xlfn.IFNA(VLOOKUP($B106,KviZDarije2!$A$1:$K$1000, 8, 0), 0)/'TOP SCORES'!C$7,0)</f>
        <v>0</v>
      </c>
      <c r="F106" s="30">
        <f>IFERROR(100*_xlfn.IFNA(VLOOKUP($B106,KviZDarije3!$A$1:$K$1000, 8, 0), 0)/'TOP SCORES'!D$7,0)</f>
        <v>0</v>
      </c>
      <c r="G106" s="30">
        <f>IFERROR(100*_xlfn.IFNA(VLOOKUP($B106,KviZDarije4!$A$1:$K$1000, 8, 0), 0)/'TOP SCORES'!E$7,0)</f>
        <v>76.92307692307692</v>
      </c>
      <c r="H106" s="30">
        <f>IFERROR(100*_xlfn.IFNA(VLOOKUP($B106,KviZDarije5!$A$1:$K$1000, 8, 0), 0)/'TOP SCORES'!F$7,0)</f>
        <v>0</v>
      </c>
      <c r="I106" s="30">
        <f>IFERROR(100*_xlfn.IFNA(VLOOKUP($B106,KviZDarije6!$A$1:$K$1000, 8, 0), 0)/'TOP SCORES'!G$7,0)</f>
        <v>0</v>
      </c>
      <c r="J106" s="30">
        <f>IFERROR(100*_xlfn.IFNA(VLOOKUP($B106,KviZDarije7!$A$1:$K$1000, 8, 0), 0)/'TOP SCORES'!H$7,0)</f>
        <v>66.666666666666671</v>
      </c>
      <c r="K106" s="30">
        <f>IFERROR(100*_xlfn.IFNA(VLOOKUP($B106,KviZDarije8!$A$1:$K$1000, 8, 0), 0)/'TOP SCORES'!I$7,0)</f>
        <v>0</v>
      </c>
      <c r="L106" s="30">
        <f>IFERROR(100*_xlfn.IFNA(VLOOKUP($B106,[1]KviZDarije9!$A$1:$K$1000, 8, 0), 0)/'TOP SCORES'!J$7,0)</f>
        <v>0</v>
      </c>
      <c r="M106" s="30">
        <f>IFERROR(100*_xlfn.IFNA(VLOOKUP($B106,[2]KviZDarije10!$A$1:$K$1000, 8, 0), 0)/'TOP SCORES'!K$7,0)</f>
        <v>0</v>
      </c>
    </row>
    <row r="107" spans="1:13">
      <c r="A107" s="33">
        <f t="shared" ca="1" si="1"/>
        <v>106</v>
      </c>
      <c r="B107" s="24" t="s">
        <v>66</v>
      </c>
      <c r="C107" s="31" cm="1">
        <f t="array" aca="1" ref="C107" ca="1">SUM(LARGE(D107:M107,ROW(INDIRECT("1:6"))))</f>
        <v>141.20879120879121</v>
      </c>
      <c r="D107" s="30">
        <f>IFERROR(100*_xlfn.IFNA(VLOOKUP($B107,KviZDarije1!$A$1:$K$1000, 8, 0), 0)/'TOP SCORES'!B$7,0)</f>
        <v>28.571428571428573</v>
      </c>
      <c r="E107" s="30">
        <f>IFERROR(100*_xlfn.IFNA(VLOOKUP($B107,KviZDarije2!$A$1:$K$1000, 8, 0), 0)/'TOP SCORES'!C$7,0)</f>
        <v>35.714285714285715</v>
      </c>
      <c r="F107" s="30">
        <f>IFERROR(100*_xlfn.IFNA(VLOOKUP($B107,KviZDarije3!$A$1:$K$1000, 8, 0), 0)/'TOP SCORES'!D$7,0)</f>
        <v>23.076923076923077</v>
      </c>
      <c r="G107" s="30">
        <f>IFERROR(100*_xlfn.IFNA(VLOOKUP($B107,KviZDarije4!$A$1:$K$1000, 8, 0), 0)/'TOP SCORES'!E$7,0)</f>
        <v>0</v>
      </c>
      <c r="H107" s="30">
        <f>IFERROR(100*_xlfn.IFNA(VLOOKUP($B107,KviZDarije5!$A$1:$K$1000, 8, 0), 0)/'TOP SCORES'!F$7,0)</f>
        <v>38.46153846153846</v>
      </c>
      <c r="I107" s="30">
        <f>IFERROR(100*_xlfn.IFNA(VLOOKUP($B107,KviZDarije6!$A$1:$K$1000, 8, 0), 0)/'TOP SCORES'!G$7,0)</f>
        <v>15.384615384615385</v>
      </c>
      <c r="J107" s="30">
        <f>IFERROR(100*_xlfn.IFNA(VLOOKUP($B107,KviZDarije7!$A$1:$K$1000, 8, 0), 0)/'TOP SCORES'!H$7,0)</f>
        <v>0</v>
      </c>
      <c r="K107" s="30">
        <f>IFERROR(100*_xlfn.IFNA(VLOOKUP($B107,KviZDarije8!$A$1:$K$1000, 8, 0), 0)/'TOP SCORES'!I$7,0)</f>
        <v>0</v>
      </c>
      <c r="L107" s="30">
        <f>IFERROR(100*_xlfn.IFNA(VLOOKUP($B107,[1]KviZDarije9!$A$1:$K$1000, 8, 0), 0)/'TOP SCORES'!J$7,0)</f>
        <v>0</v>
      </c>
      <c r="M107" s="30">
        <f>IFERROR(100*_xlfn.IFNA(VLOOKUP($B107,[2]KviZDarije10!$A$1:$K$1000, 8, 0), 0)/'TOP SCORES'!K$7,0)</f>
        <v>0</v>
      </c>
    </row>
    <row r="108" spans="1:13">
      <c r="A108" s="33">
        <f t="shared" ca="1" si="1"/>
        <v>107</v>
      </c>
      <c r="B108" s="28" t="s">
        <v>153</v>
      </c>
      <c r="C108" s="31" cm="1">
        <f t="array" aca="1" ref="C108" ca="1">SUM(LARGE(D108:M108,ROW(INDIRECT("1:6"))))</f>
        <v>134.24908424908426</v>
      </c>
      <c r="D108" s="30">
        <f>IFERROR(100*_xlfn.IFNA(VLOOKUP($B108,KviZDarije1!$A$1:$K$1000, 8, 0), 0)/'TOP SCORES'!B$7,0)</f>
        <v>21.428571428571427</v>
      </c>
      <c r="E108" s="30">
        <f>IFERROR(100*_xlfn.IFNA(VLOOKUP($B108,KviZDarije2!$A$1:$K$1000, 8, 0), 0)/'TOP SCORES'!C$7,0)</f>
        <v>50</v>
      </c>
      <c r="F108" s="30">
        <f>IFERROR(100*_xlfn.IFNA(VLOOKUP($B108,KviZDarije3!$A$1:$K$1000, 8, 0), 0)/'TOP SCORES'!D$7,0)</f>
        <v>0</v>
      </c>
      <c r="G108" s="30">
        <f>IFERROR(100*_xlfn.IFNA(VLOOKUP($B108,KviZDarije4!$A$1:$K$1000, 8, 0), 0)/'TOP SCORES'!E$7,0)</f>
        <v>15.384615384615385</v>
      </c>
      <c r="H108" s="30">
        <f>IFERROR(100*_xlfn.IFNA(VLOOKUP($B108,KviZDarije5!$A$1:$K$1000, 8, 0), 0)/'TOP SCORES'!F$7,0)</f>
        <v>0</v>
      </c>
      <c r="I108" s="30">
        <f>IFERROR(100*_xlfn.IFNA(VLOOKUP($B108,KviZDarije6!$A$1:$K$1000, 8, 0), 0)/'TOP SCORES'!G$7,0)</f>
        <v>30.76923076923077</v>
      </c>
      <c r="J108" s="30">
        <f>IFERROR(100*_xlfn.IFNA(VLOOKUP($B108,KviZDarije7!$A$1:$K$1000, 8, 0), 0)/'TOP SCORES'!H$7,0)</f>
        <v>16.666666666666668</v>
      </c>
      <c r="K108" s="30">
        <f>IFERROR(100*_xlfn.IFNA(VLOOKUP($B108,KviZDarije8!$A$1:$K$1000, 8, 0), 0)/'TOP SCORES'!I$7,0)</f>
        <v>0</v>
      </c>
      <c r="L108" s="30">
        <f>IFERROR(100*_xlfn.IFNA(VLOOKUP($B108,[1]KviZDarije9!$A$1:$K$1000, 8, 0), 0)/'TOP SCORES'!J$7,0)</f>
        <v>0</v>
      </c>
      <c r="M108" s="30">
        <f>IFERROR(100*_xlfn.IFNA(VLOOKUP($B108,[2]KviZDarije10!$A$1:$K$1000, 8, 0), 0)/'TOP SCORES'!K$7,0)</f>
        <v>0</v>
      </c>
    </row>
    <row r="109" spans="1:13">
      <c r="A109" s="33">
        <f t="shared" ca="1" si="1"/>
        <v>108</v>
      </c>
      <c r="B109" s="28" t="s">
        <v>208</v>
      </c>
      <c r="C109" s="31" cm="1">
        <f t="array" aca="1" ref="C109" ca="1">SUM(LARGE(D109:M109,ROW(INDIRECT("1:6"))))</f>
        <v>133.33333333333334</v>
      </c>
      <c r="D109" s="30">
        <f>IFERROR(100*_xlfn.IFNA(VLOOKUP($B109,KviZDarije1!$A$1:$K$1000, 8, 0), 0)/'TOP SCORES'!B$7,0)</f>
        <v>0</v>
      </c>
      <c r="E109" s="30">
        <f>IFERROR(100*_xlfn.IFNA(VLOOKUP($B109,KviZDarije2!$A$1:$K$1000, 8, 0), 0)/'TOP SCORES'!C$7,0)</f>
        <v>0</v>
      </c>
      <c r="F109" s="30">
        <f>IFERROR(100*_xlfn.IFNA(VLOOKUP($B109,KviZDarije3!$A$1:$K$1000, 8, 0), 0)/'TOP SCORES'!D$7,0)</f>
        <v>30.76923076923077</v>
      </c>
      <c r="G109" s="30">
        <f>IFERROR(100*_xlfn.IFNA(VLOOKUP($B109,KviZDarije4!$A$1:$K$1000, 8, 0), 0)/'TOP SCORES'!E$7,0)</f>
        <v>30.76923076923077</v>
      </c>
      <c r="H109" s="30">
        <f>IFERROR(100*_xlfn.IFNA(VLOOKUP($B109,KviZDarije5!$A$1:$K$1000, 8, 0), 0)/'TOP SCORES'!F$7,0)</f>
        <v>30.76923076923077</v>
      </c>
      <c r="I109" s="30">
        <f>IFERROR(100*_xlfn.IFNA(VLOOKUP($B109,KviZDarije6!$A$1:$K$1000, 8, 0), 0)/'TOP SCORES'!G$7,0)</f>
        <v>7.6923076923076925</v>
      </c>
      <c r="J109" s="30">
        <f>IFERROR(100*_xlfn.IFNA(VLOOKUP($B109,KviZDarije7!$A$1:$K$1000, 8, 0), 0)/'TOP SCORES'!H$7,0)</f>
        <v>33.333333333333336</v>
      </c>
      <c r="K109" s="30">
        <f>IFERROR(100*_xlfn.IFNA(VLOOKUP($B109,KviZDarije8!$A$1:$K$1000, 8, 0), 0)/'TOP SCORES'!I$7,0)</f>
        <v>0</v>
      </c>
      <c r="L109" s="30">
        <f>IFERROR(100*_xlfn.IFNA(VLOOKUP($B109,[1]KviZDarije9!$A$1:$K$1000, 8, 0), 0)/'TOP SCORES'!J$7,0)</f>
        <v>0</v>
      </c>
      <c r="M109" s="30">
        <f>IFERROR(100*_xlfn.IFNA(VLOOKUP($B109,[2]KviZDarije10!$A$1:$K$1000, 8, 0), 0)/'TOP SCORES'!K$7,0)</f>
        <v>0</v>
      </c>
    </row>
    <row r="110" spans="1:13">
      <c r="A110" s="33">
        <f t="shared" ca="1" si="1"/>
        <v>109</v>
      </c>
      <c r="B110" s="24" t="s">
        <v>98</v>
      </c>
      <c r="C110" s="31" cm="1">
        <f t="array" aca="1" ref="C110" ca="1">SUM(LARGE(D110:M110,ROW(INDIRECT("1:6"))))</f>
        <v>132.41758241758242</v>
      </c>
      <c r="D110" s="30">
        <f>IFERROR(100*_xlfn.IFNA(VLOOKUP($B110,KviZDarije1!$A$1:$K$1000, 8, 0), 0)/'TOP SCORES'!B$7,0)</f>
        <v>0</v>
      </c>
      <c r="E110" s="30">
        <f>IFERROR(100*_xlfn.IFNA(VLOOKUP($B110,KviZDarije2!$A$1:$K$1000, 8, 0), 0)/'TOP SCORES'!C$7,0)</f>
        <v>78.571428571428569</v>
      </c>
      <c r="F110" s="30">
        <f>IFERROR(100*_xlfn.IFNA(VLOOKUP($B110,KviZDarije3!$A$1:$K$1000, 8, 0), 0)/'TOP SCORES'!D$7,0)</f>
        <v>0</v>
      </c>
      <c r="G110" s="30">
        <f>IFERROR(100*_xlfn.IFNA(VLOOKUP($B110,KviZDarije4!$A$1:$K$1000, 8, 0), 0)/'TOP SCORES'!E$7,0)</f>
        <v>0</v>
      </c>
      <c r="H110" s="30">
        <f>IFERROR(100*_xlfn.IFNA(VLOOKUP($B110,KviZDarije5!$A$1:$K$1000, 8, 0), 0)/'TOP SCORES'!F$7,0)</f>
        <v>0</v>
      </c>
      <c r="I110" s="30">
        <f>IFERROR(100*_xlfn.IFNA(VLOOKUP($B110,KviZDarije6!$A$1:$K$1000, 8, 0), 0)/'TOP SCORES'!G$7,0)</f>
        <v>53.846153846153847</v>
      </c>
      <c r="J110" s="30">
        <f>IFERROR(100*_xlfn.IFNA(VLOOKUP($B110,KviZDarije7!$A$1:$K$1000, 8, 0), 0)/'TOP SCORES'!H$7,0)</f>
        <v>0</v>
      </c>
      <c r="K110" s="30">
        <f>IFERROR(100*_xlfn.IFNA(VLOOKUP($B110,KviZDarije8!$A$1:$K$1000, 8, 0), 0)/'TOP SCORES'!I$7,0)</f>
        <v>0</v>
      </c>
      <c r="L110" s="30">
        <f>IFERROR(100*_xlfn.IFNA(VLOOKUP($B110,[1]KviZDarije9!$A$1:$K$1000, 8, 0), 0)/'TOP SCORES'!J$7,0)</f>
        <v>0</v>
      </c>
      <c r="M110" s="30">
        <f>IFERROR(100*_xlfn.IFNA(VLOOKUP($B110,[2]KviZDarije10!$A$1:$K$1000, 8, 0), 0)/'TOP SCORES'!K$7,0)</f>
        <v>0</v>
      </c>
    </row>
    <row r="111" spans="1:13">
      <c r="A111" s="33">
        <f t="shared" ca="1" si="1"/>
        <v>110</v>
      </c>
      <c r="B111" s="28" t="s">
        <v>210</v>
      </c>
      <c r="C111" s="31" cm="1">
        <f t="array" aca="1" ref="C111" ca="1">SUM(LARGE(D111:M111,ROW(INDIRECT("1:6"))))</f>
        <v>123.07692307692308</v>
      </c>
      <c r="D111" s="30">
        <f>IFERROR(100*_xlfn.IFNA(VLOOKUP($B111,KviZDarije1!$A$1:$K$1000, 8, 0), 0)/'TOP SCORES'!B$7,0)</f>
        <v>0</v>
      </c>
      <c r="E111" s="30">
        <f>IFERROR(100*_xlfn.IFNA(VLOOKUP($B111,KviZDarije2!$A$1:$K$1000, 8, 0), 0)/'TOP SCORES'!C$7,0)</f>
        <v>0</v>
      </c>
      <c r="F111" s="30">
        <f>IFERROR(100*_xlfn.IFNA(VLOOKUP($B111,KviZDarije3!$A$1:$K$1000, 8, 0), 0)/'TOP SCORES'!D$7,0)</f>
        <v>61.53846153846154</v>
      </c>
      <c r="G111" s="30">
        <f>IFERROR(100*_xlfn.IFNA(VLOOKUP($B111,KviZDarije4!$A$1:$K$1000, 8, 0), 0)/'TOP SCORES'!E$7,0)</f>
        <v>0</v>
      </c>
      <c r="H111" s="30">
        <f>IFERROR(100*_xlfn.IFNA(VLOOKUP($B111,KviZDarije5!$A$1:$K$1000, 8, 0), 0)/'TOP SCORES'!F$7,0)</f>
        <v>61.53846153846154</v>
      </c>
      <c r="I111" s="30">
        <f>IFERROR(100*_xlfn.IFNA(VLOOKUP($B111,KviZDarije6!$A$1:$K$1000, 8, 0), 0)/'TOP SCORES'!G$7,0)</f>
        <v>0</v>
      </c>
      <c r="J111" s="30">
        <f>IFERROR(100*_xlfn.IFNA(VLOOKUP($B111,KviZDarije7!$A$1:$K$1000, 8, 0), 0)/'TOP SCORES'!H$7,0)</f>
        <v>0</v>
      </c>
      <c r="K111" s="30">
        <f>IFERROR(100*_xlfn.IFNA(VLOOKUP($B111,KviZDarije8!$A$1:$K$1000, 8, 0), 0)/'TOP SCORES'!I$7,0)</f>
        <v>0</v>
      </c>
      <c r="L111" s="30">
        <f>IFERROR(100*_xlfn.IFNA(VLOOKUP($B111,[1]KviZDarije9!$A$1:$K$1000, 8, 0), 0)/'TOP SCORES'!J$7,0)</f>
        <v>0</v>
      </c>
      <c r="M111" s="30">
        <f>IFERROR(100*_xlfn.IFNA(VLOOKUP($B111,[2]KviZDarije10!$A$1:$K$1000, 8, 0), 0)/'TOP SCORES'!K$7,0)</f>
        <v>0</v>
      </c>
    </row>
    <row r="112" spans="1:13">
      <c r="A112" s="33">
        <f t="shared" ca="1" si="1"/>
        <v>111</v>
      </c>
      <c r="B112" s="28" t="s">
        <v>134</v>
      </c>
      <c r="C112" s="31" cm="1">
        <f t="array" aca="1" ref="C112" ca="1">SUM(LARGE(D112:M112,ROW(INDIRECT("1:6"))))</f>
        <v>121.42857142857143</v>
      </c>
      <c r="D112" s="30">
        <f>IFERROR(100*_xlfn.IFNA(VLOOKUP($B112,KviZDarije1!$A$1:$K$1000, 8, 0), 0)/'TOP SCORES'!B$7,0)</f>
        <v>50</v>
      </c>
      <c r="E112" s="30">
        <f>IFERROR(100*_xlfn.IFNA(VLOOKUP($B112,KviZDarije2!$A$1:$K$1000, 8, 0), 0)/'TOP SCORES'!C$7,0)</f>
        <v>71.428571428571431</v>
      </c>
      <c r="F112" s="30">
        <f>IFERROR(100*_xlfn.IFNA(VLOOKUP($B112,KviZDarije3!$A$1:$K$1000, 8, 0), 0)/'TOP SCORES'!D$7,0)</f>
        <v>0</v>
      </c>
      <c r="G112" s="30">
        <f>IFERROR(100*_xlfn.IFNA(VLOOKUP($B112,KviZDarije4!$A$1:$K$1000, 8, 0), 0)/'TOP SCORES'!E$7,0)</f>
        <v>0</v>
      </c>
      <c r="H112" s="30">
        <f>IFERROR(100*_xlfn.IFNA(VLOOKUP($B112,KviZDarije5!$A$1:$K$1000, 8, 0), 0)/'TOP SCORES'!F$7,0)</f>
        <v>0</v>
      </c>
      <c r="I112" s="30">
        <f>IFERROR(100*_xlfn.IFNA(VLOOKUP($B112,KviZDarije6!$A$1:$K$1000, 8, 0), 0)/'TOP SCORES'!G$7,0)</f>
        <v>0</v>
      </c>
      <c r="J112" s="30">
        <f>IFERROR(100*_xlfn.IFNA(VLOOKUP($B112,KviZDarije7!$A$1:$K$1000, 8, 0), 0)/'TOP SCORES'!H$7,0)</f>
        <v>0</v>
      </c>
      <c r="K112" s="30">
        <f>IFERROR(100*_xlfn.IFNA(VLOOKUP($B112,KviZDarije8!$A$1:$K$1000, 8, 0), 0)/'TOP SCORES'!I$7,0)</f>
        <v>0</v>
      </c>
      <c r="L112" s="30">
        <f>IFERROR(100*_xlfn.IFNA(VLOOKUP($B112,[1]KviZDarije9!$A$1:$K$1000, 8, 0), 0)/'TOP SCORES'!J$7,0)</f>
        <v>0</v>
      </c>
      <c r="M112" s="30">
        <f>IFERROR(100*_xlfn.IFNA(VLOOKUP($B112,[2]KviZDarije10!$A$1:$K$1000, 8, 0), 0)/'TOP SCORES'!K$7,0)</f>
        <v>0</v>
      </c>
    </row>
    <row r="113" spans="1:13">
      <c r="A113" s="33">
        <f t="shared" ca="1" si="1"/>
        <v>112</v>
      </c>
      <c r="B113" s="28" t="s">
        <v>121</v>
      </c>
      <c r="C113" s="31" cm="1">
        <f t="array" aca="1" ref="C113" ca="1">SUM(LARGE(D113:M113,ROW(INDIRECT("1:6"))))</f>
        <v>120.32967032967034</v>
      </c>
      <c r="D113" s="30">
        <f>IFERROR(100*_xlfn.IFNA(VLOOKUP($B113,KviZDarije1!$A$1:$K$1000, 8, 0), 0)/'TOP SCORES'!B$7,0)</f>
        <v>35.714285714285715</v>
      </c>
      <c r="E113" s="30">
        <f>IFERROR(100*_xlfn.IFNA(VLOOKUP($B113,KviZDarije2!$A$1:$K$1000, 8, 0), 0)/'TOP SCORES'!C$7,0)</f>
        <v>0</v>
      </c>
      <c r="F113" s="30">
        <f>IFERROR(100*_xlfn.IFNA(VLOOKUP($B113,KviZDarije3!$A$1:$K$1000, 8, 0), 0)/'TOP SCORES'!D$7,0)</f>
        <v>53.846153846153847</v>
      </c>
      <c r="G113" s="30">
        <f>IFERROR(100*_xlfn.IFNA(VLOOKUP($B113,KviZDarije4!$A$1:$K$1000, 8, 0), 0)/'TOP SCORES'!E$7,0)</f>
        <v>0</v>
      </c>
      <c r="H113" s="30">
        <f>IFERROR(100*_xlfn.IFNA(VLOOKUP($B113,KviZDarije5!$A$1:$K$1000, 8, 0), 0)/'TOP SCORES'!F$7,0)</f>
        <v>30.76923076923077</v>
      </c>
      <c r="I113" s="30">
        <f>IFERROR(100*_xlfn.IFNA(VLOOKUP($B113,KviZDarije6!$A$1:$K$1000, 8, 0), 0)/'TOP SCORES'!G$7,0)</f>
        <v>0</v>
      </c>
      <c r="J113" s="30">
        <f>IFERROR(100*_xlfn.IFNA(VLOOKUP($B113,KviZDarije7!$A$1:$K$1000, 8, 0), 0)/'TOP SCORES'!H$7,0)</f>
        <v>0</v>
      </c>
      <c r="K113" s="30">
        <f>IFERROR(100*_xlfn.IFNA(VLOOKUP($B113,KviZDarije8!$A$1:$K$1000, 8, 0), 0)/'TOP SCORES'!I$7,0)</f>
        <v>0</v>
      </c>
      <c r="L113" s="30">
        <f>IFERROR(100*_xlfn.IFNA(VLOOKUP($B113,[1]KviZDarije9!$A$1:$K$1000, 8, 0), 0)/'TOP SCORES'!J$7,0)</f>
        <v>0</v>
      </c>
      <c r="M113" s="30">
        <f>IFERROR(100*_xlfn.IFNA(VLOOKUP($B113,[2]KviZDarije10!$A$1:$K$1000, 8, 0), 0)/'TOP SCORES'!K$7,0)</f>
        <v>0</v>
      </c>
    </row>
    <row r="114" spans="1:13">
      <c r="A114" s="33">
        <f t="shared" ca="1" si="1"/>
        <v>113</v>
      </c>
      <c r="B114" s="28" t="s">
        <v>147</v>
      </c>
      <c r="C114" s="31" cm="1">
        <f t="array" aca="1" ref="C114" ca="1">SUM(LARGE(D114:M114,ROW(INDIRECT("1:6"))))</f>
        <v>117.03296703296704</v>
      </c>
      <c r="D114" s="30">
        <f>IFERROR(100*_xlfn.IFNA(VLOOKUP($B114,KviZDarije1!$A$1:$K$1000, 8, 0), 0)/'TOP SCORES'!B$7,0)</f>
        <v>0</v>
      </c>
      <c r="E114" s="30">
        <f>IFERROR(100*_xlfn.IFNA(VLOOKUP($B114,KviZDarije2!$A$1:$K$1000, 8, 0), 0)/'TOP SCORES'!C$7,0)</f>
        <v>78.571428571428569</v>
      </c>
      <c r="F114" s="30">
        <f>IFERROR(100*_xlfn.IFNA(VLOOKUP($B114,KviZDarije3!$A$1:$K$1000, 8, 0), 0)/'TOP SCORES'!D$7,0)</f>
        <v>0</v>
      </c>
      <c r="G114" s="30">
        <f>IFERROR(100*_xlfn.IFNA(VLOOKUP($B114,KviZDarije4!$A$1:$K$1000, 8, 0), 0)/'TOP SCORES'!E$7,0)</f>
        <v>38.46153846153846</v>
      </c>
      <c r="H114" s="30">
        <f>IFERROR(100*_xlfn.IFNA(VLOOKUP($B114,KviZDarije5!$A$1:$K$1000, 8, 0), 0)/'TOP SCORES'!F$7,0)</f>
        <v>0</v>
      </c>
      <c r="I114" s="30">
        <f>IFERROR(100*_xlfn.IFNA(VLOOKUP($B114,KviZDarije6!$A$1:$K$1000, 8, 0), 0)/'TOP SCORES'!G$7,0)</f>
        <v>0</v>
      </c>
      <c r="J114" s="30">
        <f>IFERROR(100*_xlfn.IFNA(VLOOKUP($B114,KviZDarije7!$A$1:$K$1000, 8, 0), 0)/'TOP SCORES'!H$7,0)</f>
        <v>0</v>
      </c>
      <c r="K114" s="30">
        <f>IFERROR(100*_xlfn.IFNA(VLOOKUP($B114,KviZDarije8!$A$1:$K$1000, 8, 0), 0)/'TOP SCORES'!I$7,0)</f>
        <v>0</v>
      </c>
      <c r="L114" s="30">
        <f>IFERROR(100*_xlfn.IFNA(VLOOKUP($B114,[1]KviZDarije9!$A$1:$K$1000, 8, 0), 0)/'TOP SCORES'!J$7,0)</f>
        <v>0</v>
      </c>
      <c r="M114" s="30">
        <f>IFERROR(100*_xlfn.IFNA(VLOOKUP($B114,[2]KviZDarije10!$A$1:$K$1000, 8, 0), 0)/'TOP SCORES'!K$7,0)</f>
        <v>0</v>
      </c>
    </row>
    <row r="115" spans="1:13">
      <c r="A115" s="33">
        <f t="shared" ca="1" si="1"/>
        <v>114</v>
      </c>
      <c r="B115" s="28" t="s">
        <v>229</v>
      </c>
      <c r="C115" s="31" cm="1">
        <f t="array" aca="1" ref="C115" ca="1">SUM(LARGE(D115:M115,ROW(INDIRECT("1:6"))))</f>
        <v>110.8974358974359</v>
      </c>
      <c r="D115" s="30">
        <f>IFERROR(100*_xlfn.IFNA(VLOOKUP($B115,KviZDarije1!$A$1:$K$1000, 8, 0), 0)/'TOP SCORES'!B$7,0)</f>
        <v>0</v>
      </c>
      <c r="E115" s="30">
        <f>IFERROR(100*_xlfn.IFNA(VLOOKUP($B115,KviZDarije2!$A$1:$K$1000, 8, 0), 0)/'TOP SCORES'!C$7,0)</f>
        <v>0</v>
      </c>
      <c r="F115" s="30">
        <f>IFERROR(100*_xlfn.IFNA(VLOOKUP($B115,KviZDarije3!$A$1:$K$1000, 8, 0), 0)/'TOP SCORES'!D$7,0)</f>
        <v>0</v>
      </c>
      <c r="G115" s="30">
        <f>IFERROR(100*_xlfn.IFNA(VLOOKUP($B115,KviZDarije4!$A$1:$K$1000, 8, 0), 0)/'TOP SCORES'!E$7,0)</f>
        <v>0</v>
      </c>
      <c r="H115" s="30">
        <f>IFERROR(100*_xlfn.IFNA(VLOOKUP($B115,KviZDarije5!$A$1:$K$1000, 8, 0), 0)/'TOP SCORES'!F$7,0)</f>
        <v>38.46153846153846</v>
      </c>
      <c r="I115" s="30">
        <f>IFERROR(100*_xlfn.IFNA(VLOOKUP($B115,KviZDarije6!$A$1:$K$1000, 8, 0), 0)/'TOP SCORES'!G$7,0)</f>
        <v>30.76923076923077</v>
      </c>
      <c r="J115" s="30">
        <f>IFERROR(100*_xlfn.IFNA(VLOOKUP($B115,KviZDarije7!$A$1:$K$1000, 8, 0), 0)/'TOP SCORES'!H$7,0)</f>
        <v>41.666666666666664</v>
      </c>
      <c r="K115" s="30">
        <f>IFERROR(100*_xlfn.IFNA(VLOOKUP($B115,KviZDarije8!$A$1:$K$1000, 8, 0), 0)/'TOP SCORES'!I$7,0)</f>
        <v>0</v>
      </c>
      <c r="L115" s="30">
        <f>IFERROR(100*_xlfn.IFNA(VLOOKUP($B115,[1]KviZDarije9!$A$1:$K$1000, 8, 0), 0)/'TOP SCORES'!J$7,0)</f>
        <v>0</v>
      </c>
      <c r="M115" s="30">
        <f>IFERROR(100*_xlfn.IFNA(VLOOKUP($B115,[2]KviZDarije10!$A$1:$K$1000, 8, 0), 0)/'TOP SCORES'!K$7,0)</f>
        <v>0</v>
      </c>
    </row>
    <row r="116" spans="1:13">
      <c r="A116" s="33">
        <f t="shared" ca="1" si="1"/>
        <v>115</v>
      </c>
      <c r="B116" s="28" t="s">
        <v>189</v>
      </c>
      <c r="C116" s="31" cm="1">
        <f t="array" aca="1" ref="C116" ca="1">SUM(LARGE(D116:M116,ROW(INDIRECT("1:6"))))</f>
        <v>103.2967032967033</v>
      </c>
      <c r="D116" s="30">
        <f>IFERROR(100*_xlfn.IFNA(VLOOKUP($B116,KviZDarije1!$A$1:$K$1000, 8, 0), 0)/'TOP SCORES'!B$7,0)</f>
        <v>57.142857142857146</v>
      </c>
      <c r="E116" s="30">
        <f>IFERROR(100*_xlfn.IFNA(VLOOKUP($B116,KviZDarije2!$A$1:$K$1000, 8, 0), 0)/'TOP SCORES'!C$7,0)</f>
        <v>0</v>
      </c>
      <c r="F116" s="30">
        <f>IFERROR(100*_xlfn.IFNA(VLOOKUP($B116,KviZDarije3!$A$1:$K$1000, 8, 0), 0)/'TOP SCORES'!D$7,0)</f>
        <v>0</v>
      </c>
      <c r="G116" s="30">
        <f>IFERROR(100*_xlfn.IFNA(VLOOKUP($B116,KviZDarije4!$A$1:$K$1000, 8, 0), 0)/'TOP SCORES'!E$7,0)</f>
        <v>0</v>
      </c>
      <c r="H116" s="30">
        <f>IFERROR(100*_xlfn.IFNA(VLOOKUP($B116,KviZDarije5!$A$1:$K$1000, 8, 0), 0)/'TOP SCORES'!F$7,0)</f>
        <v>46.153846153846153</v>
      </c>
      <c r="I116" s="30">
        <f>IFERROR(100*_xlfn.IFNA(VLOOKUP($B116,KviZDarije6!$A$1:$K$1000, 8, 0), 0)/'TOP SCORES'!G$7,0)</f>
        <v>0</v>
      </c>
      <c r="J116" s="30">
        <f>IFERROR(100*_xlfn.IFNA(VLOOKUP($B116,KviZDarije7!$A$1:$K$1000, 8, 0), 0)/'TOP SCORES'!H$7,0)</f>
        <v>0</v>
      </c>
      <c r="K116" s="30">
        <f>IFERROR(100*_xlfn.IFNA(VLOOKUP($B116,KviZDarije8!$A$1:$K$1000, 8, 0), 0)/'TOP SCORES'!I$7,0)</f>
        <v>0</v>
      </c>
      <c r="L116" s="30">
        <f>IFERROR(100*_xlfn.IFNA(VLOOKUP($B116,[1]KviZDarije9!$A$1:$K$1000, 8, 0), 0)/'TOP SCORES'!J$7,0)</f>
        <v>0</v>
      </c>
      <c r="M116" s="30">
        <f>IFERROR(100*_xlfn.IFNA(VLOOKUP($B116,[2]KviZDarije10!$A$1:$K$1000, 8, 0), 0)/'TOP SCORES'!K$7,0)</f>
        <v>0</v>
      </c>
    </row>
    <row r="117" spans="1:13">
      <c r="A117" s="33">
        <f t="shared" ca="1" si="1"/>
        <v>116</v>
      </c>
      <c r="B117" s="28" t="s">
        <v>160</v>
      </c>
      <c r="C117" s="31" cm="1">
        <f t="array" aca="1" ref="C117" ca="1">SUM(LARGE(D117:M117,ROW(INDIRECT("1:6"))))</f>
        <v>100.91575091575092</v>
      </c>
      <c r="D117" s="30">
        <f>IFERROR(100*_xlfn.IFNA(VLOOKUP($B117,KviZDarije1!$A$1:$K$1000, 8, 0), 0)/'TOP SCORES'!B$7,0)</f>
        <v>21.428571428571427</v>
      </c>
      <c r="E117" s="30">
        <f>IFERROR(100*_xlfn.IFNA(VLOOKUP($B117,KviZDarije2!$A$1:$K$1000, 8, 0), 0)/'TOP SCORES'!C$7,0)</f>
        <v>0</v>
      </c>
      <c r="F117" s="30">
        <f>IFERROR(100*_xlfn.IFNA(VLOOKUP($B117,KviZDarije3!$A$1:$K$1000, 8, 0), 0)/'TOP SCORES'!D$7,0)</f>
        <v>0</v>
      </c>
      <c r="G117" s="30">
        <f>IFERROR(100*_xlfn.IFNA(VLOOKUP($B117,KviZDarije4!$A$1:$K$1000, 8, 0), 0)/'TOP SCORES'!E$7,0)</f>
        <v>15.384615384615385</v>
      </c>
      <c r="H117" s="30">
        <f>IFERROR(100*_xlfn.IFNA(VLOOKUP($B117,KviZDarije5!$A$1:$K$1000, 8, 0), 0)/'TOP SCORES'!F$7,0)</f>
        <v>15.384615384615385</v>
      </c>
      <c r="I117" s="30">
        <f>IFERROR(100*_xlfn.IFNA(VLOOKUP($B117,KviZDarije6!$A$1:$K$1000, 8, 0), 0)/'TOP SCORES'!G$7,0)</f>
        <v>15.384615384615385</v>
      </c>
      <c r="J117" s="30">
        <f>IFERROR(100*_xlfn.IFNA(VLOOKUP($B117,KviZDarije7!$A$1:$K$1000, 8, 0), 0)/'TOP SCORES'!H$7,0)</f>
        <v>33.333333333333336</v>
      </c>
      <c r="K117" s="30">
        <f>IFERROR(100*_xlfn.IFNA(VLOOKUP($B117,KviZDarije8!$A$1:$K$1000, 8, 0), 0)/'TOP SCORES'!I$7,0)</f>
        <v>0</v>
      </c>
      <c r="L117" s="30">
        <f>IFERROR(100*_xlfn.IFNA(VLOOKUP($B117,[1]KviZDarije9!$A$1:$K$1000, 8, 0), 0)/'TOP SCORES'!J$7,0)</f>
        <v>0</v>
      </c>
      <c r="M117" s="30">
        <f>IFERROR(100*_xlfn.IFNA(VLOOKUP($B117,[2]KviZDarije10!$A$1:$K$1000, 8, 0), 0)/'TOP SCORES'!K$7,0)</f>
        <v>0</v>
      </c>
    </row>
    <row r="118" spans="1:13">
      <c r="A118" s="33">
        <f t="shared" ca="1" si="1"/>
        <v>117</v>
      </c>
      <c r="B118" s="24" t="s">
        <v>86</v>
      </c>
      <c r="C118" s="31" cm="1">
        <f t="array" aca="1" ref="C118" ca="1">SUM(LARGE(D118:M118,ROW(INDIRECT("1:6"))))</f>
        <v>100</v>
      </c>
      <c r="D118" s="30">
        <f>IFERROR(100*_xlfn.IFNA(VLOOKUP($B118,KviZDarije1!$A$1:$K$1000, 8, 0), 0)/'TOP SCORES'!B$7,0)</f>
        <v>42.857142857142854</v>
      </c>
      <c r="E118" s="30">
        <f>IFERROR(100*_xlfn.IFNA(VLOOKUP($B118,KviZDarije2!$A$1:$K$1000, 8, 0), 0)/'TOP SCORES'!C$7,0)</f>
        <v>57.142857142857146</v>
      </c>
      <c r="F118" s="30">
        <f>IFERROR(100*_xlfn.IFNA(VLOOKUP($B118,KviZDarije3!$A$1:$K$1000, 8, 0), 0)/'TOP SCORES'!D$7,0)</f>
        <v>0</v>
      </c>
      <c r="G118" s="30">
        <f>IFERROR(100*_xlfn.IFNA(VLOOKUP($B118,KviZDarije4!$A$1:$K$1000, 8, 0), 0)/'TOP SCORES'!E$7,0)</f>
        <v>0</v>
      </c>
      <c r="H118" s="30">
        <f>IFERROR(100*_xlfn.IFNA(VLOOKUP($B118,KviZDarije5!$A$1:$K$1000, 8, 0), 0)/'TOP SCORES'!F$7,0)</f>
        <v>0</v>
      </c>
      <c r="I118" s="30">
        <f>IFERROR(100*_xlfn.IFNA(VLOOKUP($B118,KviZDarije6!$A$1:$K$1000, 8, 0), 0)/'TOP SCORES'!G$7,0)</f>
        <v>0</v>
      </c>
      <c r="J118" s="30">
        <f>IFERROR(100*_xlfn.IFNA(VLOOKUP($B118,KviZDarije7!$A$1:$K$1000, 8, 0), 0)/'TOP SCORES'!H$7,0)</f>
        <v>0</v>
      </c>
      <c r="K118" s="30">
        <f>IFERROR(100*_xlfn.IFNA(VLOOKUP($B118,KviZDarije8!$A$1:$K$1000, 8, 0), 0)/'TOP SCORES'!I$7,0)</f>
        <v>0</v>
      </c>
      <c r="L118" s="30">
        <f>IFERROR(100*_xlfn.IFNA(VLOOKUP($B118,[1]KviZDarije9!$A$1:$K$1000, 8, 0), 0)/'TOP SCORES'!J$7,0)</f>
        <v>0</v>
      </c>
      <c r="M118" s="30">
        <f>IFERROR(100*_xlfn.IFNA(VLOOKUP($B118,[2]KviZDarije10!$A$1:$K$1000, 8, 0), 0)/'TOP SCORES'!K$7,0)</f>
        <v>0</v>
      </c>
    </row>
    <row r="119" spans="1:13">
      <c r="A119" s="33">
        <f t="shared" ca="1" si="1"/>
        <v>117</v>
      </c>
      <c r="B119" s="24" t="s">
        <v>103</v>
      </c>
      <c r="C119" s="31" cm="1">
        <f t="array" aca="1" ref="C119" ca="1">SUM(LARGE(D119:M119,ROW(INDIRECT("1:6"))))</f>
        <v>100</v>
      </c>
      <c r="D119" s="30">
        <f>IFERROR(100*_xlfn.IFNA(VLOOKUP($B119,KviZDarije1!$A$1:$K$1000, 8, 0), 0)/'TOP SCORES'!B$7,0)</f>
        <v>0</v>
      </c>
      <c r="E119" s="30">
        <f>IFERROR(100*_xlfn.IFNA(VLOOKUP($B119,KviZDarije2!$A$1:$K$1000, 8, 0), 0)/'TOP SCORES'!C$7,0)</f>
        <v>0</v>
      </c>
      <c r="F119" s="30">
        <f>IFERROR(100*_xlfn.IFNA(VLOOKUP($B119,KviZDarije3!$A$1:$K$1000, 8, 0), 0)/'TOP SCORES'!D$7,0)</f>
        <v>61.53846153846154</v>
      </c>
      <c r="G119" s="30">
        <f>IFERROR(100*_xlfn.IFNA(VLOOKUP($B119,KviZDarije4!$A$1:$K$1000, 8, 0), 0)/'TOP SCORES'!E$7,0)</f>
        <v>0</v>
      </c>
      <c r="H119" s="30">
        <f>IFERROR(100*_xlfn.IFNA(VLOOKUP($B119,KviZDarije5!$A$1:$K$1000, 8, 0), 0)/'TOP SCORES'!F$7,0)</f>
        <v>38.46153846153846</v>
      </c>
      <c r="I119" s="30">
        <f>IFERROR(100*_xlfn.IFNA(VLOOKUP($B119,KviZDarije6!$A$1:$K$1000, 8, 0), 0)/'TOP SCORES'!G$7,0)</f>
        <v>0</v>
      </c>
      <c r="J119" s="30">
        <f>IFERROR(100*_xlfn.IFNA(VLOOKUP($B119,KviZDarije7!$A$1:$K$1000, 8, 0), 0)/'TOP SCORES'!H$7,0)</f>
        <v>0</v>
      </c>
      <c r="K119" s="30">
        <f>IFERROR(100*_xlfn.IFNA(VLOOKUP($B119,KviZDarije8!$A$1:$K$1000, 8, 0), 0)/'TOP SCORES'!I$7,0)</f>
        <v>0</v>
      </c>
      <c r="L119" s="30">
        <f>IFERROR(100*_xlfn.IFNA(VLOOKUP($B119,[1]KviZDarije9!$A$1:$K$1000, 8, 0), 0)/'TOP SCORES'!J$7,0)</f>
        <v>0</v>
      </c>
      <c r="M119" s="30">
        <f>IFERROR(100*_xlfn.IFNA(VLOOKUP($B119,[2]KviZDarije10!$A$1:$K$1000, 8, 0), 0)/'TOP SCORES'!K$7,0)</f>
        <v>0</v>
      </c>
    </row>
    <row r="120" spans="1:13">
      <c r="A120" s="33">
        <f t="shared" ca="1" si="1"/>
        <v>117</v>
      </c>
      <c r="B120" s="28" t="s">
        <v>178</v>
      </c>
      <c r="C120" s="31" cm="1">
        <f t="array" aca="1" ref="C120" ca="1">SUM(LARGE(D120:M120,ROW(INDIRECT("1:6"))))</f>
        <v>100</v>
      </c>
      <c r="D120" s="30">
        <f>IFERROR(100*_xlfn.IFNA(VLOOKUP($B120,KviZDarije1!$A$1:$K$1000, 8, 0), 0)/'TOP SCORES'!B$7,0)</f>
        <v>100</v>
      </c>
      <c r="E120" s="30">
        <f>IFERROR(100*_xlfn.IFNA(VLOOKUP($B120,KviZDarije2!$A$1:$K$1000, 8, 0), 0)/'TOP SCORES'!C$7,0)</f>
        <v>0</v>
      </c>
      <c r="F120" s="30">
        <f>IFERROR(100*_xlfn.IFNA(VLOOKUP($B120,KviZDarije3!$A$1:$K$1000, 8, 0), 0)/'TOP SCORES'!D$7,0)</f>
        <v>0</v>
      </c>
      <c r="G120" s="30">
        <f>IFERROR(100*_xlfn.IFNA(VLOOKUP($B120,KviZDarije4!$A$1:$K$1000, 8, 0), 0)/'TOP SCORES'!E$7,0)</f>
        <v>0</v>
      </c>
      <c r="H120" s="30">
        <f>IFERROR(100*_xlfn.IFNA(VLOOKUP($B120,KviZDarije5!$A$1:$K$1000, 8, 0), 0)/'TOP SCORES'!F$7,0)</f>
        <v>0</v>
      </c>
      <c r="I120" s="30">
        <f>IFERROR(100*_xlfn.IFNA(VLOOKUP($B120,KviZDarije6!$A$1:$K$1000, 8, 0), 0)/'TOP SCORES'!G$7,0)</f>
        <v>0</v>
      </c>
      <c r="J120" s="30">
        <f>IFERROR(100*_xlfn.IFNA(VLOOKUP($B120,KviZDarije7!$A$1:$K$1000, 8, 0), 0)/'TOP SCORES'!H$7,0)</f>
        <v>0</v>
      </c>
      <c r="K120" s="30">
        <f>IFERROR(100*_xlfn.IFNA(VLOOKUP($B120,KviZDarije8!$A$1:$K$1000, 8, 0), 0)/'TOP SCORES'!I$7,0)</f>
        <v>0</v>
      </c>
      <c r="L120" s="30">
        <f>IFERROR(100*_xlfn.IFNA(VLOOKUP($B120,[1]KviZDarije9!$A$1:$K$1000, 8, 0), 0)/'TOP SCORES'!J$7,0)</f>
        <v>0</v>
      </c>
      <c r="M120" s="30">
        <f>IFERROR(100*_xlfn.IFNA(VLOOKUP($B120,[2]KviZDarije10!$A$1:$K$1000, 8, 0), 0)/'TOP SCORES'!K$7,0)</f>
        <v>0</v>
      </c>
    </row>
    <row r="121" spans="1:13">
      <c r="A121" s="33">
        <f t="shared" ca="1" si="1"/>
        <v>120</v>
      </c>
      <c r="B121" s="28" t="s">
        <v>204</v>
      </c>
      <c r="C121" s="31" cm="1">
        <f t="array" aca="1" ref="C121" ca="1">SUM(LARGE(D121:M121,ROW(INDIRECT("1:6"))))</f>
        <v>96.15384615384616</v>
      </c>
      <c r="D121" s="30">
        <f>IFERROR(100*_xlfn.IFNA(VLOOKUP($B121,KviZDarije1!$A$1:$K$1000, 8, 0), 0)/'TOP SCORES'!B$7,0)</f>
        <v>0</v>
      </c>
      <c r="E121" s="30">
        <f>IFERROR(100*_xlfn.IFNA(VLOOKUP($B121,KviZDarije2!$A$1:$K$1000, 8, 0), 0)/'TOP SCORES'!C$7,0)</f>
        <v>50</v>
      </c>
      <c r="F121" s="30">
        <f>IFERROR(100*_xlfn.IFNA(VLOOKUP($B121,KviZDarije3!$A$1:$K$1000, 8, 0), 0)/'TOP SCORES'!D$7,0)</f>
        <v>0</v>
      </c>
      <c r="G121" s="30">
        <f>IFERROR(100*_xlfn.IFNA(VLOOKUP($B121,KviZDarije4!$A$1:$K$1000, 8, 0), 0)/'TOP SCORES'!E$7,0)</f>
        <v>30.76923076923077</v>
      </c>
      <c r="H121" s="30">
        <f>IFERROR(100*_xlfn.IFNA(VLOOKUP($B121,KviZDarije5!$A$1:$K$1000, 8, 0), 0)/'TOP SCORES'!F$7,0)</f>
        <v>0</v>
      </c>
      <c r="I121" s="30">
        <f>IFERROR(100*_xlfn.IFNA(VLOOKUP($B121,KviZDarije6!$A$1:$K$1000, 8, 0), 0)/'TOP SCORES'!G$7,0)</f>
        <v>15.384615384615385</v>
      </c>
      <c r="J121" s="30">
        <f>IFERROR(100*_xlfn.IFNA(VLOOKUP($B121,KviZDarije7!$A$1:$K$1000, 8, 0), 0)/'TOP SCORES'!H$7,0)</f>
        <v>0</v>
      </c>
      <c r="K121" s="30">
        <f>IFERROR(100*_xlfn.IFNA(VLOOKUP($B121,KviZDarije8!$A$1:$K$1000, 8, 0), 0)/'TOP SCORES'!I$7,0)</f>
        <v>0</v>
      </c>
      <c r="L121" s="30">
        <f>IFERROR(100*_xlfn.IFNA(VLOOKUP($B121,[1]KviZDarije9!$A$1:$K$1000, 8, 0), 0)/'TOP SCORES'!J$7,0)</f>
        <v>0</v>
      </c>
      <c r="M121" s="30">
        <f>IFERROR(100*_xlfn.IFNA(VLOOKUP($B121,[2]KviZDarije10!$A$1:$K$1000, 8, 0), 0)/'TOP SCORES'!K$7,0)</f>
        <v>0</v>
      </c>
    </row>
    <row r="122" spans="1:13">
      <c r="A122" s="33">
        <f t="shared" ca="1" si="1"/>
        <v>121</v>
      </c>
      <c r="B122" s="28" t="s">
        <v>219</v>
      </c>
      <c r="C122" s="31" cm="1">
        <f t="array" aca="1" ref="C122" ca="1">SUM(LARGE(D122:M122,ROW(INDIRECT("1:6"))))</f>
        <v>92.307692307692307</v>
      </c>
      <c r="D122" s="30">
        <f>IFERROR(100*_xlfn.IFNA(VLOOKUP($B122,KviZDarije1!$A$1:$K$1000, 8, 0), 0)/'TOP SCORES'!B$7,0)</f>
        <v>0</v>
      </c>
      <c r="E122" s="30">
        <f>IFERROR(100*_xlfn.IFNA(VLOOKUP($B122,KviZDarije2!$A$1:$K$1000, 8, 0), 0)/'TOP SCORES'!C$7,0)</f>
        <v>0</v>
      </c>
      <c r="F122" s="30">
        <f>IFERROR(100*_xlfn.IFNA(VLOOKUP($B122,KviZDarije3!$A$1:$K$1000, 8, 0), 0)/'TOP SCORES'!D$7,0)</f>
        <v>0</v>
      </c>
      <c r="G122" s="30">
        <f>IFERROR(100*_xlfn.IFNA(VLOOKUP($B122,KviZDarije4!$A$1:$K$1000, 8, 0), 0)/'TOP SCORES'!E$7,0)</f>
        <v>38.46153846153846</v>
      </c>
      <c r="H122" s="30">
        <f>IFERROR(100*_xlfn.IFNA(VLOOKUP($B122,KviZDarije5!$A$1:$K$1000, 8, 0), 0)/'TOP SCORES'!F$7,0)</f>
        <v>53.846153846153847</v>
      </c>
      <c r="I122" s="30">
        <f>IFERROR(100*_xlfn.IFNA(VLOOKUP($B122,KviZDarije6!$A$1:$K$1000, 8, 0), 0)/'TOP SCORES'!G$7,0)</f>
        <v>0</v>
      </c>
      <c r="J122" s="30">
        <f>IFERROR(100*_xlfn.IFNA(VLOOKUP($B122,KviZDarije7!$A$1:$K$1000, 8, 0), 0)/'TOP SCORES'!H$7,0)</f>
        <v>0</v>
      </c>
      <c r="K122" s="30">
        <f>IFERROR(100*_xlfn.IFNA(VLOOKUP($B122,KviZDarije8!$A$1:$K$1000, 8, 0), 0)/'TOP SCORES'!I$7,0)</f>
        <v>0</v>
      </c>
      <c r="L122" s="30">
        <f>IFERROR(100*_xlfn.IFNA(VLOOKUP($B122,[1]KviZDarije9!$A$1:$K$1000, 8, 0), 0)/'TOP SCORES'!J$7,0)</f>
        <v>0</v>
      </c>
      <c r="M122" s="30">
        <f>IFERROR(100*_xlfn.IFNA(VLOOKUP($B122,[2]KviZDarije10!$A$1:$K$1000, 8, 0), 0)/'TOP SCORES'!K$7,0)</f>
        <v>0</v>
      </c>
    </row>
    <row r="123" spans="1:13">
      <c r="A123" s="33">
        <f t="shared" ca="1" si="1"/>
        <v>122</v>
      </c>
      <c r="B123" s="24" t="s">
        <v>89</v>
      </c>
      <c r="C123" s="31" cm="1">
        <f t="array" aca="1" ref="C123" ca="1">SUM(LARGE(D123:M123,ROW(INDIRECT("1:6"))))</f>
        <v>85.714285714285708</v>
      </c>
      <c r="D123" s="30">
        <f>IFERROR(100*_xlfn.IFNA(VLOOKUP($B123,KviZDarije1!$A$1:$K$1000, 8, 0), 0)/'TOP SCORES'!B$7,0)</f>
        <v>85.714285714285708</v>
      </c>
      <c r="E123" s="30">
        <f>IFERROR(100*_xlfn.IFNA(VLOOKUP($B123,KviZDarije2!$A$1:$K$1000, 8, 0), 0)/'TOP SCORES'!C$7,0)</f>
        <v>0</v>
      </c>
      <c r="F123" s="30">
        <f>IFERROR(100*_xlfn.IFNA(VLOOKUP($B123,KviZDarije3!$A$1:$K$1000, 8, 0), 0)/'TOP SCORES'!D$7,0)</f>
        <v>0</v>
      </c>
      <c r="G123" s="30">
        <f>IFERROR(100*_xlfn.IFNA(VLOOKUP($B123,KviZDarije4!$A$1:$K$1000, 8, 0), 0)/'TOP SCORES'!E$7,0)</f>
        <v>0</v>
      </c>
      <c r="H123" s="30">
        <f>IFERROR(100*_xlfn.IFNA(VLOOKUP($B123,KviZDarije5!$A$1:$K$1000, 8, 0), 0)/'TOP SCORES'!F$7,0)</f>
        <v>0</v>
      </c>
      <c r="I123" s="30">
        <f>IFERROR(100*_xlfn.IFNA(VLOOKUP($B123,KviZDarije6!$A$1:$K$1000, 8, 0), 0)/'TOP SCORES'!G$7,0)</f>
        <v>0</v>
      </c>
      <c r="J123" s="30">
        <f>IFERROR(100*_xlfn.IFNA(VLOOKUP($B123,KviZDarije7!$A$1:$K$1000, 8, 0), 0)/'TOP SCORES'!H$7,0)</f>
        <v>0</v>
      </c>
      <c r="K123" s="30">
        <f>IFERROR(100*_xlfn.IFNA(VLOOKUP($B123,KviZDarije8!$A$1:$K$1000, 8, 0), 0)/'TOP SCORES'!I$7,0)</f>
        <v>0</v>
      </c>
      <c r="L123" s="30">
        <f>IFERROR(100*_xlfn.IFNA(VLOOKUP($B123,[1]KviZDarije9!$A$1:$K$1000, 8, 0), 0)/'TOP SCORES'!J$7,0)</f>
        <v>0</v>
      </c>
      <c r="M123" s="30">
        <f>IFERROR(100*_xlfn.IFNA(VLOOKUP($B123,[2]KviZDarije10!$A$1:$K$1000, 8, 0), 0)/'TOP SCORES'!K$7,0)</f>
        <v>0</v>
      </c>
    </row>
    <row r="124" spans="1:13">
      <c r="A124" s="33">
        <f t="shared" ca="1" si="1"/>
        <v>122</v>
      </c>
      <c r="B124" s="28" t="s">
        <v>126</v>
      </c>
      <c r="C124" s="31" cm="1">
        <f t="array" aca="1" ref="C124" ca="1">SUM(LARGE(D124:M124,ROW(INDIRECT("1:6"))))</f>
        <v>85.714285714285708</v>
      </c>
      <c r="D124" s="30">
        <f>IFERROR(100*_xlfn.IFNA(VLOOKUP($B124,KviZDarije1!$A$1:$K$1000, 8, 0), 0)/'TOP SCORES'!B$7,0)</f>
        <v>85.714285714285708</v>
      </c>
      <c r="E124" s="30">
        <f>IFERROR(100*_xlfn.IFNA(VLOOKUP($B124,KviZDarije2!$A$1:$K$1000, 8, 0), 0)/'TOP SCORES'!C$7,0)</f>
        <v>0</v>
      </c>
      <c r="F124" s="30">
        <f>IFERROR(100*_xlfn.IFNA(VLOOKUP($B124,KviZDarije3!$A$1:$K$1000, 8, 0), 0)/'TOP SCORES'!D$7,0)</f>
        <v>0</v>
      </c>
      <c r="G124" s="30">
        <f>IFERROR(100*_xlfn.IFNA(VLOOKUP($B124,KviZDarije4!$A$1:$K$1000, 8, 0), 0)/'TOP SCORES'!E$7,0)</f>
        <v>0</v>
      </c>
      <c r="H124" s="30">
        <f>IFERROR(100*_xlfn.IFNA(VLOOKUP($B124,KviZDarije5!$A$1:$K$1000, 8, 0), 0)/'TOP SCORES'!F$7,0)</f>
        <v>0</v>
      </c>
      <c r="I124" s="30">
        <f>IFERROR(100*_xlfn.IFNA(VLOOKUP($B124,KviZDarije6!$A$1:$K$1000, 8, 0), 0)/'TOP SCORES'!G$7,0)</f>
        <v>0</v>
      </c>
      <c r="J124" s="30">
        <f>IFERROR(100*_xlfn.IFNA(VLOOKUP($B124,KviZDarije7!$A$1:$K$1000, 8, 0), 0)/'TOP SCORES'!H$7,0)</f>
        <v>0</v>
      </c>
      <c r="K124" s="30">
        <f>IFERROR(100*_xlfn.IFNA(VLOOKUP($B124,KviZDarije8!$A$1:$K$1000, 8, 0), 0)/'TOP SCORES'!I$7,0)</f>
        <v>0</v>
      </c>
      <c r="L124" s="30">
        <f>IFERROR(100*_xlfn.IFNA(VLOOKUP($B124,[1]KviZDarije9!$A$1:$K$1000, 8, 0), 0)/'TOP SCORES'!J$7,0)</f>
        <v>0</v>
      </c>
      <c r="M124" s="30">
        <f>IFERROR(100*_xlfn.IFNA(VLOOKUP($B124,[2]KviZDarije10!$A$1:$K$1000, 8, 0), 0)/'TOP SCORES'!K$7,0)</f>
        <v>0</v>
      </c>
    </row>
    <row r="125" spans="1:13">
      <c r="A125" s="33">
        <f t="shared" ca="1" si="1"/>
        <v>122</v>
      </c>
      <c r="B125" s="28" t="s">
        <v>173</v>
      </c>
      <c r="C125" s="31" cm="1">
        <f t="array" aca="1" ref="C125" ca="1">SUM(LARGE(D125:M125,ROW(INDIRECT("1:6"))))</f>
        <v>85.714285714285708</v>
      </c>
      <c r="D125" s="30">
        <f>IFERROR(100*_xlfn.IFNA(VLOOKUP($B125,KviZDarije1!$A$1:$K$1000, 8, 0), 0)/'TOP SCORES'!B$7,0)</f>
        <v>85.714285714285708</v>
      </c>
      <c r="E125" s="30">
        <f>IFERROR(100*_xlfn.IFNA(VLOOKUP($B125,KviZDarije2!$A$1:$K$1000, 8, 0), 0)/'TOP SCORES'!C$7,0)</f>
        <v>0</v>
      </c>
      <c r="F125" s="30">
        <f>IFERROR(100*_xlfn.IFNA(VLOOKUP($B125,KviZDarije3!$A$1:$K$1000, 8, 0), 0)/'TOP SCORES'!D$7,0)</f>
        <v>0</v>
      </c>
      <c r="G125" s="30">
        <f>IFERROR(100*_xlfn.IFNA(VLOOKUP($B125,KviZDarije4!$A$1:$K$1000, 8, 0), 0)/'TOP SCORES'!E$7,0)</f>
        <v>0</v>
      </c>
      <c r="H125" s="30">
        <f>IFERROR(100*_xlfn.IFNA(VLOOKUP($B125,KviZDarije5!$A$1:$K$1000, 8, 0), 0)/'TOP SCORES'!F$7,0)</f>
        <v>0</v>
      </c>
      <c r="I125" s="30">
        <f>IFERROR(100*_xlfn.IFNA(VLOOKUP($B125,KviZDarije6!$A$1:$K$1000, 8, 0), 0)/'TOP SCORES'!G$7,0)</f>
        <v>0</v>
      </c>
      <c r="J125" s="30">
        <f>IFERROR(100*_xlfn.IFNA(VLOOKUP($B125,KviZDarije7!$A$1:$K$1000, 8, 0), 0)/'TOP SCORES'!H$7,0)</f>
        <v>0</v>
      </c>
      <c r="K125" s="30">
        <f>IFERROR(100*_xlfn.IFNA(VLOOKUP($B125,KviZDarije8!$A$1:$K$1000, 8, 0), 0)/'TOP SCORES'!I$7,0)</f>
        <v>0</v>
      </c>
      <c r="L125" s="30">
        <f>IFERROR(100*_xlfn.IFNA(VLOOKUP($B125,[1]KviZDarije9!$A$1:$K$1000, 8, 0), 0)/'TOP SCORES'!J$7,0)</f>
        <v>0</v>
      </c>
      <c r="M125" s="30">
        <f>IFERROR(100*_xlfn.IFNA(VLOOKUP($B125,[2]KviZDarije10!$A$1:$K$1000, 8, 0), 0)/'TOP SCORES'!K$7,0)</f>
        <v>0</v>
      </c>
    </row>
    <row r="126" spans="1:13">
      <c r="A126" s="33">
        <f t="shared" ca="1" si="1"/>
        <v>125</v>
      </c>
      <c r="B126" s="28" t="s">
        <v>220</v>
      </c>
      <c r="C126" s="31" cm="1">
        <f t="array" aca="1" ref="C126" ca="1">SUM(LARGE(D126:M126,ROW(INDIRECT("1:6"))))</f>
        <v>84.615384615384613</v>
      </c>
      <c r="D126" s="30">
        <f>IFERROR(100*_xlfn.IFNA(VLOOKUP($B126,KviZDarije1!$A$1:$K$1000, 8, 0), 0)/'TOP SCORES'!B$7,0)</f>
        <v>0</v>
      </c>
      <c r="E126" s="30">
        <f>IFERROR(100*_xlfn.IFNA(VLOOKUP($B126,KviZDarije2!$A$1:$K$1000, 8, 0), 0)/'TOP SCORES'!C$7,0)</f>
        <v>0</v>
      </c>
      <c r="F126" s="30">
        <f>IFERROR(100*_xlfn.IFNA(VLOOKUP($B126,KviZDarije3!$A$1:$K$1000, 8, 0), 0)/'TOP SCORES'!D$7,0)</f>
        <v>0</v>
      </c>
      <c r="G126" s="30">
        <f>IFERROR(100*_xlfn.IFNA(VLOOKUP($B126,KviZDarije4!$A$1:$K$1000, 8, 0), 0)/'TOP SCORES'!E$7,0)</f>
        <v>15.384615384615385</v>
      </c>
      <c r="H126" s="30">
        <f>IFERROR(100*_xlfn.IFNA(VLOOKUP($B126,KviZDarije5!$A$1:$K$1000, 8, 0), 0)/'TOP SCORES'!F$7,0)</f>
        <v>38.46153846153846</v>
      </c>
      <c r="I126" s="30">
        <f>IFERROR(100*_xlfn.IFNA(VLOOKUP($B126,KviZDarije6!$A$1:$K$1000, 8, 0), 0)/'TOP SCORES'!G$7,0)</f>
        <v>30.76923076923077</v>
      </c>
      <c r="J126" s="30">
        <f>IFERROR(100*_xlfn.IFNA(VLOOKUP($B126,KviZDarije7!$A$1:$K$1000, 8, 0), 0)/'TOP SCORES'!H$7,0)</f>
        <v>0</v>
      </c>
      <c r="K126" s="30">
        <f>IFERROR(100*_xlfn.IFNA(VLOOKUP($B126,KviZDarije8!$A$1:$K$1000, 8, 0), 0)/'TOP SCORES'!I$7,0)</f>
        <v>0</v>
      </c>
      <c r="L126" s="30">
        <f>IFERROR(100*_xlfn.IFNA(VLOOKUP($B126,[1]KviZDarije9!$A$1:$K$1000, 8, 0), 0)/'TOP SCORES'!J$7,0)</f>
        <v>0</v>
      </c>
      <c r="M126" s="30">
        <f>IFERROR(100*_xlfn.IFNA(VLOOKUP($B126,[2]KviZDarije10!$A$1:$K$1000, 8, 0), 0)/'TOP SCORES'!K$7,0)</f>
        <v>0</v>
      </c>
    </row>
    <row r="127" spans="1:13">
      <c r="A127" s="33">
        <f t="shared" ca="1" si="1"/>
        <v>127</v>
      </c>
      <c r="B127" s="24" t="s">
        <v>102</v>
      </c>
      <c r="C127" s="31" cm="1">
        <f t="array" aca="1" ref="C127" ca="1">SUM(LARGE(D127:M127,ROW(INDIRECT("1:6"))))</f>
        <v>78.571428571428569</v>
      </c>
      <c r="D127" s="30">
        <f>IFERROR(100*_xlfn.IFNA(VLOOKUP($B127,KviZDarije1!$A$1:$K$1000, 8, 0), 0)/'TOP SCORES'!B$7,0)</f>
        <v>78.571428571428569</v>
      </c>
      <c r="E127" s="30">
        <f>IFERROR(100*_xlfn.IFNA(VLOOKUP($B127,KviZDarije2!$A$1:$K$1000, 8, 0), 0)/'TOP SCORES'!C$7,0)</f>
        <v>0</v>
      </c>
      <c r="F127" s="30">
        <f>IFERROR(100*_xlfn.IFNA(VLOOKUP($B127,KviZDarije3!$A$1:$K$1000, 8, 0), 0)/'TOP SCORES'!D$7,0)</f>
        <v>0</v>
      </c>
      <c r="G127" s="30">
        <f>IFERROR(100*_xlfn.IFNA(VLOOKUP($B127,KviZDarije4!$A$1:$K$1000, 8, 0), 0)/'TOP SCORES'!E$7,0)</f>
        <v>0</v>
      </c>
      <c r="H127" s="30">
        <f>IFERROR(100*_xlfn.IFNA(VLOOKUP($B127,KviZDarije5!$A$1:$K$1000, 8, 0), 0)/'TOP SCORES'!F$7,0)</f>
        <v>0</v>
      </c>
      <c r="I127" s="30">
        <f>IFERROR(100*_xlfn.IFNA(VLOOKUP($B127,KviZDarije6!$A$1:$K$1000, 8, 0), 0)/'TOP SCORES'!G$7,0)</f>
        <v>0</v>
      </c>
      <c r="J127" s="30">
        <f>IFERROR(100*_xlfn.IFNA(VLOOKUP($B127,KviZDarije7!$A$1:$K$1000, 8, 0), 0)/'TOP SCORES'!H$7,0)</f>
        <v>0</v>
      </c>
      <c r="K127" s="30">
        <f>IFERROR(100*_xlfn.IFNA(VLOOKUP($B127,KviZDarije8!$A$1:$K$1000, 8, 0), 0)/'TOP SCORES'!I$7,0)</f>
        <v>0</v>
      </c>
      <c r="L127" s="30">
        <f>IFERROR(100*_xlfn.IFNA(VLOOKUP($B127,[1]KviZDarije9!$A$1:$K$1000, 8, 0), 0)/'TOP SCORES'!J$7,0)</f>
        <v>0</v>
      </c>
      <c r="M127" s="30">
        <f>IFERROR(100*_xlfn.IFNA(VLOOKUP($B127,[2]KviZDarije10!$A$1:$K$1000, 8, 0), 0)/'TOP SCORES'!K$7,0)</f>
        <v>0</v>
      </c>
    </row>
    <row r="128" spans="1:13">
      <c r="A128" s="33">
        <f t="shared" ca="1" si="1"/>
        <v>128</v>
      </c>
      <c r="B128" s="28" t="s">
        <v>235</v>
      </c>
      <c r="C128" s="31" cm="1">
        <f t="array" aca="1" ref="C128" ca="1">SUM(LARGE(D128:M128,ROW(INDIRECT("1:6"))))</f>
        <v>76.92307692307692</v>
      </c>
      <c r="D128" s="30">
        <f>IFERROR(100*_xlfn.IFNA(VLOOKUP($B128,KviZDarije1!$A$1:$K$1000, 8, 0), 0)/'TOP SCORES'!B$7,0)</f>
        <v>0</v>
      </c>
      <c r="E128" s="30">
        <f>IFERROR(100*_xlfn.IFNA(VLOOKUP($B128,KviZDarije2!$A$1:$K$1000, 8, 0), 0)/'TOP SCORES'!C$7,0)</f>
        <v>0</v>
      </c>
      <c r="F128" s="30">
        <f>IFERROR(100*_xlfn.IFNA(VLOOKUP($B128,KviZDarije3!$A$1:$K$1000, 8, 0), 0)/'TOP SCORES'!D$7,0)</f>
        <v>0</v>
      </c>
      <c r="G128" s="30">
        <f>IFERROR(100*_xlfn.IFNA(VLOOKUP($B128,KviZDarije4!$A$1:$K$1000, 8, 0), 0)/'TOP SCORES'!E$7,0)</f>
        <v>0</v>
      </c>
      <c r="H128" s="30">
        <f>IFERROR(100*_xlfn.IFNA(VLOOKUP($B128,KviZDarije5!$A$1:$K$1000, 8, 0), 0)/'TOP SCORES'!F$7,0)</f>
        <v>38.46153846153846</v>
      </c>
      <c r="I128" s="30">
        <f>IFERROR(100*_xlfn.IFNA(VLOOKUP($B128,KviZDarije6!$A$1:$K$1000, 8, 0), 0)/'TOP SCORES'!G$7,0)</f>
        <v>38.46153846153846</v>
      </c>
      <c r="J128" s="30">
        <f>IFERROR(100*_xlfn.IFNA(VLOOKUP($B128,KviZDarije7!$A$1:$K$1000, 8, 0), 0)/'TOP SCORES'!H$7,0)</f>
        <v>0</v>
      </c>
      <c r="K128" s="30">
        <f>IFERROR(100*_xlfn.IFNA(VLOOKUP($B128,KviZDarije8!$A$1:$K$1000, 8, 0), 0)/'TOP SCORES'!I$7,0)</f>
        <v>0</v>
      </c>
      <c r="L128" s="30">
        <f>IFERROR(100*_xlfn.IFNA(VLOOKUP($B128,[1]KviZDarije9!$A$1:$K$1000, 8, 0), 0)/'TOP SCORES'!J$7,0)</f>
        <v>0</v>
      </c>
      <c r="M128" s="30">
        <f>IFERROR(100*_xlfn.IFNA(VLOOKUP($B128,[2]KviZDarije10!$A$1:$K$1000, 8, 0), 0)/'TOP SCORES'!K$7,0)</f>
        <v>0</v>
      </c>
    </row>
    <row r="129" spans="1:13">
      <c r="A129" s="33">
        <f t="shared" ca="1" si="1"/>
        <v>129</v>
      </c>
      <c r="B129" s="28" t="s">
        <v>175</v>
      </c>
      <c r="C129" s="31" cm="1">
        <f t="array" aca="1" ref="C129" ca="1">SUM(LARGE(D129:M129,ROW(INDIRECT("1:6"))))</f>
        <v>74.175824175824175</v>
      </c>
      <c r="D129" s="30">
        <f>IFERROR(100*_xlfn.IFNA(VLOOKUP($B129,KviZDarije1!$A$1:$K$1000, 8, 0), 0)/'TOP SCORES'!B$7,0)</f>
        <v>35.714285714285715</v>
      </c>
      <c r="E129" s="30">
        <f>IFERROR(100*_xlfn.IFNA(VLOOKUP($B129,KviZDarije2!$A$1:$K$1000, 8, 0), 0)/'TOP SCORES'!C$7,0)</f>
        <v>0</v>
      </c>
      <c r="F129" s="30">
        <f>IFERROR(100*_xlfn.IFNA(VLOOKUP($B129,KviZDarije3!$A$1:$K$1000, 8, 0), 0)/'TOP SCORES'!D$7,0)</f>
        <v>0</v>
      </c>
      <c r="G129" s="30">
        <f>IFERROR(100*_xlfn.IFNA(VLOOKUP($B129,KviZDarije4!$A$1:$K$1000, 8, 0), 0)/'TOP SCORES'!E$7,0)</f>
        <v>0</v>
      </c>
      <c r="H129" s="30">
        <f>IFERROR(100*_xlfn.IFNA(VLOOKUP($B129,KviZDarije5!$A$1:$K$1000, 8, 0), 0)/'TOP SCORES'!F$7,0)</f>
        <v>38.46153846153846</v>
      </c>
      <c r="I129" s="30">
        <f>IFERROR(100*_xlfn.IFNA(VLOOKUP($B129,KviZDarije6!$A$1:$K$1000, 8, 0), 0)/'TOP SCORES'!G$7,0)</f>
        <v>0</v>
      </c>
      <c r="J129" s="30">
        <f>IFERROR(100*_xlfn.IFNA(VLOOKUP($B129,KviZDarije7!$A$1:$K$1000, 8, 0), 0)/'TOP SCORES'!H$7,0)</f>
        <v>0</v>
      </c>
      <c r="K129" s="30">
        <f>IFERROR(100*_xlfn.IFNA(VLOOKUP($B129,KviZDarije8!$A$1:$K$1000, 8, 0), 0)/'TOP SCORES'!I$7,0)</f>
        <v>0</v>
      </c>
      <c r="L129" s="30">
        <f>IFERROR(100*_xlfn.IFNA(VLOOKUP($B129,[1]KviZDarije9!$A$1:$K$1000, 8, 0), 0)/'TOP SCORES'!J$7,0)</f>
        <v>0</v>
      </c>
      <c r="M129" s="30">
        <f>IFERROR(100*_xlfn.IFNA(VLOOKUP($B129,[2]KviZDarije10!$A$1:$K$1000, 8, 0), 0)/'TOP SCORES'!K$7,0)</f>
        <v>0</v>
      </c>
    </row>
    <row r="130" spans="1:13">
      <c r="A130" s="33">
        <f t="shared" ref="A130:A193" ca="1" si="2">RANK(C130,C$2:C$998)</f>
        <v>130</v>
      </c>
      <c r="B130" s="24" t="s">
        <v>13</v>
      </c>
      <c r="C130" s="31" cm="1">
        <f t="array" aca="1" ref="C130" ca="1">SUM(LARGE(D130:M130,ROW(INDIRECT("1:6"))))</f>
        <v>71.428571428571431</v>
      </c>
      <c r="D130" s="30">
        <f>IFERROR(100*_xlfn.IFNA(VLOOKUP($B130,KviZDarije1!$A$1:$K$1000, 8, 0), 0)/'TOP SCORES'!B$7,0)</f>
        <v>71.428571428571431</v>
      </c>
      <c r="E130" s="30">
        <f>IFERROR(100*_xlfn.IFNA(VLOOKUP($B130,KviZDarije2!$A$1:$K$1000, 8, 0), 0)/'TOP SCORES'!C$7,0)</f>
        <v>0</v>
      </c>
      <c r="F130" s="30">
        <f>IFERROR(100*_xlfn.IFNA(VLOOKUP($B130,KviZDarije3!$A$1:$K$1000, 8, 0), 0)/'TOP SCORES'!D$7,0)</f>
        <v>0</v>
      </c>
      <c r="G130" s="30">
        <f>IFERROR(100*_xlfn.IFNA(VLOOKUP($B130,KviZDarije4!$A$1:$K$1000, 8, 0), 0)/'TOP SCORES'!E$7,0)</f>
        <v>0</v>
      </c>
      <c r="H130" s="30">
        <f>IFERROR(100*_xlfn.IFNA(VLOOKUP($B130,KviZDarije5!$A$1:$K$1000, 8, 0), 0)/'TOP SCORES'!F$7,0)</f>
        <v>0</v>
      </c>
      <c r="I130" s="30">
        <f>IFERROR(100*_xlfn.IFNA(VLOOKUP($B130,KviZDarije6!$A$1:$K$1000, 8, 0), 0)/'TOP SCORES'!G$7,0)</f>
        <v>0</v>
      </c>
      <c r="J130" s="30">
        <f>IFERROR(100*_xlfn.IFNA(VLOOKUP($B130,KviZDarije7!$A$1:$K$1000, 8, 0), 0)/'TOP SCORES'!H$7,0)</f>
        <v>0</v>
      </c>
      <c r="K130" s="30">
        <f>IFERROR(100*_xlfn.IFNA(VLOOKUP($B130,KviZDarije8!$A$1:$K$1000, 8, 0), 0)/'TOP SCORES'!I$7,0)</f>
        <v>0</v>
      </c>
      <c r="L130" s="30">
        <f>IFERROR(100*_xlfn.IFNA(VLOOKUP($B130,[1]KviZDarije9!$A$1:$K$1000, 8, 0), 0)/'TOP SCORES'!J$7,0)</f>
        <v>0</v>
      </c>
      <c r="M130" s="30">
        <f>IFERROR(100*_xlfn.IFNA(VLOOKUP($B130,[2]KviZDarije10!$A$1:$K$1000, 8, 0), 0)/'TOP SCORES'!K$7,0)</f>
        <v>0</v>
      </c>
    </row>
    <row r="131" spans="1:13">
      <c r="A131" s="33">
        <f t="shared" ca="1" si="2"/>
        <v>130</v>
      </c>
      <c r="B131" s="24" t="s">
        <v>108</v>
      </c>
      <c r="C131" s="31" cm="1">
        <f t="array" aca="1" ref="C131" ca="1">SUM(LARGE(D131:M131,ROW(INDIRECT("1:6"))))</f>
        <v>71.428571428571431</v>
      </c>
      <c r="D131" s="30">
        <f>IFERROR(100*_xlfn.IFNA(VLOOKUP($B131,KviZDarije1!$A$1:$K$1000, 8, 0), 0)/'TOP SCORES'!B$7,0)</f>
        <v>71.428571428571431</v>
      </c>
      <c r="E131" s="30">
        <f>IFERROR(100*_xlfn.IFNA(VLOOKUP($B131,KviZDarije2!$A$1:$K$1000, 8, 0), 0)/'TOP SCORES'!C$7,0)</f>
        <v>0</v>
      </c>
      <c r="F131" s="30">
        <f>IFERROR(100*_xlfn.IFNA(VLOOKUP($B131,KviZDarije3!$A$1:$K$1000, 8, 0), 0)/'TOP SCORES'!D$7,0)</f>
        <v>0</v>
      </c>
      <c r="G131" s="30">
        <f>IFERROR(100*_xlfn.IFNA(VLOOKUP($B131,KviZDarije4!$A$1:$K$1000, 8, 0), 0)/'TOP SCORES'!E$7,0)</f>
        <v>0</v>
      </c>
      <c r="H131" s="30">
        <f>IFERROR(100*_xlfn.IFNA(VLOOKUP($B131,KviZDarije5!$A$1:$K$1000, 8, 0), 0)/'TOP SCORES'!F$7,0)</f>
        <v>0</v>
      </c>
      <c r="I131" s="30">
        <f>IFERROR(100*_xlfn.IFNA(VLOOKUP($B131,KviZDarije6!$A$1:$K$1000, 8, 0), 0)/'TOP SCORES'!G$7,0)</f>
        <v>0</v>
      </c>
      <c r="J131" s="30">
        <f>IFERROR(100*_xlfn.IFNA(VLOOKUP($B131,KviZDarije7!$A$1:$K$1000, 8, 0), 0)/'TOP SCORES'!H$7,0)</f>
        <v>0</v>
      </c>
      <c r="K131" s="30">
        <f>IFERROR(100*_xlfn.IFNA(VLOOKUP($B131,KviZDarije8!$A$1:$K$1000, 8, 0), 0)/'TOP SCORES'!I$7,0)</f>
        <v>0</v>
      </c>
      <c r="L131" s="30">
        <f>IFERROR(100*_xlfn.IFNA(VLOOKUP($B131,[1]KviZDarije9!$A$1:$K$1000, 8, 0), 0)/'TOP SCORES'!J$7,0)</f>
        <v>0</v>
      </c>
      <c r="M131" s="30">
        <f>IFERROR(100*_xlfn.IFNA(VLOOKUP($B131,[2]KviZDarije10!$A$1:$K$1000, 8, 0), 0)/'TOP SCORES'!K$7,0)</f>
        <v>0</v>
      </c>
    </row>
    <row r="132" spans="1:13">
      <c r="A132" s="33">
        <f t="shared" ca="1" si="2"/>
        <v>130</v>
      </c>
      <c r="B132" s="28" t="s">
        <v>125</v>
      </c>
      <c r="C132" s="31" cm="1">
        <f t="array" aca="1" ref="C132" ca="1">SUM(LARGE(D132:M132,ROW(INDIRECT("1:6"))))</f>
        <v>71.428571428571431</v>
      </c>
      <c r="D132" s="30">
        <f>IFERROR(100*_xlfn.IFNA(VLOOKUP($B132,KviZDarije1!$A$1:$K$1000, 8, 0), 0)/'TOP SCORES'!B$7,0)</f>
        <v>0</v>
      </c>
      <c r="E132" s="30">
        <f>IFERROR(100*_xlfn.IFNA(VLOOKUP($B132,KviZDarije2!$A$1:$K$1000, 8, 0), 0)/'TOP SCORES'!C$7,0)</f>
        <v>71.428571428571431</v>
      </c>
      <c r="F132" s="30">
        <f>IFERROR(100*_xlfn.IFNA(VLOOKUP($B132,KviZDarije3!$A$1:$K$1000, 8, 0), 0)/'TOP SCORES'!D$7,0)</f>
        <v>0</v>
      </c>
      <c r="G132" s="30">
        <f>IFERROR(100*_xlfn.IFNA(VLOOKUP($B132,KviZDarije4!$A$1:$K$1000, 8, 0), 0)/'TOP SCORES'!E$7,0)</f>
        <v>0</v>
      </c>
      <c r="H132" s="30">
        <f>IFERROR(100*_xlfn.IFNA(VLOOKUP($B132,KviZDarije5!$A$1:$K$1000, 8, 0), 0)/'TOP SCORES'!F$7,0)</f>
        <v>0</v>
      </c>
      <c r="I132" s="30">
        <f>IFERROR(100*_xlfn.IFNA(VLOOKUP($B132,KviZDarije6!$A$1:$K$1000, 8, 0), 0)/'TOP SCORES'!G$7,0)</f>
        <v>0</v>
      </c>
      <c r="J132" s="30">
        <f>IFERROR(100*_xlfn.IFNA(VLOOKUP($B132,KviZDarije7!$A$1:$K$1000, 8, 0), 0)/'TOP SCORES'!H$7,0)</f>
        <v>0</v>
      </c>
      <c r="K132" s="30">
        <f>IFERROR(100*_xlfn.IFNA(VLOOKUP($B132,KviZDarije8!$A$1:$K$1000, 8, 0), 0)/'TOP SCORES'!I$7,0)</f>
        <v>0</v>
      </c>
      <c r="L132" s="30">
        <f>IFERROR(100*_xlfn.IFNA(VLOOKUP($B132,[1]KviZDarije9!$A$1:$K$1000, 8, 0), 0)/'TOP SCORES'!J$7,0)</f>
        <v>0</v>
      </c>
      <c r="M132" s="30">
        <f>IFERROR(100*_xlfn.IFNA(VLOOKUP($B132,[2]KviZDarije10!$A$1:$K$1000, 8, 0), 0)/'TOP SCORES'!K$7,0)</f>
        <v>0</v>
      </c>
    </row>
    <row r="133" spans="1:13">
      <c r="A133" s="33">
        <f t="shared" ca="1" si="2"/>
        <v>130</v>
      </c>
      <c r="B133" s="28" t="s">
        <v>207</v>
      </c>
      <c r="C133" s="31" cm="1">
        <f t="array" aca="1" ref="C133" ca="1">SUM(LARGE(D133:M133,ROW(INDIRECT("1:6"))))</f>
        <v>71.428571428571431</v>
      </c>
      <c r="D133" s="30">
        <f>IFERROR(100*_xlfn.IFNA(VLOOKUP($B133,KviZDarije1!$A$1:$K$1000, 8, 0), 0)/'TOP SCORES'!B$7,0)</f>
        <v>0</v>
      </c>
      <c r="E133" s="30">
        <f>IFERROR(100*_xlfn.IFNA(VLOOKUP($B133,KviZDarije2!$A$1:$K$1000, 8, 0), 0)/'TOP SCORES'!C$7,0)</f>
        <v>71.428571428571431</v>
      </c>
      <c r="F133" s="30">
        <f>IFERROR(100*_xlfn.IFNA(VLOOKUP($B133,KviZDarije3!$A$1:$K$1000, 8, 0), 0)/'TOP SCORES'!D$7,0)</f>
        <v>0</v>
      </c>
      <c r="G133" s="30">
        <f>IFERROR(100*_xlfn.IFNA(VLOOKUP($B133,KviZDarije4!$A$1:$K$1000, 8, 0), 0)/'TOP SCORES'!E$7,0)</f>
        <v>0</v>
      </c>
      <c r="H133" s="30">
        <f>IFERROR(100*_xlfn.IFNA(VLOOKUP($B133,KviZDarije5!$A$1:$K$1000, 8, 0), 0)/'TOP SCORES'!F$7,0)</f>
        <v>0</v>
      </c>
      <c r="I133" s="30">
        <f>IFERROR(100*_xlfn.IFNA(VLOOKUP($B133,KviZDarije6!$A$1:$K$1000, 8, 0), 0)/'TOP SCORES'!G$7,0)</f>
        <v>0</v>
      </c>
      <c r="J133" s="30">
        <f>IFERROR(100*_xlfn.IFNA(VLOOKUP($B133,KviZDarije7!$A$1:$K$1000, 8, 0), 0)/'TOP SCORES'!H$7,0)</f>
        <v>0</v>
      </c>
      <c r="K133" s="30">
        <f>IFERROR(100*_xlfn.IFNA(VLOOKUP($B133,KviZDarije8!$A$1:$K$1000, 8, 0), 0)/'TOP SCORES'!I$7,0)</f>
        <v>0</v>
      </c>
      <c r="L133" s="30">
        <f>IFERROR(100*_xlfn.IFNA(VLOOKUP($B133,[1]KviZDarije9!$A$1:$K$1000, 8, 0), 0)/'TOP SCORES'!J$7,0)</f>
        <v>0</v>
      </c>
      <c r="M133" s="30">
        <f>IFERROR(100*_xlfn.IFNA(VLOOKUP($B133,[2]KviZDarije10!$A$1:$K$1000, 8, 0), 0)/'TOP SCORES'!K$7,0)</f>
        <v>0</v>
      </c>
    </row>
    <row r="134" spans="1:13">
      <c r="A134" s="33">
        <f t="shared" ca="1" si="2"/>
        <v>134</v>
      </c>
      <c r="B134" s="24" t="s">
        <v>14</v>
      </c>
      <c r="C134" s="31" cm="1">
        <f t="array" aca="1" ref="C134" ca="1">SUM(LARGE(D134:M134,ROW(INDIRECT("1:6"))))</f>
        <v>64.285714285714292</v>
      </c>
      <c r="D134" s="30">
        <f>IFERROR(100*_xlfn.IFNA(VLOOKUP($B134,KviZDarije1!$A$1:$K$1000, 8, 0), 0)/'TOP SCORES'!B$7,0)</f>
        <v>64.285714285714292</v>
      </c>
      <c r="E134" s="30">
        <f>IFERROR(100*_xlfn.IFNA(VLOOKUP($B134,KviZDarije2!$A$1:$K$1000, 8, 0), 0)/'TOP SCORES'!C$7,0)</f>
        <v>0</v>
      </c>
      <c r="F134" s="30">
        <f>IFERROR(100*_xlfn.IFNA(VLOOKUP($B134,KviZDarije3!$A$1:$K$1000, 8, 0), 0)/'TOP SCORES'!D$7,0)</f>
        <v>0</v>
      </c>
      <c r="G134" s="30">
        <f>IFERROR(100*_xlfn.IFNA(VLOOKUP($B134,KviZDarije4!$A$1:$K$1000, 8, 0), 0)/'TOP SCORES'!E$7,0)</f>
        <v>0</v>
      </c>
      <c r="H134" s="30">
        <f>IFERROR(100*_xlfn.IFNA(VLOOKUP($B134,KviZDarije5!$A$1:$K$1000, 8, 0), 0)/'TOP SCORES'!F$7,0)</f>
        <v>0</v>
      </c>
      <c r="I134" s="30">
        <f>IFERROR(100*_xlfn.IFNA(VLOOKUP($B134,KviZDarije6!$A$1:$K$1000, 8, 0), 0)/'TOP SCORES'!G$7,0)</f>
        <v>0</v>
      </c>
      <c r="J134" s="30">
        <f>IFERROR(100*_xlfn.IFNA(VLOOKUP($B134,KviZDarije7!$A$1:$K$1000, 8, 0), 0)/'TOP SCORES'!H$7,0)</f>
        <v>0</v>
      </c>
      <c r="K134" s="30">
        <f>IFERROR(100*_xlfn.IFNA(VLOOKUP($B134,KviZDarije8!$A$1:$K$1000, 8, 0), 0)/'TOP SCORES'!I$7,0)</f>
        <v>0</v>
      </c>
      <c r="L134" s="30">
        <f>IFERROR(100*_xlfn.IFNA(VLOOKUP($B134,[1]KviZDarije9!$A$1:$K$1000, 8, 0), 0)/'TOP SCORES'!J$7,0)</f>
        <v>0</v>
      </c>
      <c r="M134" s="30">
        <f>IFERROR(100*_xlfn.IFNA(VLOOKUP($B134,[2]KviZDarije10!$A$1:$K$1000, 8, 0), 0)/'TOP SCORES'!K$7,0)</f>
        <v>0</v>
      </c>
    </row>
    <row r="135" spans="1:13">
      <c r="A135" s="33">
        <f t="shared" ca="1" si="2"/>
        <v>134</v>
      </c>
      <c r="B135" s="28" t="s">
        <v>159</v>
      </c>
      <c r="C135" s="31" cm="1">
        <f t="array" aca="1" ref="C135" ca="1">SUM(LARGE(D135:M135,ROW(INDIRECT("1:6"))))</f>
        <v>64.285714285714292</v>
      </c>
      <c r="D135" s="30">
        <f>IFERROR(100*_xlfn.IFNA(VLOOKUP($B135,KviZDarije1!$A$1:$K$1000, 8, 0), 0)/'TOP SCORES'!B$7,0)</f>
        <v>64.285714285714292</v>
      </c>
      <c r="E135" s="30">
        <f>IFERROR(100*_xlfn.IFNA(VLOOKUP($B135,KviZDarije2!$A$1:$K$1000, 8, 0), 0)/'TOP SCORES'!C$7,0)</f>
        <v>0</v>
      </c>
      <c r="F135" s="30">
        <f>IFERROR(100*_xlfn.IFNA(VLOOKUP($B135,KviZDarije3!$A$1:$K$1000, 8, 0), 0)/'TOP SCORES'!D$7,0)</f>
        <v>0</v>
      </c>
      <c r="G135" s="30">
        <f>IFERROR(100*_xlfn.IFNA(VLOOKUP($B135,KviZDarije4!$A$1:$K$1000, 8, 0), 0)/'TOP SCORES'!E$7,0)</f>
        <v>0</v>
      </c>
      <c r="H135" s="30">
        <f>IFERROR(100*_xlfn.IFNA(VLOOKUP($B135,KviZDarije5!$A$1:$K$1000, 8, 0), 0)/'TOP SCORES'!F$7,0)</f>
        <v>0</v>
      </c>
      <c r="I135" s="30">
        <f>IFERROR(100*_xlfn.IFNA(VLOOKUP($B135,KviZDarije6!$A$1:$K$1000, 8, 0), 0)/'TOP SCORES'!G$7,0)</f>
        <v>0</v>
      </c>
      <c r="J135" s="30">
        <f>IFERROR(100*_xlfn.IFNA(VLOOKUP($B135,KviZDarije7!$A$1:$K$1000, 8, 0), 0)/'TOP SCORES'!H$7,0)</f>
        <v>0</v>
      </c>
      <c r="K135" s="30">
        <f>IFERROR(100*_xlfn.IFNA(VLOOKUP($B135,KviZDarije8!$A$1:$K$1000, 8, 0), 0)/'TOP SCORES'!I$7,0)</f>
        <v>0</v>
      </c>
      <c r="L135" s="30">
        <f>IFERROR(100*_xlfn.IFNA(VLOOKUP($B135,[1]KviZDarije9!$A$1:$K$1000, 8, 0), 0)/'TOP SCORES'!J$7,0)</f>
        <v>0</v>
      </c>
      <c r="M135" s="30">
        <f>IFERROR(100*_xlfn.IFNA(VLOOKUP($B135,[2]KviZDarije10!$A$1:$K$1000, 8, 0), 0)/'TOP SCORES'!K$7,0)</f>
        <v>0</v>
      </c>
    </row>
    <row r="136" spans="1:13">
      <c r="A136" s="33">
        <f t="shared" ca="1" si="2"/>
        <v>134</v>
      </c>
      <c r="B136" s="28" t="s">
        <v>172</v>
      </c>
      <c r="C136" s="31" cm="1">
        <f t="array" aca="1" ref="C136" ca="1">SUM(LARGE(D136:M136,ROW(INDIRECT("1:6"))))</f>
        <v>64.285714285714292</v>
      </c>
      <c r="D136" s="30">
        <f>IFERROR(100*_xlfn.IFNA(VLOOKUP($B136,KviZDarije1!$A$1:$K$1000, 8, 0), 0)/'TOP SCORES'!B$7,0)</f>
        <v>64.285714285714292</v>
      </c>
      <c r="E136" s="30">
        <f>IFERROR(100*_xlfn.IFNA(VLOOKUP($B136,KviZDarije2!$A$1:$K$1000, 8, 0), 0)/'TOP SCORES'!C$7,0)</f>
        <v>0</v>
      </c>
      <c r="F136" s="30">
        <f>IFERROR(100*_xlfn.IFNA(VLOOKUP($B136,KviZDarije3!$A$1:$K$1000, 8, 0), 0)/'TOP SCORES'!D$7,0)</f>
        <v>0</v>
      </c>
      <c r="G136" s="30">
        <f>IFERROR(100*_xlfn.IFNA(VLOOKUP($B136,KviZDarije4!$A$1:$K$1000, 8, 0), 0)/'TOP SCORES'!E$7,0)</f>
        <v>0</v>
      </c>
      <c r="H136" s="30">
        <f>IFERROR(100*_xlfn.IFNA(VLOOKUP($B136,KviZDarije5!$A$1:$K$1000, 8, 0), 0)/'TOP SCORES'!F$7,0)</f>
        <v>0</v>
      </c>
      <c r="I136" s="30">
        <f>IFERROR(100*_xlfn.IFNA(VLOOKUP($B136,KviZDarije6!$A$1:$K$1000, 8, 0), 0)/'TOP SCORES'!G$7,0)</f>
        <v>0</v>
      </c>
      <c r="J136" s="30">
        <f>IFERROR(100*_xlfn.IFNA(VLOOKUP($B136,KviZDarije7!$A$1:$K$1000, 8, 0), 0)/'TOP SCORES'!H$7,0)</f>
        <v>0</v>
      </c>
      <c r="K136" s="30">
        <f>IFERROR(100*_xlfn.IFNA(VLOOKUP($B136,KviZDarije8!$A$1:$K$1000, 8, 0), 0)/'TOP SCORES'!I$7,0)</f>
        <v>0</v>
      </c>
      <c r="L136" s="30">
        <f>IFERROR(100*_xlfn.IFNA(VLOOKUP($B136,[1]KviZDarije9!$A$1:$K$1000, 8, 0), 0)/'TOP SCORES'!J$7,0)</f>
        <v>0</v>
      </c>
      <c r="M136" s="30">
        <f>IFERROR(100*_xlfn.IFNA(VLOOKUP($B136,[2]KviZDarije10!$A$1:$K$1000, 8, 0), 0)/'TOP SCORES'!K$7,0)</f>
        <v>0</v>
      </c>
    </row>
    <row r="137" spans="1:13">
      <c r="A137" s="33">
        <f t="shared" ca="1" si="2"/>
        <v>137</v>
      </c>
      <c r="B137" s="28" t="s">
        <v>224</v>
      </c>
      <c r="C137" s="31" cm="1">
        <f t="array" aca="1" ref="C137" ca="1">SUM(LARGE(D137:M137,ROW(INDIRECT("1:6"))))</f>
        <v>64.102564102564102</v>
      </c>
      <c r="D137" s="30">
        <f>IFERROR(100*_xlfn.IFNA(VLOOKUP($B137,KviZDarije1!$A$1:$K$1000, 8, 0), 0)/'TOP SCORES'!B$7,0)</f>
        <v>0</v>
      </c>
      <c r="E137" s="30">
        <f>IFERROR(100*_xlfn.IFNA(VLOOKUP($B137,KviZDarije2!$A$1:$K$1000, 8, 0), 0)/'TOP SCORES'!C$7,0)</f>
        <v>0</v>
      </c>
      <c r="F137" s="30">
        <f>IFERROR(100*_xlfn.IFNA(VLOOKUP($B137,KviZDarije3!$A$1:$K$1000, 8, 0), 0)/'TOP SCORES'!D$7,0)</f>
        <v>0</v>
      </c>
      <c r="G137" s="30">
        <f>IFERROR(100*_xlfn.IFNA(VLOOKUP($B137,KviZDarije4!$A$1:$K$1000, 8, 0), 0)/'TOP SCORES'!E$7,0)</f>
        <v>30.76923076923077</v>
      </c>
      <c r="H137" s="30">
        <f>IFERROR(100*_xlfn.IFNA(VLOOKUP($B137,KviZDarije5!$A$1:$K$1000, 8, 0), 0)/'TOP SCORES'!F$7,0)</f>
        <v>0</v>
      </c>
      <c r="I137" s="30">
        <f>IFERROR(100*_xlfn.IFNA(VLOOKUP($B137,KviZDarije6!$A$1:$K$1000, 8, 0), 0)/'TOP SCORES'!G$7,0)</f>
        <v>0</v>
      </c>
      <c r="J137" s="30">
        <f>IFERROR(100*_xlfn.IFNA(VLOOKUP($B137,KviZDarije7!$A$1:$K$1000, 8, 0), 0)/'TOP SCORES'!H$7,0)</f>
        <v>33.333333333333336</v>
      </c>
      <c r="K137" s="30">
        <f>IFERROR(100*_xlfn.IFNA(VLOOKUP($B137,KviZDarije8!$A$1:$K$1000, 8, 0), 0)/'TOP SCORES'!I$7,0)</f>
        <v>0</v>
      </c>
      <c r="L137" s="30">
        <f>IFERROR(100*_xlfn.IFNA(VLOOKUP($B137,[1]KviZDarije9!$A$1:$K$1000, 8, 0), 0)/'TOP SCORES'!J$7,0)</f>
        <v>0</v>
      </c>
      <c r="M137" s="30">
        <f>IFERROR(100*_xlfn.IFNA(VLOOKUP($B137,[2]KviZDarije10!$A$1:$K$1000, 8, 0), 0)/'TOP SCORES'!K$7,0)</f>
        <v>0</v>
      </c>
    </row>
    <row r="138" spans="1:13">
      <c r="A138" s="33">
        <f t="shared" ca="1" si="2"/>
        <v>138</v>
      </c>
      <c r="B138" s="24" t="s">
        <v>87</v>
      </c>
      <c r="C138" s="31" cm="1">
        <f t="array" aca="1" ref="C138" ca="1">SUM(LARGE(D138:M138,ROW(INDIRECT("1:6"))))</f>
        <v>61.53846153846154</v>
      </c>
      <c r="D138" s="30">
        <f>IFERROR(100*_xlfn.IFNA(VLOOKUP($B138,KviZDarije1!$A$1:$K$1000, 8, 0), 0)/'TOP SCORES'!B$7,0)</f>
        <v>0</v>
      </c>
      <c r="E138" s="30">
        <f>IFERROR(100*_xlfn.IFNA(VLOOKUP($B138,KviZDarije2!$A$1:$K$1000, 8, 0), 0)/'TOP SCORES'!C$7,0)</f>
        <v>0</v>
      </c>
      <c r="F138" s="30">
        <f>IFERROR(100*_xlfn.IFNA(VLOOKUP($B138,KviZDarije3!$A$1:$K$1000, 8, 0), 0)/'TOP SCORES'!D$7,0)</f>
        <v>0</v>
      </c>
      <c r="G138" s="30">
        <f>IFERROR(100*_xlfn.IFNA(VLOOKUP($B138,KviZDarije4!$A$1:$K$1000, 8, 0), 0)/'TOP SCORES'!E$7,0)</f>
        <v>0</v>
      </c>
      <c r="H138" s="30">
        <f>IFERROR(100*_xlfn.IFNA(VLOOKUP($B138,KviZDarije5!$A$1:$K$1000, 8, 0), 0)/'TOP SCORES'!F$7,0)</f>
        <v>61.53846153846154</v>
      </c>
      <c r="I138" s="30">
        <f>IFERROR(100*_xlfn.IFNA(VLOOKUP($B138,KviZDarije6!$A$1:$K$1000, 8, 0), 0)/'TOP SCORES'!G$7,0)</f>
        <v>0</v>
      </c>
      <c r="J138" s="30">
        <f>IFERROR(100*_xlfn.IFNA(VLOOKUP($B138,KviZDarije7!$A$1:$K$1000, 8, 0), 0)/'TOP SCORES'!H$7,0)</f>
        <v>0</v>
      </c>
      <c r="K138" s="30">
        <f>IFERROR(100*_xlfn.IFNA(VLOOKUP($B138,KviZDarije8!$A$1:$K$1000, 8, 0), 0)/'TOP SCORES'!I$7,0)</f>
        <v>0</v>
      </c>
      <c r="L138" s="30">
        <f>IFERROR(100*_xlfn.IFNA(VLOOKUP($B138,[1]KviZDarije9!$A$1:$K$1000, 8, 0), 0)/'TOP SCORES'!J$7,0)</f>
        <v>0</v>
      </c>
      <c r="M138" s="30">
        <f>IFERROR(100*_xlfn.IFNA(VLOOKUP($B138,[2]KviZDarije10!$A$1:$K$1000, 8, 0), 0)/'TOP SCORES'!K$7,0)</f>
        <v>0</v>
      </c>
    </row>
    <row r="139" spans="1:13">
      <c r="A139" s="33">
        <f t="shared" ca="1" si="2"/>
        <v>138</v>
      </c>
      <c r="B139" s="24" t="s">
        <v>111</v>
      </c>
      <c r="C139" s="31" cm="1">
        <f t="array" aca="1" ref="C139" ca="1">SUM(LARGE(D139:M139,ROW(INDIRECT("1:6"))))</f>
        <v>61.53846153846154</v>
      </c>
      <c r="D139" s="30">
        <f>IFERROR(100*_xlfn.IFNA(VLOOKUP($B139,KviZDarije1!$A$1:$K$1000, 8, 0), 0)/'TOP SCORES'!B$7,0)</f>
        <v>0</v>
      </c>
      <c r="E139" s="30">
        <f>IFERROR(100*_xlfn.IFNA(VLOOKUP($B139,KviZDarije2!$A$1:$K$1000, 8, 0), 0)/'TOP SCORES'!C$7,0)</f>
        <v>0</v>
      </c>
      <c r="F139" s="30">
        <f>IFERROR(100*_xlfn.IFNA(VLOOKUP($B139,KviZDarije3!$A$1:$K$1000, 8, 0), 0)/'TOP SCORES'!D$7,0)</f>
        <v>0</v>
      </c>
      <c r="G139" s="30">
        <f>IFERROR(100*_xlfn.IFNA(VLOOKUP($B139,KviZDarije4!$A$1:$K$1000, 8, 0), 0)/'TOP SCORES'!E$7,0)</f>
        <v>0</v>
      </c>
      <c r="H139" s="30">
        <f>IFERROR(100*_xlfn.IFNA(VLOOKUP($B139,KviZDarije5!$A$1:$K$1000, 8, 0), 0)/'TOP SCORES'!F$7,0)</f>
        <v>61.53846153846154</v>
      </c>
      <c r="I139" s="30">
        <f>IFERROR(100*_xlfn.IFNA(VLOOKUP($B139,KviZDarije6!$A$1:$K$1000, 8, 0), 0)/'TOP SCORES'!G$7,0)</f>
        <v>0</v>
      </c>
      <c r="J139" s="30">
        <f>IFERROR(100*_xlfn.IFNA(VLOOKUP($B139,KviZDarije7!$A$1:$K$1000, 8, 0), 0)/'TOP SCORES'!H$7,0)</f>
        <v>0</v>
      </c>
      <c r="K139" s="30">
        <f>IFERROR(100*_xlfn.IFNA(VLOOKUP($B139,KviZDarije8!$A$1:$K$1000, 8, 0), 0)/'TOP SCORES'!I$7,0)</f>
        <v>0</v>
      </c>
      <c r="L139" s="30">
        <f>IFERROR(100*_xlfn.IFNA(VLOOKUP($B139,[1]KviZDarije9!$A$1:$K$1000, 8, 0), 0)/'TOP SCORES'!J$7,0)</f>
        <v>0</v>
      </c>
      <c r="M139" s="30">
        <f>IFERROR(100*_xlfn.IFNA(VLOOKUP($B139,[2]KviZDarije10!$A$1:$K$1000, 8, 0), 0)/'TOP SCORES'!K$7,0)</f>
        <v>0</v>
      </c>
    </row>
    <row r="140" spans="1:13">
      <c r="A140" s="33">
        <f t="shared" ca="1" si="2"/>
        <v>138</v>
      </c>
      <c r="B140" s="28" t="s">
        <v>133</v>
      </c>
      <c r="C140" s="31" cm="1">
        <f t="array" aca="1" ref="C140" ca="1">SUM(LARGE(D140:M140,ROW(INDIRECT("1:6"))))</f>
        <v>61.53846153846154</v>
      </c>
      <c r="D140" s="30">
        <f>IFERROR(100*_xlfn.IFNA(VLOOKUP($B140,KviZDarije1!$A$1:$K$1000, 8, 0), 0)/'TOP SCORES'!B$7,0)</f>
        <v>0</v>
      </c>
      <c r="E140" s="30">
        <f>IFERROR(100*_xlfn.IFNA(VLOOKUP($B140,KviZDarije2!$A$1:$K$1000, 8, 0), 0)/'TOP SCORES'!C$7,0)</f>
        <v>0</v>
      </c>
      <c r="F140" s="30">
        <f>IFERROR(100*_xlfn.IFNA(VLOOKUP($B140,KviZDarije3!$A$1:$K$1000, 8, 0), 0)/'TOP SCORES'!D$7,0)</f>
        <v>61.53846153846154</v>
      </c>
      <c r="G140" s="30">
        <f>IFERROR(100*_xlfn.IFNA(VLOOKUP($B140,KviZDarije4!$A$1:$K$1000, 8, 0), 0)/'TOP SCORES'!E$7,0)</f>
        <v>0</v>
      </c>
      <c r="H140" s="30">
        <f>IFERROR(100*_xlfn.IFNA(VLOOKUP($B140,KviZDarije5!$A$1:$K$1000, 8, 0), 0)/'TOP SCORES'!F$7,0)</f>
        <v>0</v>
      </c>
      <c r="I140" s="30">
        <f>IFERROR(100*_xlfn.IFNA(VLOOKUP($B140,KviZDarije6!$A$1:$K$1000, 8, 0), 0)/'TOP SCORES'!G$7,0)</f>
        <v>0</v>
      </c>
      <c r="J140" s="30">
        <f>IFERROR(100*_xlfn.IFNA(VLOOKUP($B140,KviZDarije7!$A$1:$K$1000, 8, 0), 0)/'TOP SCORES'!H$7,0)</f>
        <v>0</v>
      </c>
      <c r="K140" s="30">
        <f>IFERROR(100*_xlfn.IFNA(VLOOKUP($B140,KviZDarije8!$A$1:$K$1000, 8, 0), 0)/'TOP SCORES'!I$7,0)</f>
        <v>0</v>
      </c>
      <c r="L140" s="30">
        <f>IFERROR(100*_xlfn.IFNA(VLOOKUP($B140,[1]KviZDarije9!$A$1:$K$1000, 8, 0), 0)/'TOP SCORES'!J$7,0)</f>
        <v>0</v>
      </c>
      <c r="M140" s="30">
        <f>IFERROR(100*_xlfn.IFNA(VLOOKUP($B140,[2]KviZDarije10!$A$1:$K$1000, 8, 0), 0)/'TOP SCORES'!K$7,0)</f>
        <v>0</v>
      </c>
    </row>
    <row r="141" spans="1:13">
      <c r="A141" s="33">
        <f t="shared" ca="1" si="2"/>
        <v>138</v>
      </c>
      <c r="B141" s="24" t="s">
        <v>104</v>
      </c>
      <c r="C141" s="31" cm="1">
        <f t="array" aca="1" ref="C141" ca="1">SUM(LARGE(D141:M141,ROW(INDIRECT("1:6"))))</f>
        <v>61.53846153846154</v>
      </c>
      <c r="D141" s="30">
        <f>IFERROR(100*_xlfn.IFNA(VLOOKUP($B141,KviZDarije1!$A$1:$K$1000, 8, 0), 0)/'TOP SCORES'!B$7,0)</f>
        <v>0</v>
      </c>
      <c r="E141" s="30">
        <f>IFERROR(100*_xlfn.IFNA(VLOOKUP($B141,KviZDarije2!$A$1:$K$1000, 8, 0), 0)/'TOP SCORES'!C$7,0)</f>
        <v>0</v>
      </c>
      <c r="F141" s="30">
        <f>IFERROR(100*_xlfn.IFNA(VLOOKUP($B141,KviZDarije3!$A$1:$K$1000, 8, 0), 0)/'TOP SCORES'!D$7,0)</f>
        <v>0</v>
      </c>
      <c r="G141" s="30">
        <f>IFERROR(100*_xlfn.IFNA(VLOOKUP($B141,KviZDarije4!$A$1:$K$1000, 8, 0), 0)/'TOP SCORES'!E$7,0)</f>
        <v>0</v>
      </c>
      <c r="H141" s="30">
        <f>IFERROR(100*_xlfn.IFNA(VLOOKUP($B141,KviZDarije5!$A$1:$K$1000, 8, 0), 0)/'TOP SCORES'!F$7,0)</f>
        <v>61.53846153846154</v>
      </c>
      <c r="I141" s="30">
        <f>IFERROR(100*_xlfn.IFNA(VLOOKUP($B141,KviZDarije6!$A$1:$K$1000, 8, 0), 0)/'TOP SCORES'!G$7,0)</f>
        <v>0</v>
      </c>
      <c r="J141" s="30">
        <f>IFERROR(100*_xlfn.IFNA(VLOOKUP($B141,KviZDarije7!$A$1:$K$1000, 8, 0), 0)/'TOP SCORES'!H$7,0)</f>
        <v>0</v>
      </c>
      <c r="K141" s="30">
        <f>IFERROR(100*_xlfn.IFNA(VLOOKUP($B141,KviZDarije8!$A$1:$K$1000, 8, 0), 0)/'TOP SCORES'!I$7,0)</f>
        <v>0</v>
      </c>
      <c r="L141" s="30">
        <f>IFERROR(100*_xlfn.IFNA(VLOOKUP($B141,[1]KviZDarije9!$A$1:$K$1000, 8, 0), 0)/'TOP SCORES'!J$7,0)</f>
        <v>0</v>
      </c>
      <c r="M141" s="30">
        <f>IFERROR(100*_xlfn.IFNA(VLOOKUP($B141,[2]KviZDarije10!$A$1:$K$1000, 8, 0), 0)/'TOP SCORES'!K$7,0)</f>
        <v>0</v>
      </c>
    </row>
    <row r="142" spans="1:13">
      <c r="A142" s="33">
        <f t="shared" ca="1" si="2"/>
        <v>142</v>
      </c>
      <c r="B142" s="28" t="s">
        <v>212</v>
      </c>
      <c r="C142" s="31" cm="1">
        <f t="array" aca="1" ref="C142" ca="1">SUM(LARGE(D142:M142,ROW(INDIRECT("1:6"))))</f>
        <v>61.538461538461533</v>
      </c>
      <c r="D142" s="30">
        <f>IFERROR(100*_xlfn.IFNA(VLOOKUP($B142,KviZDarije1!$A$1:$K$1000, 8, 0), 0)/'TOP SCORES'!B$7,0)</f>
        <v>0</v>
      </c>
      <c r="E142" s="30">
        <f>IFERROR(100*_xlfn.IFNA(VLOOKUP($B142,KviZDarije2!$A$1:$K$1000, 8, 0), 0)/'TOP SCORES'!C$7,0)</f>
        <v>0</v>
      </c>
      <c r="F142" s="30">
        <f>IFERROR(100*_xlfn.IFNA(VLOOKUP($B142,KviZDarije3!$A$1:$K$1000, 8, 0), 0)/'TOP SCORES'!D$7,0)</f>
        <v>23.076923076923077</v>
      </c>
      <c r="G142" s="30">
        <f>IFERROR(100*_xlfn.IFNA(VLOOKUP($B142,KviZDarije4!$A$1:$K$1000, 8, 0), 0)/'TOP SCORES'!E$7,0)</f>
        <v>38.46153846153846</v>
      </c>
      <c r="H142" s="30">
        <f>IFERROR(100*_xlfn.IFNA(VLOOKUP($B142,KviZDarije5!$A$1:$K$1000, 8, 0), 0)/'TOP SCORES'!F$7,0)</f>
        <v>0</v>
      </c>
      <c r="I142" s="30">
        <f>IFERROR(100*_xlfn.IFNA(VLOOKUP($B142,KviZDarije6!$A$1:$K$1000, 8, 0), 0)/'TOP SCORES'!G$7,0)</f>
        <v>0</v>
      </c>
      <c r="J142" s="30">
        <f>IFERROR(100*_xlfn.IFNA(VLOOKUP($B142,KviZDarije7!$A$1:$K$1000, 8, 0), 0)/'TOP SCORES'!H$7,0)</f>
        <v>0</v>
      </c>
      <c r="K142" s="30">
        <f>IFERROR(100*_xlfn.IFNA(VLOOKUP($B142,KviZDarije8!$A$1:$K$1000, 8, 0), 0)/'TOP SCORES'!I$7,0)</f>
        <v>0</v>
      </c>
      <c r="L142" s="30">
        <f>IFERROR(100*_xlfn.IFNA(VLOOKUP($B142,[1]KviZDarije9!$A$1:$K$1000, 8, 0), 0)/'TOP SCORES'!J$7,0)</f>
        <v>0</v>
      </c>
      <c r="M142" s="30">
        <f>IFERROR(100*_xlfn.IFNA(VLOOKUP($B142,[2]KviZDarije10!$A$1:$K$1000, 8, 0), 0)/'TOP SCORES'!K$7,0)</f>
        <v>0</v>
      </c>
    </row>
    <row r="143" spans="1:13">
      <c r="A143" s="33">
        <f t="shared" ca="1" si="2"/>
        <v>143</v>
      </c>
      <c r="B143" s="24" t="s">
        <v>15</v>
      </c>
      <c r="C143" s="31" cm="1">
        <f t="array" aca="1" ref="C143" ca="1">SUM(LARGE(D143:M143,ROW(INDIRECT("1:6"))))</f>
        <v>57.142857142857146</v>
      </c>
      <c r="D143" s="30">
        <f>IFERROR(100*_xlfn.IFNA(VLOOKUP($B143,KviZDarije1!$A$1:$K$1000, 8, 0), 0)/'TOP SCORES'!B$7,0)</f>
        <v>57.142857142857146</v>
      </c>
      <c r="E143" s="30">
        <f>IFERROR(100*_xlfn.IFNA(VLOOKUP($B143,KviZDarije2!$A$1:$K$1000, 8, 0), 0)/'TOP SCORES'!C$7,0)</f>
        <v>0</v>
      </c>
      <c r="F143" s="30">
        <f>IFERROR(100*_xlfn.IFNA(VLOOKUP($B143,KviZDarije3!$A$1:$K$1000, 8, 0), 0)/'TOP SCORES'!D$7,0)</f>
        <v>0</v>
      </c>
      <c r="G143" s="30">
        <f>IFERROR(100*_xlfn.IFNA(VLOOKUP($B143,KviZDarije4!$A$1:$K$1000, 8, 0), 0)/'TOP SCORES'!E$7,0)</f>
        <v>0</v>
      </c>
      <c r="H143" s="30">
        <f>IFERROR(100*_xlfn.IFNA(VLOOKUP($B143,KviZDarije5!$A$1:$K$1000, 8, 0), 0)/'TOP SCORES'!F$7,0)</f>
        <v>0</v>
      </c>
      <c r="I143" s="30">
        <f>IFERROR(100*_xlfn.IFNA(VLOOKUP($B143,KviZDarije6!$A$1:$K$1000, 8, 0), 0)/'TOP SCORES'!G$7,0)</f>
        <v>0</v>
      </c>
      <c r="J143" s="30">
        <f>IFERROR(100*_xlfn.IFNA(VLOOKUP($B143,KviZDarije7!$A$1:$K$1000, 8, 0), 0)/'TOP SCORES'!H$7,0)</f>
        <v>0</v>
      </c>
      <c r="K143" s="30">
        <f>IFERROR(100*_xlfn.IFNA(VLOOKUP($B143,KviZDarije8!$A$1:$K$1000, 8, 0), 0)/'TOP SCORES'!I$7,0)</f>
        <v>0</v>
      </c>
      <c r="L143" s="30">
        <f>IFERROR(100*_xlfn.IFNA(VLOOKUP($B143,[1]KviZDarije9!$A$1:$K$1000, 8, 0), 0)/'TOP SCORES'!J$7,0)</f>
        <v>0</v>
      </c>
      <c r="M143" s="30">
        <f>IFERROR(100*_xlfn.IFNA(VLOOKUP($B143,[2]KviZDarije10!$A$1:$K$1000, 8, 0), 0)/'TOP SCORES'!K$7,0)</f>
        <v>0</v>
      </c>
    </row>
    <row r="144" spans="1:13">
      <c r="A144" s="33">
        <f t="shared" ca="1" si="2"/>
        <v>143</v>
      </c>
      <c r="B144" s="28" t="s">
        <v>155</v>
      </c>
      <c r="C144" s="31" cm="1">
        <f t="array" aca="1" ref="C144" ca="1">SUM(LARGE(D144:M144,ROW(INDIRECT("1:6"))))</f>
        <v>57.142857142857146</v>
      </c>
      <c r="D144" s="30">
        <f>IFERROR(100*_xlfn.IFNA(VLOOKUP($B144,KviZDarije1!$A$1:$K$1000, 8, 0), 0)/'TOP SCORES'!B$7,0)</f>
        <v>57.142857142857146</v>
      </c>
      <c r="E144" s="30">
        <f>IFERROR(100*_xlfn.IFNA(VLOOKUP($B144,KviZDarije2!$A$1:$K$1000, 8, 0), 0)/'TOP SCORES'!C$7,0)</f>
        <v>0</v>
      </c>
      <c r="F144" s="30">
        <f>IFERROR(100*_xlfn.IFNA(VLOOKUP($B144,KviZDarije3!$A$1:$K$1000, 8, 0), 0)/'TOP SCORES'!D$7,0)</f>
        <v>0</v>
      </c>
      <c r="G144" s="30">
        <f>IFERROR(100*_xlfn.IFNA(VLOOKUP($B144,KviZDarije4!$A$1:$K$1000, 8, 0), 0)/'TOP SCORES'!E$7,0)</f>
        <v>0</v>
      </c>
      <c r="H144" s="30">
        <f>IFERROR(100*_xlfn.IFNA(VLOOKUP($B144,KviZDarije5!$A$1:$K$1000, 8, 0), 0)/'TOP SCORES'!F$7,0)</f>
        <v>0</v>
      </c>
      <c r="I144" s="30">
        <f>IFERROR(100*_xlfn.IFNA(VLOOKUP($B144,KviZDarije6!$A$1:$K$1000, 8, 0), 0)/'TOP SCORES'!G$7,0)</f>
        <v>0</v>
      </c>
      <c r="J144" s="30">
        <f>IFERROR(100*_xlfn.IFNA(VLOOKUP($B144,KviZDarije7!$A$1:$K$1000, 8, 0), 0)/'TOP SCORES'!H$7,0)</f>
        <v>0</v>
      </c>
      <c r="K144" s="30">
        <f>IFERROR(100*_xlfn.IFNA(VLOOKUP($B144,KviZDarije8!$A$1:$K$1000, 8, 0), 0)/'TOP SCORES'!I$7,0)</f>
        <v>0</v>
      </c>
      <c r="L144" s="30">
        <f>IFERROR(100*_xlfn.IFNA(VLOOKUP($B144,[1]KviZDarije9!$A$1:$K$1000, 8, 0), 0)/'TOP SCORES'!J$7,0)</f>
        <v>0</v>
      </c>
      <c r="M144" s="30">
        <f>IFERROR(100*_xlfn.IFNA(VLOOKUP($B144,[2]KviZDarije10!$A$1:$K$1000, 8, 0), 0)/'TOP SCORES'!K$7,0)</f>
        <v>0</v>
      </c>
    </row>
    <row r="145" spans="1:13">
      <c r="A145" s="33">
        <f t="shared" ca="1" si="2"/>
        <v>143</v>
      </c>
      <c r="B145" s="28" t="s">
        <v>165</v>
      </c>
      <c r="C145" s="31" cm="1">
        <f t="array" aca="1" ref="C145" ca="1">SUM(LARGE(D145:M145,ROW(INDIRECT("1:6"))))</f>
        <v>57.142857142857146</v>
      </c>
      <c r="D145" s="30">
        <f>IFERROR(100*_xlfn.IFNA(VLOOKUP($B145,KviZDarije1!$A$1:$K$1000, 8, 0), 0)/'TOP SCORES'!B$7,0)</f>
        <v>57.142857142857146</v>
      </c>
      <c r="E145" s="30">
        <f>IFERROR(100*_xlfn.IFNA(VLOOKUP($B145,KviZDarije2!$A$1:$K$1000, 8, 0), 0)/'TOP SCORES'!C$7,0)</f>
        <v>0</v>
      </c>
      <c r="F145" s="30">
        <f>IFERROR(100*_xlfn.IFNA(VLOOKUP($B145,KviZDarije3!$A$1:$K$1000, 8, 0), 0)/'TOP SCORES'!D$7,0)</f>
        <v>0</v>
      </c>
      <c r="G145" s="30">
        <f>IFERROR(100*_xlfn.IFNA(VLOOKUP($B145,KviZDarije4!$A$1:$K$1000, 8, 0), 0)/'TOP SCORES'!E$7,0)</f>
        <v>0</v>
      </c>
      <c r="H145" s="30">
        <f>IFERROR(100*_xlfn.IFNA(VLOOKUP($B145,KviZDarije5!$A$1:$K$1000, 8, 0), 0)/'TOP SCORES'!F$7,0)</f>
        <v>0</v>
      </c>
      <c r="I145" s="30">
        <f>IFERROR(100*_xlfn.IFNA(VLOOKUP($B145,KviZDarije6!$A$1:$K$1000, 8, 0), 0)/'TOP SCORES'!G$7,0)</f>
        <v>0</v>
      </c>
      <c r="J145" s="30">
        <f>IFERROR(100*_xlfn.IFNA(VLOOKUP($B145,KviZDarije7!$A$1:$K$1000, 8, 0), 0)/'TOP SCORES'!H$7,0)</f>
        <v>0</v>
      </c>
      <c r="K145" s="30">
        <f>IFERROR(100*_xlfn.IFNA(VLOOKUP($B145,KviZDarije8!$A$1:$K$1000, 8, 0), 0)/'TOP SCORES'!I$7,0)</f>
        <v>0</v>
      </c>
      <c r="L145" s="30">
        <f>IFERROR(100*_xlfn.IFNA(VLOOKUP($B145,[1]KviZDarije9!$A$1:$K$1000, 8, 0), 0)/'TOP SCORES'!J$7,0)</f>
        <v>0</v>
      </c>
      <c r="M145" s="30">
        <f>IFERROR(100*_xlfn.IFNA(VLOOKUP($B145,[2]KviZDarije10!$A$1:$K$1000, 8, 0), 0)/'TOP SCORES'!K$7,0)</f>
        <v>0</v>
      </c>
    </row>
    <row r="146" spans="1:13">
      <c r="A146" s="33">
        <f t="shared" ca="1" si="2"/>
        <v>143</v>
      </c>
      <c r="B146" s="28" t="s">
        <v>187</v>
      </c>
      <c r="C146" s="31" cm="1">
        <f t="array" aca="1" ref="C146" ca="1">SUM(LARGE(D146:M146,ROW(INDIRECT("1:6"))))</f>
        <v>57.142857142857146</v>
      </c>
      <c r="D146" s="30">
        <f>IFERROR(100*_xlfn.IFNA(VLOOKUP($B146,KviZDarije1!$A$1:$K$1000, 8, 0), 0)/'TOP SCORES'!B$7,0)</f>
        <v>57.142857142857146</v>
      </c>
      <c r="E146" s="30">
        <f>IFERROR(100*_xlfn.IFNA(VLOOKUP($B146,KviZDarije2!$A$1:$K$1000, 8, 0), 0)/'TOP SCORES'!C$7,0)</f>
        <v>0</v>
      </c>
      <c r="F146" s="30">
        <f>IFERROR(100*_xlfn.IFNA(VLOOKUP($B146,KviZDarije3!$A$1:$K$1000, 8, 0), 0)/'TOP SCORES'!D$7,0)</f>
        <v>0</v>
      </c>
      <c r="G146" s="30">
        <f>IFERROR(100*_xlfn.IFNA(VLOOKUP($B146,KviZDarije4!$A$1:$K$1000, 8, 0), 0)/'TOP SCORES'!E$7,0)</f>
        <v>0</v>
      </c>
      <c r="H146" s="30">
        <f>IFERROR(100*_xlfn.IFNA(VLOOKUP($B146,KviZDarije5!$A$1:$K$1000, 8, 0), 0)/'TOP SCORES'!F$7,0)</f>
        <v>0</v>
      </c>
      <c r="I146" s="30">
        <f>IFERROR(100*_xlfn.IFNA(VLOOKUP($B146,KviZDarije6!$A$1:$K$1000, 8, 0), 0)/'TOP SCORES'!G$7,0)</f>
        <v>0</v>
      </c>
      <c r="J146" s="30">
        <f>IFERROR(100*_xlfn.IFNA(VLOOKUP($B146,KviZDarije7!$A$1:$K$1000, 8, 0), 0)/'TOP SCORES'!H$7,0)</f>
        <v>0</v>
      </c>
      <c r="K146" s="30">
        <f>IFERROR(100*_xlfn.IFNA(VLOOKUP($B146,KviZDarije8!$A$1:$K$1000, 8, 0), 0)/'TOP SCORES'!I$7,0)</f>
        <v>0</v>
      </c>
      <c r="L146" s="30">
        <f>IFERROR(100*_xlfn.IFNA(VLOOKUP($B146,[1]KviZDarije9!$A$1:$K$1000, 8, 0), 0)/'TOP SCORES'!J$7,0)</f>
        <v>0</v>
      </c>
      <c r="M146" s="30">
        <f>IFERROR(100*_xlfn.IFNA(VLOOKUP($B146,[2]KviZDarije10!$A$1:$K$1000, 8, 0), 0)/'TOP SCORES'!K$7,0)</f>
        <v>0</v>
      </c>
    </row>
    <row r="147" spans="1:13">
      <c r="A147" s="33">
        <f t="shared" ca="1" si="2"/>
        <v>143</v>
      </c>
      <c r="B147" s="28" t="s">
        <v>206</v>
      </c>
      <c r="C147" s="31" cm="1">
        <f t="array" aca="1" ref="C147" ca="1">SUM(LARGE(D147:M147,ROW(INDIRECT("1:6"))))</f>
        <v>57.142857142857146</v>
      </c>
      <c r="D147" s="30">
        <f>IFERROR(100*_xlfn.IFNA(VLOOKUP($B147,KviZDarije1!$A$1:$K$1000, 8, 0), 0)/'TOP SCORES'!B$7,0)</f>
        <v>0</v>
      </c>
      <c r="E147" s="30">
        <f>IFERROR(100*_xlfn.IFNA(VLOOKUP($B147,KviZDarije2!$A$1:$K$1000, 8, 0), 0)/'TOP SCORES'!C$7,0)</f>
        <v>57.142857142857146</v>
      </c>
      <c r="F147" s="30">
        <f>IFERROR(100*_xlfn.IFNA(VLOOKUP($B147,KviZDarije3!$A$1:$K$1000, 8, 0), 0)/'TOP SCORES'!D$7,0)</f>
        <v>0</v>
      </c>
      <c r="G147" s="30">
        <f>IFERROR(100*_xlfn.IFNA(VLOOKUP($B147,KviZDarije4!$A$1:$K$1000, 8, 0), 0)/'TOP SCORES'!E$7,0)</f>
        <v>0</v>
      </c>
      <c r="H147" s="30">
        <f>IFERROR(100*_xlfn.IFNA(VLOOKUP($B147,KviZDarije5!$A$1:$K$1000, 8, 0), 0)/'TOP SCORES'!F$7,0)</f>
        <v>0</v>
      </c>
      <c r="I147" s="30">
        <f>IFERROR(100*_xlfn.IFNA(VLOOKUP($B147,KviZDarije6!$A$1:$K$1000, 8, 0), 0)/'TOP SCORES'!G$7,0)</f>
        <v>0</v>
      </c>
      <c r="J147" s="30">
        <f>IFERROR(100*_xlfn.IFNA(VLOOKUP($B147,KviZDarije7!$A$1:$K$1000, 8, 0), 0)/'TOP SCORES'!H$7,0)</f>
        <v>0</v>
      </c>
      <c r="K147" s="30">
        <f>IFERROR(100*_xlfn.IFNA(VLOOKUP($B147,KviZDarije8!$A$1:$K$1000, 8, 0), 0)/'TOP SCORES'!I$7,0)</f>
        <v>0</v>
      </c>
      <c r="L147" s="30">
        <f>IFERROR(100*_xlfn.IFNA(VLOOKUP($B147,[1]KviZDarije9!$A$1:$K$1000, 8, 0), 0)/'TOP SCORES'!J$7,0)</f>
        <v>0</v>
      </c>
      <c r="M147" s="30">
        <f>IFERROR(100*_xlfn.IFNA(VLOOKUP($B147,[2]KviZDarije10!$A$1:$K$1000, 8, 0), 0)/'TOP SCORES'!K$7,0)</f>
        <v>0</v>
      </c>
    </row>
    <row r="148" spans="1:13">
      <c r="A148" s="33">
        <f t="shared" ca="1" si="2"/>
        <v>148</v>
      </c>
      <c r="B148" s="24" t="s">
        <v>72</v>
      </c>
      <c r="C148" s="31" cm="1">
        <f t="array" aca="1" ref="C148" ca="1">SUM(LARGE(D148:M148,ROW(INDIRECT("1:6"))))</f>
        <v>53.846153846153847</v>
      </c>
      <c r="D148" s="30">
        <f>IFERROR(100*_xlfn.IFNA(VLOOKUP($B148,KviZDarije1!$A$1:$K$1000, 8, 0), 0)/'TOP SCORES'!B$7,0)</f>
        <v>0</v>
      </c>
      <c r="E148" s="30">
        <f>IFERROR(100*_xlfn.IFNA(VLOOKUP($B148,KviZDarije2!$A$1:$K$1000, 8, 0), 0)/'TOP SCORES'!C$7,0)</f>
        <v>0</v>
      </c>
      <c r="F148" s="30">
        <f>IFERROR(100*_xlfn.IFNA(VLOOKUP($B148,KviZDarije3!$A$1:$K$1000, 8, 0), 0)/'TOP SCORES'!D$7,0)</f>
        <v>0</v>
      </c>
      <c r="G148" s="30">
        <f>IFERROR(100*_xlfn.IFNA(VLOOKUP($B148,KviZDarije4!$A$1:$K$1000, 8, 0), 0)/'TOP SCORES'!E$7,0)</f>
        <v>53.846153846153847</v>
      </c>
      <c r="H148" s="30">
        <f>IFERROR(100*_xlfn.IFNA(VLOOKUP($B148,KviZDarije5!$A$1:$K$1000, 8, 0), 0)/'TOP SCORES'!F$7,0)</f>
        <v>0</v>
      </c>
      <c r="I148" s="30">
        <f>IFERROR(100*_xlfn.IFNA(VLOOKUP($B148,KviZDarije6!$A$1:$K$1000, 8, 0), 0)/'TOP SCORES'!G$7,0)</f>
        <v>0</v>
      </c>
      <c r="J148" s="30">
        <f>IFERROR(100*_xlfn.IFNA(VLOOKUP($B148,KviZDarije7!$A$1:$K$1000, 8, 0), 0)/'TOP SCORES'!H$7,0)</f>
        <v>0</v>
      </c>
      <c r="K148" s="30">
        <f>IFERROR(100*_xlfn.IFNA(VLOOKUP($B148,KviZDarije8!$A$1:$K$1000, 8, 0), 0)/'TOP SCORES'!I$7,0)</f>
        <v>0</v>
      </c>
      <c r="L148" s="30">
        <f>IFERROR(100*_xlfn.IFNA(VLOOKUP($B148,[1]KviZDarije9!$A$1:$K$1000, 8, 0), 0)/'TOP SCORES'!J$7,0)</f>
        <v>0</v>
      </c>
      <c r="M148" s="30">
        <f>IFERROR(100*_xlfn.IFNA(VLOOKUP($B148,[2]KviZDarije10!$A$1:$K$1000, 8, 0), 0)/'TOP SCORES'!K$7,0)</f>
        <v>0</v>
      </c>
    </row>
    <row r="149" spans="1:13">
      <c r="A149" s="33">
        <f t="shared" ca="1" si="2"/>
        <v>148</v>
      </c>
      <c r="B149" s="24" t="s">
        <v>112</v>
      </c>
      <c r="C149" s="31" cm="1">
        <f t="array" aca="1" ref="C149" ca="1">SUM(LARGE(D149:M149,ROW(INDIRECT("1:6"))))</f>
        <v>53.846153846153847</v>
      </c>
      <c r="D149" s="30">
        <f>IFERROR(100*_xlfn.IFNA(VLOOKUP($B149,KviZDarije1!$A$1:$K$1000, 8, 0), 0)/'TOP SCORES'!B$7,0)</f>
        <v>0</v>
      </c>
      <c r="E149" s="30">
        <f>IFERROR(100*_xlfn.IFNA(VLOOKUP($B149,KviZDarije2!$A$1:$K$1000, 8, 0), 0)/'TOP SCORES'!C$7,0)</f>
        <v>0</v>
      </c>
      <c r="F149" s="30">
        <f>IFERROR(100*_xlfn.IFNA(VLOOKUP($B149,KviZDarije3!$A$1:$K$1000, 8, 0), 0)/'TOP SCORES'!D$7,0)</f>
        <v>0</v>
      </c>
      <c r="G149" s="30">
        <f>IFERROR(100*_xlfn.IFNA(VLOOKUP($B149,KviZDarije4!$A$1:$K$1000, 8, 0), 0)/'TOP SCORES'!E$7,0)</f>
        <v>0</v>
      </c>
      <c r="H149" s="30">
        <f>IFERROR(100*_xlfn.IFNA(VLOOKUP($B149,KviZDarije5!$A$1:$K$1000, 8, 0), 0)/'TOP SCORES'!F$7,0)</f>
        <v>53.846153846153847</v>
      </c>
      <c r="I149" s="30">
        <f>IFERROR(100*_xlfn.IFNA(VLOOKUP($B149,KviZDarije6!$A$1:$K$1000, 8, 0), 0)/'TOP SCORES'!G$7,0)</f>
        <v>0</v>
      </c>
      <c r="J149" s="30">
        <f>IFERROR(100*_xlfn.IFNA(VLOOKUP($B149,KviZDarije7!$A$1:$K$1000, 8, 0), 0)/'TOP SCORES'!H$7,0)</f>
        <v>0</v>
      </c>
      <c r="K149" s="30">
        <f>IFERROR(100*_xlfn.IFNA(VLOOKUP($B149,KviZDarije8!$A$1:$K$1000, 8, 0), 0)/'TOP SCORES'!I$7,0)</f>
        <v>0</v>
      </c>
      <c r="L149" s="30">
        <f>IFERROR(100*_xlfn.IFNA(VLOOKUP($B149,[1]KviZDarije9!$A$1:$K$1000, 8, 0), 0)/'TOP SCORES'!J$7,0)</f>
        <v>0</v>
      </c>
      <c r="M149" s="30">
        <f>IFERROR(100*_xlfn.IFNA(VLOOKUP($B149,[2]KviZDarije10!$A$1:$K$1000, 8, 0), 0)/'TOP SCORES'!K$7,0)</f>
        <v>0</v>
      </c>
    </row>
    <row r="150" spans="1:13">
      <c r="A150" s="33">
        <f t="shared" ca="1" si="2"/>
        <v>148</v>
      </c>
      <c r="B150" s="28" t="s">
        <v>211</v>
      </c>
      <c r="C150" s="31" cm="1">
        <f t="array" aca="1" ref="C150" ca="1">SUM(LARGE(D150:M150,ROW(INDIRECT("1:6"))))</f>
        <v>53.846153846153847</v>
      </c>
      <c r="D150" s="30">
        <f>IFERROR(100*_xlfn.IFNA(VLOOKUP($B150,KviZDarije1!$A$1:$K$1000, 8, 0), 0)/'TOP SCORES'!B$7,0)</f>
        <v>0</v>
      </c>
      <c r="E150" s="30">
        <f>IFERROR(100*_xlfn.IFNA(VLOOKUP($B150,KviZDarije2!$A$1:$K$1000, 8, 0), 0)/'TOP SCORES'!C$7,0)</f>
        <v>0</v>
      </c>
      <c r="F150" s="30">
        <f>IFERROR(100*_xlfn.IFNA(VLOOKUP($B150,KviZDarije3!$A$1:$K$1000, 8, 0), 0)/'TOP SCORES'!D$7,0)</f>
        <v>53.846153846153847</v>
      </c>
      <c r="G150" s="30">
        <f>IFERROR(100*_xlfn.IFNA(VLOOKUP($B150,KviZDarije4!$A$1:$K$1000, 8, 0), 0)/'TOP SCORES'!E$7,0)</f>
        <v>0</v>
      </c>
      <c r="H150" s="30">
        <f>IFERROR(100*_xlfn.IFNA(VLOOKUP($B150,KviZDarije5!$A$1:$K$1000, 8, 0), 0)/'TOP SCORES'!F$7,0)</f>
        <v>0</v>
      </c>
      <c r="I150" s="30">
        <f>IFERROR(100*_xlfn.IFNA(VLOOKUP($B150,KviZDarije6!$A$1:$K$1000, 8, 0), 0)/'TOP SCORES'!G$7,0)</f>
        <v>0</v>
      </c>
      <c r="J150" s="30">
        <f>IFERROR(100*_xlfn.IFNA(VLOOKUP($B150,KviZDarije7!$A$1:$K$1000, 8, 0), 0)/'TOP SCORES'!H$7,0)</f>
        <v>0</v>
      </c>
      <c r="K150" s="30">
        <f>IFERROR(100*_xlfn.IFNA(VLOOKUP($B150,KviZDarije8!$A$1:$K$1000, 8, 0), 0)/'TOP SCORES'!I$7,0)</f>
        <v>0</v>
      </c>
      <c r="L150" s="30">
        <f>IFERROR(100*_xlfn.IFNA(VLOOKUP($B150,[1]KviZDarije9!$A$1:$K$1000, 8, 0), 0)/'TOP SCORES'!J$7,0)</f>
        <v>0</v>
      </c>
      <c r="M150" s="30">
        <f>IFERROR(100*_xlfn.IFNA(VLOOKUP($B150,[2]KviZDarije10!$A$1:$K$1000, 8, 0), 0)/'TOP SCORES'!K$7,0)</f>
        <v>0</v>
      </c>
    </row>
    <row r="151" spans="1:13">
      <c r="A151" s="33">
        <f t="shared" ca="1" si="2"/>
        <v>148</v>
      </c>
      <c r="B151" s="28" t="s">
        <v>214</v>
      </c>
      <c r="C151" s="31" cm="1">
        <f t="array" aca="1" ref="C151" ca="1">SUM(LARGE(D151:M151,ROW(INDIRECT("1:6"))))</f>
        <v>53.846153846153847</v>
      </c>
      <c r="D151" s="30">
        <f>IFERROR(100*_xlfn.IFNA(VLOOKUP($B151,KviZDarije1!$A$1:$K$1000, 8, 0), 0)/'TOP SCORES'!B$7,0)</f>
        <v>0</v>
      </c>
      <c r="E151" s="30">
        <f>IFERROR(100*_xlfn.IFNA(VLOOKUP($B151,KviZDarije2!$A$1:$K$1000, 8, 0), 0)/'TOP SCORES'!C$7,0)</f>
        <v>0</v>
      </c>
      <c r="F151" s="30">
        <f>IFERROR(100*_xlfn.IFNA(VLOOKUP($B151,KviZDarije3!$A$1:$K$1000, 8, 0), 0)/'TOP SCORES'!D$7,0)</f>
        <v>30.76923076923077</v>
      </c>
      <c r="G151" s="30">
        <f>IFERROR(100*_xlfn.IFNA(VLOOKUP($B151,KviZDarije4!$A$1:$K$1000, 8, 0), 0)/'TOP SCORES'!E$7,0)</f>
        <v>0</v>
      </c>
      <c r="H151" s="30">
        <f>IFERROR(100*_xlfn.IFNA(VLOOKUP($B151,KviZDarije5!$A$1:$K$1000, 8, 0), 0)/'TOP SCORES'!F$7,0)</f>
        <v>23.076923076923077</v>
      </c>
      <c r="I151" s="30">
        <f>IFERROR(100*_xlfn.IFNA(VLOOKUP($B151,KviZDarije6!$A$1:$K$1000, 8, 0), 0)/'TOP SCORES'!G$7,0)</f>
        <v>0</v>
      </c>
      <c r="J151" s="30">
        <f>IFERROR(100*_xlfn.IFNA(VLOOKUP($B151,KviZDarije7!$A$1:$K$1000, 8, 0), 0)/'TOP SCORES'!H$7,0)</f>
        <v>0</v>
      </c>
      <c r="K151" s="30">
        <f>IFERROR(100*_xlfn.IFNA(VLOOKUP($B151,KviZDarije8!$A$1:$K$1000, 8, 0), 0)/'TOP SCORES'!I$7,0)</f>
        <v>0</v>
      </c>
      <c r="L151" s="30">
        <f>IFERROR(100*_xlfn.IFNA(VLOOKUP($B151,[1]KviZDarije9!$A$1:$K$1000, 8, 0), 0)/'TOP SCORES'!J$7,0)</f>
        <v>0</v>
      </c>
      <c r="M151" s="30">
        <f>IFERROR(100*_xlfn.IFNA(VLOOKUP($B151,[2]KviZDarije10!$A$1:$K$1000, 8, 0), 0)/'TOP SCORES'!K$7,0)</f>
        <v>0</v>
      </c>
    </row>
    <row r="152" spans="1:13">
      <c r="A152" s="33">
        <f t="shared" ca="1" si="2"/>
        <v>152</v>
      </c>
      <c r="B152" s="28" t="s">
        <v>171</v>
      </c>
      <c r="C152" s="31" cm="1">
        <f t="array" aca="1" ref="C152" ca="1">SUM(LARGE(D152:M152,ROW(INDIRECT("1:6"))))</f>
        <v>50</v>
      </c>
      <c r="D152" s="30">
        <f>IFERROR(100*_xlfn.IFNA(VLOOKUP($B152,KviZDarije1!$A$1:$K$1000, 8, 0), 0)/'TOP SCORES'!B$7,0)</f>
        <v>50</v>
      </c>
      <c r="E152" s="30">
        <f>IFERROR(100*_xlfn.IFNA(VLOOKUP($B152,KviZDarije2!$A$1:$K$1000, 8, 0), 0)/'TOP SCORES'!C$7,0)</f>
        <v>0</v>
      </c>
      <c r="F152" s="30">
        <f>IFERROR(100*_xlfn.IFNA(VLOOKUP($B152,KviZDarije3!$A$1:$K$1000, 8, 0), 0)/'TOP SCORES'!D$7,0)</f>
        <v>0</v>
      </c>
      <c r="G152" s="30">
        <f>IFERROR(100*_xlfn.IFNA(VLOOKUP($B152,KviZDarije4!$A$1:$K$1000, 8, 0), 0)/'TOP SCORES'!E$7,0)</f>
        <v>0</v>
      </c>
      <c r="H152" s="30">
        <f>IFERROR(100*_xlfn.IFNA(VLOOKUP($B152,KviZDarije5!$A$1:$K$1000, 8, 0), 0)/'TOP SCORES'!F$7,0)</f>
        <v>0</v>
      </c>
      <c r="I152" s="30">
        <f>IFERROR(100*_xlfn.IFNA(VLOOKUP($B152,KviZDarije6!$A$1:$K$1000, 8, 0), 0)/'TOP SCORES'!G$7,0)</f>
        <v>0</v>
      </c>
      <c r="J152" s="30">
        <f>IFERROR(100*_xlfn.IFNA(VLOOKUP($B152,KviZDarije7!$A$1:$K$1000, 8, 0), 0)/'TOP SCORES'!H$7,0)</f>
        <v>0</v>
      </c>
      <c r="K152" s="30">
        <f>IFERROR(100*_xlfn.IFNA(VLOOKUP($B152,KviZDarije8!$A$1:$K$1000, 8, 0), 0)/'TOP SCORES'!I$7,0)</f>
        <v>0</v>
      </c>
      <c r="L152" s="30">
        <f>IFERROR(100*_xlfn.IFNA(VLOOKUP($B152,[1]KviZDarije9!$A$1:$K$1000, 8, 0), 0)/'TOP SCORES'!J$7,0)</f>
        <v>0</v>
      </c>
      <c r="M152" s="30">
        <f>IFERROR(100*_xlfn.IFNA(VLOOKUP($B152,[2]KviZDarije10!$A$1:$K$1000, 8, 0), 0)/'TOP SCORES'!K$7,0)</f>
        <v>0</v>
      </c>
    </row>
    <row r="153" spans="1:13">
      <c r="A153" s="33">
        <f t="shared" ca="1" si="2"/>
        <v>152</v>
      </c>
      <c r="B153" s="28" t="s">
        <v>186</v>
      </c>
      <c r="C153" s="31" cm="1">
        <f t="array" aca="1" ref="C153" ca="1">SUM(LARGE(D153:M153,ROW(INDIRECT("1:6"))))</f>
        <v>50</v>
      </c>
      <c r="D153" s="30">
        <f>IFERROR(100*_xlfn.IFNA(VLOOKUP($B153,KviZDarije1!$A$1:$K$1000, 8, 0), 0)/'TOP SCORES'!B$7,0)</f>
        <v>50</v>
      </c>
      <c r="E153" s="30">
        <f>IFERROR(100*_xlfn.IFNA(VLOOKUP($B153,KviZDarije2!$A$1:$K$1000, 8, 0), 0)/'TOP SCORES'!C$7,0)</f>
        <v>0</v>
      </c>
      <c r="F153" s="30">
        <f>IFERROR(100*_xlfn.IFNA(VLOOKUP($B153,KviZDarije3!$A$1:$K$1000, 8, 0), 0)/'TOP SCORES'!D$7,0)</f>
        <v>0</v>
      </c>
      <c r="G153" s="30">
        <f>IFERROR(100*_xlfn.IFNA(VLOOKUP($B153,KviZDarije4!$A$1:$K$1000, 8, 0), 0)/'TOP SCORES'!E$7,0)</f>
        <v>0</v>
      </c>
      <c r="H153" s="30">
        <f>IFERROR(100*_xlfn.IFNA(VLOOKUP($B153,KviZDarije5!$A$1:$K$1000, 8, 0), 0)/'TOP SCORES'!F$7,0)</f>
        <v>0</v>
      </c>
      <c r="I153" s="30">
        <f>IFERROR(100*_xlfn.IFNA(VLOOKUP($B153,KviZDarije6!$A$1:$K$1000, 8, 0), 0)/'TOP SCORES'!G$7,0)</f>
        <v>0</v>
      </c>
      <c r="J153" s="30">
        <f>IFERROR(100*_xlfn.IFNA(VLOOKUP($B153,KviZDarije7!$A$1:$K$1000, 8, 0), 0)/'TOP SCORES'!H$7,0)</f>
        <v>0</v>
      </c>
      <c r="K153" s="30">
        <f>IFERROR(100*_xlfn.IFNA(VLOOKUP($B153,KviZDarije8!$A$1:$K$1000, 8, 0), 0)/'TOP SCORES'!I$7,0)</f>
        <v>0</v>
      </c>
      <c r="L153" s="30">
        <f>IFERROR(100*_xlfn.IFNA(VLOOKUP($B153,[1]KviZDarije9!$A$1:$K$1000, 8, 0), 0)/'TOP SCORES'!J$7,0)</f>
        <v>0</v>
      </c>
      <c r="M153" s="30">
        <f>IFERROR(100*_xlfn.IFNA(VLOOKUP($B153,[2]KviZDarije10!$A$1:$K$1000, 8, 0), 0)/'TOP SCORES'!K$7,0)</f>
        <v>0</v>
      </c>
    </row>
    <row r="154" spans="1:13">
      <c r="A154" s="33">
        <f t="shared" ca="1" si="2"/>
        <v>154</v>
      </c>
      <c r="B154" s="28" t="s">
        <v>223</v>
      </c>
      <c r="C154" s="31" cm="1">
        <f t="array" aca="1" ref="C154" ca="1">SUM(LARGE(D154:M154,ROW(INDIRECT("1:6"))))</f>
        <v>46.153846153846153</v>
      </c>
      <c r="D154" s="30">
        <f>IFERROR(100*_xlfn.IFNA(VLOOKUP($B154,KviZDarije1!$A$1:$K$1000, 8, 0), 0)/'TOP SCORES'!B$7,0)</f>
        <v>0</v>
      </c>
      <c r="E154" s="30">
        <f>IFERROR(100*_xlfn.IFNA(VLOOKUP($B154,KviZDarije2!$A$1:$K$1000, 8, 0), 0)/'TOP SCORES'!C$7,0)</f>
        <v>0</v>
      </c>
      <c r="F154" s="30">
        <f>IFERROR(100*_xlfn.IFNA(VLOOKUP($B154,KviZDarije3!$A$1:$K$1000, 8, 0), 0)/'TOP SCORES'!D$7,0)</f>
        <v>0</v>
      </c>
      <c r="G154" s="30">
        <f>IFERROR(100*_xlfn.IFNA(VLOOKUP($B154,KviZDarije4!$A$1:$K$1000, 8, 0), 0)/'TOP SCORES'!E$7,0)</f>
        <v>46.153846153846153</v>
      </c>
      <c r="H154" s="30">
        <f>IFERROR(100*_xlfn.IFNA(VLOOKUP($B154,KviZDarije5!$A$1:$K$1000, 8, 0), 0)/'TOP SCORES'!F$7,0)</f>
        <v>0</v>
      </c>
      <c r="I154" s="30">
        <f>IFERROR(100*_xlfn.IFNA(VLOOKUP($B154,KviZDarije6!$A$1:$K$1000, 8, 0), 0)/'TOP SCORES'!G$7,0)</f>
        <v>0</v>
      </c>
      <c r="J154" s="30">
        <f>IFERROR(100*_xlfn.IFNA(VLOOKUP($B154,KviZDarije7!$A$1:$K$1000, 8, 0), 0)/'TOP SCORES'!H$7,0)</f>
        <v>0</v>
      </c>
      <c r="K154" s="30">
        <f>IFERROR(100*_xlfn.IFNA(VLOOKUP($B154,KviZDarije8!$A$1:$K$1000, 8, 0), 0)/'TOP SCORES'!I$7,0)</f>
        <v>0</v>
      </c>
      <c r="L154" s="30">
        <f>IFERROR(100*_xlfn.IFNA(VLOOKUP($B154,[1]KviZDarije9!$A$1:$K$1000, 8, 0), 0)/'TOP SCORES'!J$7,0)</f>
        <v>0</v>
      </c>
      <c r="M154" s="30">
        <f>IFERROR(100*_xlfn.IFNA(VLOOKUP($B154,[2]KviZDarije10!$A$1:$K$1000, 8, 0), 0)/'TOP SCORES'!K$7,0)</f>
        <v>0</v>
      </c>
    </row>
    <row r="155" spans="1:13">
      <c r="A155" s="33">
        <f t="shared" ca="1" si="2"/>
        <v>154</v>
      </c>
      <c r="B155" s="28" t="s">
        <v>232</v>
      </c>
      <c r="C155" s="31" cm="1">
        <f t="array" aca="1" ref="C155" ca="1">SUM(LARGE(D155:M155,ROW(INDIRECT("1:6"))))</f>
        <v>46.153846153846153</v>
      </c>
      <c r="D155" s="30">
        <f>IFERROR(100*_xlfn.IFNA(VLOOKUP($B155,KviZDarije1!$A$1:$K$1000, 8, 0), 0)/'TOP SCORES'!B$7,0)</f>
        <v>0</v>
      </c>
      <c r="E155" s="30">
        <f>IFERROR(100*_xlfn.IFNA(VLOOKUP($B155,KviZDarije2!$A$1:$K$1000, 8, 0), 0)/'TOP SCORES'!C$7,0)</f>
        <v>0</v>
      </c>
      <c r="F155" s="30">
        <f>IFERROR(100*_xlfn.IFNA(VLOOKUP($B155,KviZDarije3!$A$1:$K$1000, 8, 0), 0)/'TOP SCORES'!D$7,0)</f>
        <v>0</v>
      </c>
      <c r="G155" s="30">
        <f>IFERROR(100*_xlfn.IFNA(VLOOKUP($B155,KviZDarije4!$A$1:$K$1000, 8, 0), 0)/'TOP SCORES'!E$7,0)</f>
        <v>0</v>
      </c>
      <c r="H155" s="30">
        <f>IFERROR(100*_xlfn.IFNA(VLOOKUP($B155,KviZDarije5!$A$1:$K$1000, 8, 0), 0)/'TOP SCORES'!F$7,0)</f>
        <v>46.153846153846153</v>
      </c>
      <c r="I155" s="30">
        <f>IFERROR(100*_xlfn.IFNA(VLOOKUP($B155,KviZDarije6!$A$1:$K$1000, 8, 0), 0)/'TOP SCORES'!G$7,0)</f>
        <v>0</v>
      </c>
      <c r="J155" s="30">
        <f>IFERROR(100*_xlfn.IFNA(VLOOKUP($B155,KviZDarije7!$A$1:$K$1000, 8, 0), 0)/'TOP SCORES'!H$7,0)</f>
        <v>0</v>
      </c>
      <c r="K155" s="30">
        <f>IFERROR(100*_xlfn.IFNA(VLOOKUP($B155,KviZDarije8!$A$1:$K$1000, 8, 0), 0)/'TOP SCORES'!I$7,0)</f>
        <v>0</v>
      </c>
      <c r="L155" s="30">
        <f>IFERROR(100*_xlfn.IFNA(VLOOKUP($B155,[1]KviZDarije9!$A$1:$K$1000, 8, 0), 0)/'TOP SCORES'!J$7,0)</f>
        <v>0</v>
      </c>
      <c r="M155" s="30">
        <f>IFERROR(100*_xlfn.IFNA(VLOOKUP($B155,[2]KviZDarije10!$A$1:$K$1000, 8, 0), 0)/'TOP SCORES'!K$7,0)</f>
        <v>0</v>
      </c>
    </row>
    <row r="156" spans="1:13">
      <c r="A156" s="33">
        <f t="shared" ca="1" si="2"/>
        <v>156</v>
      </c>
      <c r="B156" s="28" t="s">
        <v>176</v>
      </c>
      <c r="C156" s="31" cm="1">
        <f t="array" aca="1" ref="C156" ca="1">SUM(LARGE(D156:M156,ROW(INDIRECT("1:6"))))</f>
        <v>42.857142857142854</v>
      </c>
      <c r="D156" s="30">
        <f>IFERROR(100*_xlfn.IFNA(VLOOKUP($B156,KviZDarije1!$A$1:$K$1000, 8, 0), 0)/'TOP SCORES'!B$7,0)</f>
        <v>42.857142857142854</v>
      </c>
      <c r="E156" s="30">
        <f>IFERROR(100*_xlfn.IFNA(VLOOKUP($B156,KviZDarije2!$A$1:$K$1000, 8, 0), 0)/'TOP SCORES'!C$7,0)</f>
        <v>0</v>
      </c>
      <c r="F156" s="30">
        <f>IFERROR(100*_xlfn.IFNA(VLOOKUP($B156,KviZDarije3!$A$1:$K$1000, 8, 0), 0)/'TOP SCORES'!D$7,0)</f>
        <v>0</v>
      </c>
      <c r="G156" s="30">
        <f>IFERROR(100*_xlfn.IFNA(VLOOKUP($B156,KviZDarije4!$A$1:$K$1000, 8, 0), 0)/'TOP SCORES'!E$7,0)</f>
        <v>0</v>
      </c>
      <c r="H156" s="30">
        <f>IFERROR(100*_xlfn.IFNA(VLOOKUP($B156,KviZDarije5!$A$1:$K$1000, 8, 0), 0)/'TOP SCORES'!F$7,0)</f>
        <v>0</v>
      </c>
      <c r="I156" s="30">
        <f>IFERROR(100*_xlfn.IFNA(VLOOKUP($B156,KviZDarije6!$A$1:$K$1000, 8, 0), 0)/'TOP SCORES'!G$7,0)</f>
        <v>0</v>
      </c>
      <c r="J156" s="30">
        <f>IFERROR(100*_xlfn.IFNA(VLOOKUP($B156,KviZDarije7!$A$1:$K$1000, 8, 0), 0)/'TOP SCORES'!H$7,0)</f>
        <v>0</v>
      </c>
      <c r="K156" s="30">
        <f>IFERROR(100*_xlfn.IFNA(VLOOKUP($B156,KviZDarije8!$A$1:$K$1000, 8, 0), 0)/'TOP SCORES'!I$7,0)</f>
        <v>0</v>
      </c>
      <c r="L156" s="30">
        <f>IFERROR(100*_xlfn.IFNA(VLOOKUP($B156,[1]KviZDarije9!$A$1:$K$1000, 8, 0), 0)/'TOP SCORES'!J$7,0)</f>
        <v>0</v>
      </c>
      <c r="M156" s="30">
        <f>IFERROR(100*_xlfn.IFNA(VLOOKUP($B156,[2]KviZDarije10!$A$1:$K$1000, 8, 0), 0)/'TOP SCORES'!K$7,0)</f>
        <v>0</v>
      </c>
    </row>
    <row r="157" spans="1:13">
      <c r="A157" s="33">
        <f t="shared" ca="1" si="2"/>
        <v>156</v>
      </c>
      <c r="B157" s="28" t="s">
        <v>193</v>
      </c>
      <c r="C157" s="31" cm="1">
        <f t="array" aca="1" ref="C157" ca="1">SUM(LARGE(D157:M157,ROW(INDIRECT("1:6"))))</f>
        <v>42.857142857142854</v>
      </c>
      <c r="D157" s="30">
        <f>IFERROR(100*_xlfn.IFNA(VLOOKUP($B157,KviZDarije1!$A$1:$K$1000, 8, 0), 0)/'TOP SCORES'!B$7,0)</f>
        <v>42.857142857142854</v>
      </c>
      <c r="E157" s="30">
        <f>IFERROR(100*_xlfn.IFNA(VLOOKUP($B157,KviZDarije2!$A$1:$K$1000, 8, 0), 0)/'TOP SCORES'!C$7,0)</f>
        <v>0</v>
      </c>
      <c r="F157" s="30">
        <f>IFERROR(100*_xlfn.IFNA(VLOOKUP($B157,KviZDarije3!$A$1:$K$1000, 8, 0), 0)/'TOP SCORES'!D$7,0)</f>
        <v>0</v>
      </c>
      <c r="G157" s="30">
        <f>IFERROR(100*_xlfn.IFNA(VLOOKUP($B157,KviZDarije4!$A$1:$K$1000, 8, 0), 0)/'TOP SCORES'!E$7,0)</f>
        <v>0</v>
      </c>
      <c r="H157" s="30">
        <f>IFERROR(100*_xlfn.IFNA(VLOOKUP($B157,KviZDarije5!$A$1:$K$1000, 8, 0), 0)/'TOP SCORES'!F$7,0)</f>
        <v>0</v>
      </c>
      <c r="I157" s="30">
        <f>IFERROR(100*_xlfn.IFNA(VLOOKUP($B157,KviZDarije6!$A$1:$K$1000, 8, 0), 0)/'TOP SCORES'!G$7,0)</f>
        <v>0</v>
      </c>
      <c r="J157" s="30">
        <f>IFERROR(100*_xlfn.IFNA(VLOOKUP($B157,KviZDarije7!$A$1:$K$1000, 8, 0), 0)/'TOP SCORES'!H$7,0)</f>
        <v>0</v>
      </c>
      <c r="K157" s="30">
        <f>IFERROR(100*_xlfn.IFNA(VLOOKUP($B157,KviZDarije8!$A$1:$K$1000, 8, 0), 0)/'TOP SCORES'!I$7,0)</f>
        <v>0</v>
      </c>
      <c r="L157" s="30">
        <f>IFERROR(100*_xlfn.IFNA(VLOOKUP($B157,[1]KviZDarije9!$A$1:$K$1000, 8, 0), 0)/'TOP SCORES'!J$7,0)</f>
        <v>0</v>
      </c>
      <c r="M157" s="30">
        <f>IFERROR(100*_xlfn.IFNA(VLOOKUP($B157,[2]KviZDarije10!$A$1:$K$1000, 8, 0), 0)/'TOP SCORES'!K$7,0)</f>
        <v>0</v>
      </c>
    </row>
    <row r="158" spans="1:13">
      <c r="A158" s="33">
        <f t="shared" ca="1" si="2"/>
        <v>156</v>
      </c>
      <c r="B158" s="28" t="s">
        <v>196</v>
      </c>
      <c r="C158" s="31" cm="1">
        <f t="array" aca="1" ref="C158" ca="1">SUM(LARGE(D158:M158,ROW(INDIRECT("1:6"))))</f>
        <v>42.857142857142854</v>
      </c>
      <c r="D158" s="30">
        <f>IFERROR(100*_xlfn.IFNA(VLOOKUP($B158,KviZDarije1!$A$1:$K$1000, 8, 0), 0)/'TOP SCORES'!B$7,0)</f>
        <v>42.857142857142854</v>
      </c>
      <c r="E158" s="30">
        <f>IFERROR(100*_xlfn.IFNA(VLOOKUP($B158,KviZDarije2!$A$1:$K$1000, 8, 0), 0)/'TOP SCORES'!C$7,0)</f>
        <v>0</v>
      </c>
      <c r="F158" s="30">
        <f>IFERROR(100*_xlfn.IFNA(VLOOKUP($B158,KviZDarije3!$A$1:$K$1000, 8, 0), 0)/'TOP SCORES'!D$7,0)</f>
        <v>0</v>
      </c>
      <c r="G158" s="30">
        <f>IFERROR(100*_xlfn.IFNA(VLOOKUP($B158,KviZDarije4!$A$1:$K$1000, 8, 0), 0)/'TOP SCORES'!E$7,0)</f>
        <v>0</v>
      </c>
      <c r="H158" s="30">
        <f>IFERROR(100*_xlfn.IFNA(VLOOKUP($B158,KviZDarije5!$A$1:$K$1000, 8, 0), 0)/'TOP SCORES'!F$7,0)</f>
        <v>0</v>
      </c>
      <c r="I158" s="30">
        <f>IFERROR(100*_xlfn.IFNA(VLOOKUP($B158,KviZDarije6!$A$1:$K$1000, 8, 0), 0)/'TOP SCORES'!G$7,0)</f>
        <v>0</v>
      </c>
      <c r="J158" s="30">
        <f>IFERROR(100*_xlfn.IFNA(VLOOKUP($B158,KviZDarije7!$A$1:$K$1000, 8, 0), 0)/'TOP SCORES'!H$7,0)</f>
        <v>0</v>
      </c>
      <c r="K158" s="30">
        <f>IFERROR(100*_xlfn.IFNA(VLOOKUP($B158,KviZDarije8!$A$1:$K$1000, 8, 0), 0)/'TOP SCORES'!I$7,0)</f>
        <v>0</v>
      </c>
      <c r="L158" s="30">
        <f>IFERROR(100*_xlfn.IFNA(VLOOKUP($B158,[1]KviZDarije9!$A$1:$K$1000, 8, 0), 0)/'TOP SCORES'!J$7,0)</f>
        <v>0</v>
      </c>
      <c r="M158" s="30">
        <f>IFERROR(100*_xlfn.IFNA(VLOOKUP($B158,[2]KviZDarije10!$A$1:$K$1000, 8, 0), 0)/'TOP SCORES'!K$7,0)</f>
        <v>0</v>
      </c>
    </row>
    <row r="159" spans="1:13">
      <c r="A159" s="33">
        <f t="shared" ca="1" si="2"/>
        <v>159</v>
      </c>
      <c r="B159" s="24" t="s">
        <v>97</v>
      </c>
      <c r="C159" s="31" cm="1">
        <f t="array" aca="1" ref="C159" ca="1">SUM(LARGE(D159:M159,ROW(INDIRECT("1:6"))))</f>
        <v>38.46153846153846</v>
      </c>
      <c r="D159" s="30">
        <f>IFERROR(100*_xlfn.IFNA(VLOOKUP($B159,KviZDarije1!$A$1:$K$1000, 8, 0), 0)/'TOP SCORES'!B$7,0)</f>
        <v>0</v>
      </c>
      <c r="E159" s="30">
        <f>IFERROR(100*_xlfn.IFNA(VLOOKUP($B159,KviZDarije2!$A$1:$K$1000, 8, 0), 0)/'TOP SCORES'!C$7,0)</f>
        <v>0</v>
      </c>
      <c r="F159" s="30">
        <f>IFERROR(100*_xlfn.IFNA(VLOOKUP($B159,KviZDarije3!$A$1:$K$1000, 8, 0), 0)/'TOP SCORES'!D$7,0)</f>
        <v>38.46153846153846</v>
      </c>
      <c r="G159" s="30">
        <f>IFERROR(100*_xlfn.IFNA(VLOOKUP($B159,KviZDarije4!$A$1:$K$1000, 8, 0), 0)/'TOP SCORES'!E$7,0)</f>
        <v>0</v>
      </c>
      <c r="H159" s="30">
        <f>IFERROR(100*_xlfn.IFNA(VLOOKUP($B159,KviZDarije5!$A$1:$K$1000, 8, 0), 0)/'TOP SCORES'!F$7,0)</f>
        <v>0</v>
      </c>
      <c r="I159" s="30">
        <f>IFERROR(100*_xlfn.IFNA(VLOOKUP($B159,KviZDarije6!$A$1:$K$1000, 8, 0), 0)/'TOP SCORES'!G$7,0)</f>
        <v>0</v>
      </c>
      <c r="J159" s="30">
        <f>IFERROR(100*_xlfn.IFNA(VLOOKUP($B159,KviZDarije7!$A$1:$K$1000, 8, 0), 0)/'TOP SCORES'!H$7,0)</f>
        <v>0</v>
      </c>
      <c r="K159" s="30">
        <f>IFERROR(100*_xlfn.IFNA(VLOOKUP($B159,KviZDarije8!$A$1:$K$1000, 8, 0), 0)/'TOP SCORES'!I$7,0)</f>
        <v>0</v>
      </c>
      <c r="L159" s="30">
        <f>IFERROR(100*_xlfn.IFNA(VLOOKUP($B159,[1]KviZDarije9!$A$1:$K$1000, 8, 0), 0)/'TOP SCORES'!J$7,0)</f>
        <v>0</v>
      </c>
      <c r="M159" s="30">
        <f>IFERROR(100*_xlfn.IFNA(VLOOKUP($B159,[2]KviZDarije10!$A$1:$K$1000, 8, 0), 0)/'TOP SCORES'!K$7,0)</f>
        <v>0</v>
      </c>
    </row>
    <row r="160" spans="1:13">
      <c r="A160" s="33">
        <f t="shared" ca="1" si="2"/>
        <v>159</v>
      </c>
      <c r="B160" s="28" t="s">
        <v>131</v>
      </c>
      <c r="C160" s="31" cm="1">
        <f t="array" aca="1" ref="C160" ca="1">SUM(LARGE(D160:M160,ROW(INDIRECT("1:6"))))</f>
        <v>38.46153846153846</v>
      </c>
      <c r="D160" s="30">
        <f>IFERROR(100*_xlfn.IFNA(VLOOKUP($B160,KviZDarije1!$A$1:$K$1000, 8, 0), 0)/'TOP SCORES'!B$7,0)</f>
        <v>0</v>
      </c>
      <c r="E160" s="30">
        <f>IFERROR(100*_xlfn.IFNA(VLOOKUP($B160,KviZDarije2!$A$1:$K$1000, 8, 0), 0)/'TOP SCORES'!C$7,0)</f>
        <v>0</v>
      </c>
      <c r="F160" s="30">
        <f>IFERROR(100*_xlfn.IFNA(VLOOKUP($B160,KviZDarije3!$A$1:$K$1000, 8, 0), 0)/'TOP SCORES'!D$7,0)</f>
        <v>0</v>
      </c>
      <c r="G160" s="30">
        <f>IFERROR(100*_xlfn.IFNA(VLOOKUP($B160,KviZDarije4!$A$1:$K$1000, 8, 0), 0)/'TOP SCORES'!E$7,0)</f>
        <v>38.46153846153846</v>
      </c>
      <c r="H160" s="30">
        <f>IFERROR(100*_xlfn.IFNA(VLOOKUP($B160,KviZDarije5!$A$1:$K$1000, 8, 0), 0)/'TOP SCORES'!F$7,0)</f>
        <v>0</v>
      </c>
      <c r="I160" s="30">
        <f>IFERROR(100*_xlfn.IFNA(VLOOKUP($B160,KviZDarije6!$A$1:$K$1000, 8, 0), 0)/'TOP SCORES'!G$7,0)</f>
        <v>0</v>
      </c>
      <c r="J160" s="30">
        <f>IFERROR(100*_xlfn.IFNA(VLOOKUP($B160,KviZDarije7!$A$1:$K$1000, 8, 0), 0)/'TOP SCORES'!H$7,0)</f>
        <v>0</v>
      </c>
      <c r="K160" s="30">
        <f>IFERROR(100*_xlfn.IFNA(VLOOKUP($B160,KviZDarije8!$A$1:$K$1000, 8, 0), 0)/'TOP SCORES'!I$7,0)</f>
        <v>0</v>
      </c>
      <c r="L160" s="30">
        <f>IFERROR(100*_xlfn.IFNA(VLOOKUP($B160,[1]KviZDarije9!$A$1:$K$1000, 8, 0), 0)/'TOP SCORES'!J$7,0)</f>
        <v>0</v>
      </c>
      <c r="M160" s="30">
        <f>IFERROR(100*_xlfn.IFNA(VLOOKUP($B160,[2]KviZDarije10!$A$1:$K$1000, 8, 0), 0)/'TOP SCORES'!K$7,0)</f>
        <v>0</v>
      </c>
    </row>
    <row r="161" spans="1:13">
      <c r="A161" s="33">
        <f t="shared" ca="1" si="2"/>
        <v>159</v>
      </c>
      <c r="B161" s="28" t="s">
        <v>228</v>
      </c>
      <c r="C161" s="31" cm="1">
        <f t="array" aca="1" ref="C161" ca="1">SUM(LARGE(D161:M161,ROW(INDIRECT("1:6"))))</f>
        <v>38.46153846153846</v>
      </c>
      <c r="D161" s="30">
        <f>IFERROR(100*_xlfn.IFNA(VLOOKUP($B161,KviZDarije1!$A$1:$K$1000, 8, 0), 0)/'TOP SCORES'!B$7,0)</f>
        <v>0</v>
      </c>
      <c r="E161" s="30">
        <f>IFERROR(100*_xlfn.IFNA(VLOOKUP($B161,KviZDarije2!$A$1:$K$1000, 8, 0), 0)/'TOP SCORES'!C$7,0)</f>
        <v>0</v>
      </c>
      <c r="F161" s="30">
        <f>IFERROR(100*_xlfn.IFNA(VLOOKUP($B161,KviZDarije3!$A$1:$K$1000, 8, 0), 0)/'TOP SCORES'!D$7,0)</f>
        <v>0</v>
      </c>
      <c r="G161" s="30">
        <f>IFERROR(100*_xlfn.IFNA(VLOOKUP($B161,KviZDarije4!$A$1:$K$1000, 8, 0), 0)/'TOP SCORES'!E$7,0)</f>
        <v>0</v>
      </c>
      <c r="H161" s="30">
        <f>IFERROR(100*_xlfn.IFNA(VLOOKUP($B161,KviZDarije5!$A$1:$K$1000, 8, 0), 0)/'TOP SCORES'!F$7,0)</f>
        <v>38.46153846153846</v>
      </c>
      <c r="I161" s="30">
        <f>IFERROR(100*_xlfn.IFNA(VLOOKUP($B161,KviZDarije6!$A$1:$K$1000, 8, 0), 0)/'TOP SCORES'!G$7,0)</f>
        <v>0</v>
      </c>
      <c r="J161" s="30">
        <f>IFERROR(100*_xlfn.IFNA(VLOOKUP($B161,KviZDarije7!$A$1:$K$1000, 8, 0), 0)/'TOP SCORES'!H$7,0)</f>
        <v>0</v>
      </c>
      <c r="K161" s="30">
        <f>IFERROR(100*_xlfn.IFNA(VLOOKUP($B161,KviZDarije8!$A$1:$K$1000, 8, 0), 0)/'TOP SCORES'!I$7,0)</f>
        <v>0</v>
      </c>
      <c r="L161" s="30">
        <f>IFERROR(100*_xlfn.IFNA(VLOOKUP($B161,[1]KviZDarije9!$A$1:$K$1000, 8, 0), 0)/'TOP SCORES'!J$7,0)</f>
        <v>0</v>
      </c>
      <c r="M161" s="30">
        <f>IFERROR(100*_xlfn.IFNA(VLOOKUP($B161,[2]KviZDarije10!$A$1:$K$1000, 8, 0), 0)/'TOP SCORES'!K$7,0)</f>
        <v>0</v>
      </c>
    </row>
    <row r="162" spans="1:13">
      <c r="A162" s="33">
        <f t="shared" ca="1" si="2"/>
        <v>159</v>
      </c>
      <c r="B162" s="28" t="s">
        <v>230</v>
      </c>
      <c r="C162" s="31" cm="1">
        <f t="array" aca="1" ref="C162" ca="1">SUM(LARGE(D162:M162,ROW(INDIRECT("1:6"))))</f>
        <v>38.46153846153846</v>
      </c>
      <c r="D162" s="30">
        <f>IFERROR(100*_xlfn.IFNA(VLOOKUP($B162,KviZDarije1!$A$1:$K$1000, 8, 0), 0)/'TOP SCORES'!B$7,0)</f>
        <v>0</v>
      </c>
      <c r="E162" s="30">
        <f>IFERROR(100*_xlfn.IFNA(VLOOKUP($B162,KviZDarije2!$A$1:$K$1000, 8, 0), 0)/'TOP SCORES'!C$7,0)</f>
        <v>0</v>
      </c>
      <c r="F162" s="30">
        <f>IFERROR(100*_xlfn.IFNA(VLOOKUP($B162,KviZDarije3!$A$1:$K$1000, 8, 0), 0)/'TOP SCORES'!D$7,0)</f>
        <v>0</v>
      </c>
      <c r="G162" s="30">
        <f>IFERROR(100*_xlfn.IFNA(VLOOKUP($B162,KviZDarije4!$A$1:$K$1000, 8, 0), 0)/'TOP SCORES'!E$7,0)</f>
        <v>0</v>
      </c>
      <c r="H162" s="30">
        <f>IFERROR(100*_xlfn.IFNA(VLOOKUP($B162,KviZDarije5!$A$1:$K$1000, 8, 0), 0)/'TOP SCORES'!F$7,0)</f>
        <v>38.46153846153846</v>
      </c>
      <c r="I162" s="30">
        <f>IFERROR(100*_xlfn.IFNA(VLOOKUP($B162,KviZDarije6!$A$1:$K$1000, 8, 0), 0)/'TOP SCORES'!G$7,0)</f>
        <v>0</v>
      </c>
      <c r="J162" s="30">
        <f>IFERROR(100*_xlfn.IFNA(VLOOKUP($B162,KviZDarije7!$A$1:$K$1000, 8, 0), 0)/'TOP SCORES'!H$7,0)</f>
        <v>0</v>
      </c>
      <c r="K162" s="30">
        <f>IFERROR(100*_xlfn.IFNA(VLOOKUP($B162,KviZDarije8!$A$1:$K$1000, 8, 0), 0)/'TOP SCORES'!I$7,0)</f>
        <v>0</v>
      </c>
      <c r="L162" s="30">
        <f>IFERROR(100*_xlfn.IFNA(VLOOKUP($B162,[1]KviZDarije9!$A$1:$K$1000, 8, 0), 0)/'TOP SCORES'!J$7,0)</f>
        <v>0</v>
      </c>
      <c r="M162" s="30">
        <f>IFERROR(100*_xlfn.IFNA(VLOOKUP($B162,[2]KviZDarije10!$A$1:$K$1000, 8, 0), 0)/'TOP SCORES'!K$7,0)</f>
        <v>0</v>
      </c>
    </row>
    <row r="163" spans="1:13">
      <c r="A163" s="33">
        <f t="shared" ca="1" si="2"/>
        <v>163</v>
      </c>
      <c r="B163" s="24" t="s">
        <v>16</v>
      </c>
      <c r="C163" s="31" cm="1">
        <f t="array" aca="1" ref="C163" ca="1">SUM(LARGE(D163:M163,ROW(INDIRECT("1:6"))))</f>
        <v>35.714285714285715</v>
      </c>
      <c r="D163" s="30">
        <f>IFERROR(100*_xlfn.IFNA(VLOOKUP($B163,KviZDarije1!$A$1:$K$1000, 8, 0), 0)/'TOP SCORES'!B$7,0)</f>
        <v>35.714285714285715</v>
      </c>
      <c r="E163" s="30">
        <f>IFERROR(100*_xlfn.IFNA(VLOOKUP($B163,KviZDarije2!$A$1:$K$1000, 8, 0), 0)/'TOP SCORES'!C$7,0)</f>
        <v>0</v>
      </c>
      <c r="F163" s="30">
        <f>IFERROR(100*_xlfn.IFNA(VLOOKUP($B163,KviZDarije3!$A$1:$K$1000, 8, 0), 0)/'TOP SCORES'!D$7,0)</f>
        <v>0</v>
      </c>
      <c r="G163" s="30">
        <f>IFERROR(100*_xlfn.IFNA(VLOOKUP($B163,KviZDarije4!$A$1:$K$1000, 8, 0), 0)/'TOP SCORES'!E$7,0)</f>
        <v>0</v>
      </c>
      <c r="H163" s="30">
        <f>IFERROR(100*_xlfn.IFNA(VLOOKUP($B163,KviZDarije5!$A$1:$K$1000, 8, 0), 0)/'TOP SCORES'!F$7,0)</f>
        <v>0</v>
      </c>
      <c r="I163" s="30">
        <f>IFERROR(100*_xlfn.IFNA(VLOOKUP($B163,KviZDarije6!$A$1:$K$1000, 8, 0), 0)/'TOP SCORES'!G$7,0)</f>
        <v>0</v>
      </c>
      <c r="J163" s="30">
        <f>IFERROR(100*_xlfn.IFNA(VLOOKUP($B163,KviZDarije7!$A$1:$K$1000, 8, 0), 0)/'TOP SCORES'!H$7,0)</f>
        <v>0</v>
      </c>
      <c r="K163" s="30">
        <f>IFERROR(100*_xlfn.IFNA(VLOOKUP($B163,KviZDarije8!$A$1:$K$1000, 8, 0), 0)/'TOP SCORES'!I$7,0)</f>
        <v>0</v>
      </c>
      <c r="L163" s="30">
        <f>IFERROR(100*_xlfn.IFNA(VLOOKUP($B163,[1]KviZDarije9!$A$1:$K$1000, 8, 0), 0)/'TOP SCORES'!J$7,0)</f>
        <v>0</v>
      </c>
      <c r="M163" s="30">
        <f>IFERROR(100*_xlfn.IFNA(VLOOKUP($B163,[2]KviZDarije10!$A$1:$K$1000, 8, 0), 0)/'TOP SCORES'!K$7,0)</f>
        <v>0</v>
      </c>
    </row>
    <row r="164" spans="1:13">
      <c r="A164" s="33">
        <f t="shared" ca="1" si="2"/>
        <v>163</v>
      </c>
      <c r="B164" s="24" t="s">
        <v>74</v>
      </c>
      <c r="C164" s="31" cm="1">
        <f t="array" aca="1" ref="C164" ca="1">SUM(LARGE(D164:M164,ROW(INDIRECT("1:6"))))</f>
        <v>35.714285714285715</v>
      </c>
      <c r="D164" s="30">
        <f>IFERROR(100*_xlfn.IFNA(VLOOKUP($B164,KviZDarije1!$A$1:$K$1000, 8, 0), 0)/'TOP SCORES'!B$7,0)</f>
        <v>35.714285714285715</v>
      </c>
      <c r="E164" s="30">
        <f>IFERROR(100*_xlfn.IFNA(VLOOKUP($B164,KviZDarije2!$A$1:$K$1000, 8, 0), 0)/'TOP SCORES'!C$7,0)</f>
        <v>0</v>
      </c>
      <c r="F164" s="30">
        <f>IFERROR(100*_xlfn.IFNA(VLOOKUP($B164,KviZDarije3!$A$1:$K$1000, 8, 0), 0)/'TOP SCORES'!D$7,0)</f>
        <v>0</v>
      </c>
      <c r="G164" s="30">
        <f>IFERROR(100*_xlfn.IFNA(VLOOKUP($B164,KviZDarije4!$A$1:$K$1000, 8, 0), 0)/'TOP SCORES'!E$7,0)</f>
        <v>0</v>
      </c>
      <c r="H164" s="30">
        <f>IFERROR(100*_xlfn.IFNA(VLOOKUP($B164,KviZDarije5!$A$1:$K$1000, 8, 0), 0)/'TOP SCORES'!F$7,0)</f>
        <v>0</v>
      </c>
      <c r="I164" s="30">
        <f>IFERROR(100*_xlfn.IFNA(VLOOKUP($B164,KviZDarije6!$A$1:$K$1000, 8, 0), 0)/'TOP SCORES'!G$7,0)</f>
        <v>0</v>
      </c>
      <c r="J164" s="30">
        <f>IFERROR(100*_xlfn.IFNA(VLOOKUP($B164,KviZDarije7!$A$1:$K$1000, 8, 0), 0)/'TOP SCORES'!H$7,0)</f>
        <v>0</v>
      </c>
      <c r="K164" s="30">
        <f>IFERROR(100*_xlfn.IFNA(VLOOKUP($B164,KviZDarije8!$A$1:$K$1000, 8, 0), 0)/'TOP SCORES'!I$7,0)</f>
        <v>0</v>
      </c>
      <c r="L164" s="30">
        <f>IFERROR(100*_xlfn.IFNA(VLOOKUP($B164,[1]KviZDarije9!$A$1:$K$1000, 8, 0), 0)/'TOP SCORES'!J$7,0)</f>
        <v>0</v>
      </c>
      <c r="M164" s="30">
        <f>IFERROR(100*_xlfn.IFNA(VLOOKUP($B164,[2]KviZDarije10!$A$1:$K$1000, 8, 0), 0)/'TOP SCORES'!K$7,0)</f>
        <v>0</v>
      </c>
    </row>
    <row r="165" spans="1:13">
      <c r="A165" s="33">
        <f t="shared" ca="1" si="2"/>
        <v>163</v>
      </c>
      <c r="B165" s="28" t="s">
        <v>166</v>
      </c>
      <c r="C165" s="31" cm="1">
        <f t="array" aca="1" ref="C165" ca="1">SUM(LARGE(D165:M165,ROW(INDIRECT("1:6"))))</f>
        <v>35.714285714285715</v>
      </c>
      <c r="D165" s="30">
        <f>IFERROR(100*_xlfn.IFNA(VLOOKUP($B165,KviZDarije1!$A$1:$K$1000, 8, 0), 0)/'TOP SCORES'!B$7,0)</f>
        <v>35.714285714285715</v>
      </c>
      <c r="E165" s="30">
        <f>IFERROR(100*_xlfn.IFNA(VLOOKUP($B165,KviZDarije2!$A$1:$K$1000, 8, 0), 0)/'TOP SCORES'!C$7,0)</f>
        <v>0</v>
      </c>
      <c r="F165" s="30">
        <f>IFERROR(100*_xlfn.IFNA(VLOOKUP($B165,KviZDarije3!$A$1:$K$1000, 8, 0), 0)/'TOP SCORES'!D$7,0)</f>
        <v>0</v>
      </c>
      <c r="G165" s="30">
        <f>IFERROR(100*_xlfn.IFNA(VLOOKUP($B165,KviZDarije4!$A$1:$K$1000, 8, 0), 0)/'TOP SCORES'!E$7,0)</f>
        <v>0</v>
      </c>
      <c r="H165" s="30">
        <f>IFERROR(100*_xlfn.IFNA(VLOOKUP($B165,KviZDarije5!$A$1:$K$1000, 8, 0), 0)/'TOP SCORES'!F$7,0)</f>
        <v>0</v>
      </c>
      <c r="I165" s="30">
        <f>IFERROR(100*_xlfn.IFNA(VLOOKUP($B165,KviZDarije6!$A$1:$K$1000, 8, 0), 0)/'TOP SCORES'!G$7,0)</f>
        <v>0</v>
      </c>
      <c r="J165" s="30">
        <f>IFERROR(100*_xlfn.IFNA(VLOOKUP($B165,KviZDarije7!$A$1:$K$1000, 8, 0), 0)/'TOP SCORES'!H$7,0)</f>
        <v>0</v>
      </c>
      <c r="K165" s="30">
        <f>IFERROR(100*_xlfn.IFNA(VLOOKUP($B165,KviZDarije8!$A$1:$K$1000, 8, 0), 0)/'TOP SCORES'!I$7,0)</f>
        <v>0</v>
      </c>
      <c r="L165" s="30">
        <f>IFERROR(100*_xlfn.IFNA(VLOOKUP($B165,[1]KviZDarije9!$A$1:$K$1000, 8, 0), 0)/'TOP SCORES'!J$7,0)</f>
        <v>0</v>
      </c>
      <c r="M165" s="30">
        <f>IFERROR(100*_xlfn.IFNA(VLOOKUP($B165,[2]KviZDarije10!$A$1:$K$1000, 8, 0), 0)/'TOP SCORES'!K$7,0)</f>
        <v>0</v>
      </c>
    </row>
    <row r="166" spans="1:13">
      <c r="A166" s="33">
        <f t="shared" ca="1" si="2"/>
        <v>163</v>
      </c>
      <c r="B166" s="28" t="s">
        <v>192</v>
      </c>
      <c r="C166" s="31" cm="1">
        <f t="array" aca="1" ref="C166" ca="1">SUM(LARGE(D166:M166,ROW(INDIRECT("1:6"))))</f>
        <v>35.714285714285715</v>
      </c>
      <c r="D166" s="30">
        <f>IFERROR(100*_xlfn.IFNA(VLOOKUP($B166,KviZDarije1!$A$1:$K$1000, 8, 0), 0)/'TOP SCORES'!B$7,0)</f>
        <v>35.714285714285715</v>
      </c>
      <c r="E166" s="30">
        <f>IFERROR(100*_xlfn.IFNA(VLOOKUP($B166,KviZDarije2!$A$1:$K$1000, 8, 0), 0)/'TOP SCORES'!C$7,0)</f>
        <v>0</v>
      </c>
      <c r="F166" s="30">
        <f>IFERROR(100*_xlfn.IFNA(VLOOKUP($B166,KviZDarije3!$A$1:$K$1000, 8, 0), 0)/'TOP SCORES'!D$7,0)</f>
        <v>0</v>
      </c>
      <c r="G166" s="30">
        <f>IFERROR(100*_xlfn.IFNA(VLOOKUP($B166,KviZDarije4!$A$1:$K$1000, 8, 0), 0)/'TOP SCORES'!E$7,0)</f>
        <v>0</v>
      </c>
      <c r="H166" s="30">
        <f>IFERROR(100*_xlfn.IFNA(VLOOKUP($B166,KviZDarije5!$A$1:$K$1000, 8, 0), 0)/'TOP SCORES'!F$7,0)</f>
        <v>0</v>
      </c>
      <c r="I166" s="30">
        <f>IFERROR(100*_xlfn.IFNA(VLOOKUP($B166,KviZDarije6!$A$1:$K$1000, 8, 0), 0)/'TOP SCORES'!G$7,0)</f>
        <v>0</v>
      </c>
      <c r="J166" s="30">
        <f>IFERROR(100*_xlfn.IFNA(VLOOKUP($B166,KviZDarije7!$A$1:$K$1000, 8, 0), 0)/'TOP SCORES'!H$7,0)</f>
        <v>0</v>
      </c>
      <c r="K166" s="30">
        <f>IFERROR(100*_xlfn.IFNA(VLOOKUP($B166,KviZDarije8!$A$1:$K$1000, 8, 0), 0)/'TOP SCORES'!I$7,0)</f>
        <v>0</v>
      </c>
      <c r="L166" s="30">
        <f>IFERROR(100*_xlfn.IFNA(VLOOKUP($B166,[1]KviZDarije9!$A$1:$K$1000, 8, 0), 0)/'TOP SCORES'!J$7,0)</f>
        <v>0</v>
      </c>
      <c r="M166" s="30">
        <f>IFERROR(100*_xlfn.IFNA(VLOOKUP($B166,[2]KviZDarije10!$A$1:$K$1000, 8, 0), 0)/'TOP SCORES'!K$7,0)</f>
        <v>0</v>
      </c>
    </row>
    <row r="167" spans="1:13">
      <c r="A167" s="33">
        <f t="shared" ca="1" si="2"/>
        <v>167</v>
      </c>
      <c r="B167" s="28" t="s">
        <v>209</v>
      </c>
      <c r="C167" s="31" cm="1">
        <f t="array" aca="1" ref="C167" ca="1">SUM(LARGE(D167:M167,ROW(INDIRECT("1:6"))))</f>
        <v>30.76923076923077</v>
      </c>
      <c r="D167" s="30">
        <f>IFERROR(100*_xlfn.IFNA(VLOOKUP($B167,KviZDarije1!$A$1:$K$1000, 8, 0), 0)/'TOP SCORES'!B$7,0)</f>
        <v>0</v>
      </c>
      <c r="E167" s="30">
        <f>IFERROR(100*_xlfn.IFNA(VLOOKUP($B167,KviZDarije2!$A$1:$K$1000, 8, 0), 0)/'TOP SCORES'!C$7,0)</f>
        <v>0</v>
      </c>
      <c r="F167" s="30">
        <f>IFERROR(100*_xlfn.IFNA(VLOOKUP($B167,KviZDarije3!$A$1:$K$1000, 8, 0), 0)/'TOP SCORES'!D$7,0)</f>
        <v>30.76923076923077</v>
      </c>
      <c r="G167" s="30">
        <f>IFERROR(100*_xlfn.IFNA(VLOOKUP($B167,KviZDarije4!$A$1:$K$1000, 8, 0), 0)/'TOP SCORES'!E$7,0)</f>
        <v>0</v>
      </c>
      <c r="H167" s="30">
        <f>IFERROR(100*_xlfn.IFNA(VLOOKUP($B167,KviZDarije5!$A$1:$K$1000, 8, 0), 0)/'TOP SCORES'!F$7,0)</f>
        <v>0</v>
      </c>
      <c r="I167" s="30">
        <f>IFERROR(100*_xlfn.IFNA(VLOOKUP($B167,KviZDarije6!$A$1:$K$1000, 8, 0), 0)/'TOP SCORES'!G$7,0)</f>
        <v>0</v>
      </c>
      <c r="J167" s="30">
        <f>IFERROR(100*_xlfn.IFNA(VLOOKUP($B167,KviZDarije7!$A$1:$K$1000, 8, 0), 0)/'TOP SCORES'!H$7,0)</f>
        <v>0</v>
      </c>
      <c r="K167" s="30">
        <f>IFERROR(100*_xlfn.IFNA(VLOOKUP($B167,KviZDarije8!$A$1:$K$1000, 8, 0), 0)/'TOP SCORES'!I$7,0)</f>
        <v>0</v>
      </c>
      <c r="L167" s="30">
        <f>IFERROR(100*_xlfn.IFNA(VLOOKUP($B167,[1]KviZDarije9!$A$1:$K$1000, 8, 0), 0)/'TOP SCORES'!J$7,0)</f>
        <v>0</v>
      </c>
      <c r="M167" s="30">
        <f>IFERROR(100*_xlfn.IFNA(VLOOKUP($B167,[2]KviZDarije10!$A$1:$K$1000, 8, 0), 0)/'TOP SCORES'!K$7,0)</f>
        <v>0</v>
      </c>
    </row>
    <row r="168" spans="1:13">
      <c r="A168" s="33">
        <f t="shared" ca="1" si="2"/>
        <v>167</v>
      </c>
      <c r="B168" s="28" t="s">
        <v>222</v>
      </c>
      <c r="C168" s="31" cm="1">
        <f t="array" aca="1" ref="C168" ca="1">SUM(LARGE(D168:M168,ROW(INDIRECT("1:6"))))</f>
        <v>30.76923076923077</v>
      </c>
      <c r="D168" s="30">
        <f>IFERROR(100*_xlfn.IFNA(VLOOKUP($B168,KviZDarije1!$A$1:$K$1000, 8, 0), 0)/'TOP SCORES'!B$7,0)</f>
        <v>0</v>
      </c>
      <c r="E168" s="30">
        <f>IFERROR(100*_xlfn.IFNA(VLOOKUP($B168,KviZDarije2!$A$1:$K$1000, 8, 0), 0)/'TOP SCORES'!C$7,0)</f>
        <v>0</v>
      </c>
      <c r="F168" s="30">
        <f>IFERROR(100*_xlfn.IFNA(VLOOKUP($B168,KviZDarije3!$A$1:$K$1000, 8, 0), 0)/'TOP SCORES'!D$7,0)</f>
        <v>0</v>
      </c>
      <c r="G168" s="30">
        <f>IFERROR(100*_xlfn.IFNA(VLOOKUP($B168,KviZDarije4!$A$1:$K$1000, 8, 0), 0)/'TOP SCORES'!E$7,0)</f>
        <v>30.76923076923077</v>
      </c>
      <c r="H168" s="30">
        <f>IFERROR(100*_xlfn.IFNA(VLOOKUP($B168,KviZDarije5!$A$1:$K$1000, 8, 0), 0)/'TOP SCORES'!F$7,0)</f>
        <v>0</v>
      </c>
      <c r="I168" s="30">
        <f>IFERROR(100*_xlfn.IFNA(VLOOKUP($B168,KviZDarije6!$A$1:$K$1000, 8, 0), 0)/'TOP SCORES'!G$7,0)</f>
        <v>0</v>
      </c>
      <c r="J168" s="30">
        <f>IFERROR(100*_xlfn.IFNA(VLOOKUP($B168,KviZDarije7!$A$1:$K$1000, 8, 0), 0)/'TOP SCORES'!H$7,0)</f>
        <v>0</v>
      </c>
      <c r="K168" s="30">
        <f>IFERROR(100*_xlfn.IFNA(VLOOKUP($B168,KviZDarije8!$A$1:$K$1000, 8, 0), 0)/'TOP SCORES'!I$7,0)</f>
        <v>0</v>
      </c>
      <c r="L168" s="30">
        <f>IFERROR(100*_xlfn.IFNA(VLOOKUP($B168,[1]KviZDarije9!$A$1:$K$1000, 8, 0), 0)/'TOP SCORES'!J$7,0)</f>
        <v>0</v>
      </c>
      <c r="M168" s="30">
        <f>IFERROR(100*_xlfn.IFNA(VLOOKUP($B168,[2]KviZDarije10!$A$1:$K$1000, 8, 0), 0)/'TOP SCORES'!K$7,0)</f>
        <v>0</v>
      </c>
    </row>
    <row r="169" spans="1:13">
      <c r="A169" s="33">
        <f t="shared" ca="1" si="2"/>
        <v>167</v>
      </c>
      <c r="B169" s="28" t="s">
        <v>225</v>
      </c>
      <c r="C169" s="31" cm="1">
        <f t="array" aca="1" ref="C169" ca="1">SUM(LARGE(D169:M169,ROW(INDIRECT("1:6"))))</f>
        <v>30.76923076923077</v>
      </c>
      <c r="D169" s="30">
        <f>IFERROR(100*_xlfn.IFNA(VLOOKUP($B169,KviZDarije1!$A$1:$K$1000, 8, 0), 0)/'TOP SCORES'!B$7,0)</f>
        <v>0</v>
      </c>
      <c r="E169" s="30">
        <f>IFERROR(100*_xlfn.IFNA(VLOOKUP($B169,KviZDarije2!$A$1:$K$1000, 8, 0), 0)/'TOP SCORES'!C$7,0)</f>
        <v>0</v>
      </c>
      <c r="F169" s="30">
        <f>IFERROR(100*_xlfn.IFNA(VLOOKUP($B169,KviZDarije3!$A$1:$K$1000, 8, 0), 0)/'TOP SCORES'!D$7,0)</f>
        <v>0</v>
      </c>
      <c r="G169" s="30">
        <f>IFERROR(100*_xlfn.IFNA(VLOOKUP($B169,KviZDarije4!$A$1:$K$1000, 8, 0), 0)/'TOP SCORES'!E$7,0)</f>
        <v>30.76923076923077</v>
      </c>
      <c r="H169" s="30">
        <f>IFERROR(100*_xlfn.IFNA(VLOOKUP($B169,KviZDarije5!$A$1:$K$1000, 8, 0), 0)/'TOP SCORES'!F$7,0)</f>
        <v>0</v>
      </c>
      <c r="I169" s="30">
        <f>IFERROR(100*_xlfn.IFNA(VLOOKUP($B169,KviZDarije6!$A$1:$K$1000, 8, 0), 0)/'TOP SCORES'!G$7,0)</f>
        <v>0</v>
      </c>
      <c r="J169" s="30">
        <f>IFERROR(100*_xlfn.IFNA(VLOOKUP($B169,KviZDarije7!$A$1:$K$1000, 8, 0), 0)/'TOP SCORES'!H$7,0)</f>
        <v>0</v>
      </c>
      <c r="K169" s="30">
        <f>IFERROR(100*_xlfn.IFNA(VLOOKUP($B169,KviZDarije8!$A$1:$K$1000, 8, 0), 0)/'TOP SCORES'!I$7,0)</f>
        <v>0</v>
      </c>
      <c r="L169" s="30">
        <f>IFERROR(100*_xlfn.IFNA(VLOOKUP($B169,[1]KviZDarije9!$A$1:$K$1000, 8, 0), 0)/'TOP SCORES'!J$7,0)</f>
        <v>0</v>
      </c>
      <c r="M169" s="30">
        <f>IFERROR(100*_xlfn.IFNA(VLOOKUP($B169,[2]KviZDarije10!$A$1:$K$1000, 8, 0), 0)/'TOP SCORES'!K$7,0)</f>
        <v>0</v>
      </c>
    </row>
    <row r="170" spans="1:13">
      <c r="A170" s="33">
        <f t="shared" ca="1" si="2"/>
        <v>170</v>
      </c>
      <c r="B170" s="28" t="s">
        <v>180</v>
      </c>
      <c r="C170" s="31" cm="1">
        <f t="array" aca="1" ref="C170" ca="1">SUM(LARGE(D170:M170,ROW(INDIRECT("1:6"))))</f>
        <v>28.571428571428573</v>
      </c>
      <c r="D170" s="30">
        <f>IFERROR(100*_xlfn.IFNA(VLOOKUP($B170,KviZDarije1!$A$1:$K$1000, 8, 0), 0)/'TOP SCORES'!B$7,0)</f>
        <v>28.571428571428573</v>
      </c>
      <c r="E170" s="30">
        <f>IFERROR(100*_xlfn.IFNA(VLOOKUP($B170,KviZDarije2!$A$1:$K$1000, 8, 0), 0)/'TOP SCORES'!C$7,0)</f>
        <v>0</v>
      </c>
      <c r="F170" s="30">
        <f>IFERROR(100*_xlfn.IFNA(VLOOKUP($B170,KviZDarije3!$A$1:$K$1000, 8, 0), 0)/'TOP SCORES'!D$7,0)</f>
        <v>0</v>
      </c>
      <c r="G170" s="30">
        <f>IFERROR(100*_xlfn.IFNA(VLOOKUP($B170,KviZDarije4!$A$1:$K$1000, 8, 0), 0)/'TOP SCORES'!E$7,0)</f>
        <v>0</v>
      </c>
      <c r="H170" s="30">
        <f>IFERROR(100*_xlfn.IFNA(VLOOKUP($B170,KviZDarije5!$A$1:$K$1000, 8, 0), 0)/'TOP SCORES'!F$7,0)</f>
        <v>0</v>
      </c>
      <c r="I170" s="30">
        <f>IFERROR(100*_xlfn.IFNA(VLOOKUP($B170,KviZDarije6!$A$1:$K$1000, 8, 0), 0)/'TOP SCORES'!G$7,0)</f>
        <v>0</v>
      </c>
      <c r="J170" s="30">
        <f>IFERROR(100*_xlfn.IFNA(VLOOKUP($B170,KviZDarije7!$A$1:$K$1000, 8, 0), 0)/'TOP SCORES'!H$7,0)</f>
        <v>0</v>
      </c>
      <c r="K170" s="30">
        <f>IFERROR(100*_xlfn.IFNA(VLOOKUP($B170,KviZDarije8!$A$1:$K$1000, 8, 0), 0)/'TOP SCORES'!I$7,0)</f>
        <v>0</v>
      </c>
      <c r="L170" s="30">
        <f>IFERROR(100*_xlfn.IFNA(VLOOKUP($B170,[1]KviZDarije9!$A$1:$K$1000, 8, 0), 0)/'TOP SCORES'!J$7,0)</f>
        <v>0</v>
      </c>
      <c r="M170" s="30">
        <f>IFERROR(100*_xlfn.IFNA(VLOOKUP($B170,[2]KviZDarije10!$A$1:$K$1000, 8, 0), 0)/'TOP SCORES'!K$7,0)</f>
        <v>0</v>
      </c>
    </row>
    <row r="171" spans="1:13">
      <c r="A171" s="33">
        <f t="shared" ca="1" si="2"/>
        <v>170</v>
      </c>
      <c r="B171" s="28" t="s">
        <v>191</v>
      </c>
      <c r="C171" s="31" cm="1">
        <f t="array" aca="1" ref="C171" ca="1">SUM(LARGE(D171:M171,ROW(INDIRECT("1:6"))))</f>
        <v>28.571428571428573</v>
      </c>
      <c r="D171" s="30">
        <f>IFERROR(100*_xlfn.IFNA(VLOOKUP($B171,KviZDarije1!$A$1:$K$1000, 8, 0), 0)/'TOP SCORES'!B$7,0)</f>
        <v>28.571428571428573</v>
      </c>
      <c r="E171" s="30">
        <f>IFERROR(100*_xlfn.IFNA(VLOOKUP($B171,KviZDarije2!$A$1:$K$1000, 8, 0), 0)/'TOP SCORES'!C$7,0)</f>
        <v>0</v>
      </c>
      <c r="F171" s="30">
        <f>IFERROR(100*_xlfn.IFNA(VLOOKUP($B171,KviZDarije3!$A$1:$K$1000, 8, 0), 0)/'TOP SCORES'!D$7,0)</f>
        <v>0</v>
      </c>
      <c r="G171" s="30">
        <f>IFERROR(100*_xlfn.IFNA(VLOOKUP($B171,KviZDarije4!$A$1:$K$1000, 8, 0), 0)/'TOP SCORES'!E$7,0)</f>
        <v>0</v>
      </c>
      <c r="H171" s="30">
        <f>IFERROR(100*_xlfn.IFNA(VLOOKUP($B171,KviZDarije5!$A$1:$K$1000, 8, 0), 0)/'TOP SCORES'!F$7,0)</f>
        <v>0</v>
      </c>
      <c r="I171" s="30">
        <f>IFERROR(100*_xlfn.IFNA(VLOOKUP($B171,KviZDarije6!$A$1:$K$1000, 8, 0), 0)/'TOP SCORES'!G$7,0)</f>
        <v>0</v>
      </c>
      <c r="J171" s="30">
        <f>IFERROR(100*_xlfn.IFNA(VLOOKUP($B171,KviZDarije7!$A$1:$K$1000, 8, 0), 0)/'TOP SCORES'!H$7,0)</f>
        <v>0</v>
      </c>
      <c r="K171" s="30">
        <f>IFERROR(100*_xlfn.IFNA(VLOOKUP($B171,KviZDarije8!$A$1:$K$1000, 8, 0), 0)/'TOP SCORES'!I$7,0)</f>
        <v>0</v>
      </c>
      <c r="L171" s="30">
        <f>IFERROR(100*_xlfn.IFNA(VLOOKUP($B171,[1]KviZDarije9!$A$1:$K$1000, 8, 0), 0)/'TOP SCORES'!J$7,0)</f>
        <v>0</v>
      </c>
      <c r="M171" s="30">
        <f>IFERROR(100*_xlfn.IFNA(VLOOKUP($B171,[2]KviZDarije10!$A$1:$K$1000, 8, 0), 0)/'TOP SCORES'!K$7,0)</f>
        <v>0</v>
      </c>
    </row>
    <row r="172" spans="1:13">
      <c r="A172" s="33">
        <f t="shared" ca="1" si="2"/>
        <v>170</v>
      </c>
      <c r="B172" s="28" t="s">
        <v>197</v>
      </c>
      <c r="C172" s="31" cm="1">
        <f t="array" aca="1" ref="C172" ca="1">SUM(LARGE(D172:M172,ROW(INDIRECT("1:6"))))</f>
        <v>28.571428571428573</v>
      </c>
      <c r="D172" s="30">
        <f>IFERROR(100*_xlfn.IFNA(VLOOKUP($B172,KviZDarije1!$A$1:$K$1000, 8, 0), 0)/'TOP SCORES'!B$7,0)</f>
        <v>28.571428571428573</v>
      </c>
      <c r="E172" s="30">
        <f>IFERROR(100*_xlfn.IFNA(VLOOKUP($B172,KviZDarije2!$A$1:$K$1000, 8, 0), 0)/'TOP SCORES'!C$7,0)</f>
        <v>0</v>
      </c>
      <c r="F172" s="30">
        <f>IFERROR(100*_xlfn.IFNA(VLOOKUP($B172,KviZDarije3!$A$1:$K$1000, 8, 0), 0)/'TOP SCORES'!D$7,0)</f>
        <v>0</v>
      </c>
      <c r="G172" s="30">
        <f>IFERROR(100*_xlfn.IFNA(VLOOKUP($B172,KviZDarije4!$A$1:$K$1000, 8, 0), 0)/'TOP SCORES'!E$7,0)</f>
        <v>0</v>
      </c>
      <c r="H172" s="30">
        <f>IFERROR(100*_xlfn.IFNA(VLOOKUP($B172,KviZDarije5!$A$1:$K$1000, 8, 0), 0)/'TOP SCORES'!F$7,0)</f>
        <v>0</v>
      </c>
      <c r="I172" s="30">
        <f>IFERROR(100*_xlfn.IFNA(VLOOKUP($B172,KviZDarije6!$A$1:$K$1000, 8, 0), 0)/'TOP SCORES'!G$7,0)</f>
        <v>0</v>
      </c>
      <c r="J172" s="30">
        <f>IFERROR(100*_xlfn.IFNA(VLOOKUP($B172,KviZDarije7!$A$1:$K$1000, 8, 0), 0)/'TOP SCORES'!H$7,0)</f>
        <v>0</v>
      </c>
      <c r="K172" s="30">
        <f>IFERROR(100*_xlfn.IFNA(VLOOKUP($B172,KviZDarije8!$A$1:$K$1000, 8, 0), 0)/'TOP SCORES'!I$7,0)</f>
        <v>0</v>
      </c>
      <c r="L172" s="30">
        <f>IFERROR(100*_xlfn.IFNA(VLOOKUP($B172,[1]KviZDarije9!$A$1:$K$1000, 8, 0), 0)/'TOP SCORES'!J$7,0)</f>
        <v>0</v>
      </c>
      <c r="M172" s="30">
        <f>IFERROR(100*_xlfn.IFNA(VLOOKUP($B172,[2]KviZDarije10!$A$1:$K$1000, 8, 0), 0)/'TOP SCORES'!K$7,0)</f>
        <v>0</v>
      </c>
    </row>
    <row r="173" spans="1:13">
      <c r="A173" s="33">
        <f t="shared" ca="1" si="2"/>
        <v>173</v>
      </c>
      <c r="B173" s="28" t="s">
        <v>234</v>
      </c>
      <c r="C173" s="31" cm="1">
        <f t="array" aca="1" ref="C173" ca="1">SUM(LARGE(D173:M173,ROW(INDIRECT("1:6"))))</f>
        <v>23.076923076923077</v>
      </c>
      <c r="D173" s="30">
        <f>IFERROR(100*_xlfn.IFNA(VLOOKUP($B173,KviZDarije1!$A$1:$K$1000, 8, 0), 0)/'TOP SCORES'!B$7,0)</f>
        <v>0</v>
      </c>
      <c r="E173" s="30">
        <f>IFERROR(100*_xlfn.IFNA(VLOOKUP($B173,KviZDarije2!$A$1:$K$1000, 8, 0), 0)/'TOP SCORES'!C$7,0)</f>
        <v>0</v>
      </c>
      <c r="F173" s="30">
        <f>IFERROR(100*_xlfn.IFNA(VLOOKUP($B173,KviZDarije3!$A$1:$K$1000, 8, 0), 0)/'TOP SCORES'!D$7,0)</f>
        <v>0</v>
      </c>
      <c r="G173" s="30">
        <f>IFERROR(100*_xlfn.IFNA(VLOOKUP($B173,KviZDarije4!$A$1:$K$1000, 8, 0), 0)/'TOP SCORES'!E$7,0)</f>
        <v>0</v>
      </c>
      <c r="H173" s="30">
        <f>IFERROR(100*_xlfn.IFNA(VLOOKUP($B173,KviZDarije5!$A$1:$K$1000, 8, 0), 0)/'TOP SCORES'!F$7,0)</f>
        <v>23.076923076923077</v>
      </c>
      <c r="I173" s="30">
        <f>IFERROR(100*_xlfn.IFNA(VLOOKUP($B173,KviZDarije6!$A$1:$K$1000, 8, 0), 0)/'TOP SCORES'!G$7,0)</f>
        <v>0</v>
      </c>
      <c r="J173" s="30">
        <f>IFERROR(100*_xlfn.IFNA(VLOOKUP($B173,KviZDarije7!$A$1:$K$1000, 8, 0), 0)/'TOP SCORES'!H$7,0)</f>
        <v>0</v>
      </c>
      <c r="K173" s="30">
        <f>IFERROR(100*_xlfn.IFNA(VLOOKUP($B173,KviZDarije8!$A$1:$K$1000, 8, 0), 0)/'TOP SCORES'!I$7,0)</f>
        <v>0</v>
      </c>
      <c r="L173" s="30">
        <f>IFERROR(100*_xlfn.IFNA(VLOOKUP($B173,[1]KviZDarije9!$A$1:$K$1000, 8, 0), 0)/'TOP SCORES'!J$7,0)</f>
        <v>0</v>
      </c>
      <c r="M173" s="30">
        <f>IFERROR(100*_xlfn.IFNA(VLOOKUP($B173,[2]KviZDarije10!$A$1:$K$1000, 8, 0), 0)/'TOP SCORES'!K$7,0)</f>
        <v>0</v>
      </c>
    </row>
    <row r="174" spans="1:13">
      <c r="A174" s="33">
        <f t="shared" ca="1" si="2"/>
        <v>174</v>
      </c>
      <c r="B174" s="28" t="s">
        <v>151</v>
      </c>
      <c r="C174" s="31" cm="1">
        <f t="array" aca="1" ref="C174" ca="1">SUM(LARGE(D174:M174,ROW(INDIRECT("1:6"))))</f>
        <v>21.428571428571427</v>
      </c>
      <c r="D174" s="30">
        <f>IFERROR(100*_xlfn.IFNA(VLOOKUP($B174,KviZDarije1!$A$1:$K$1000, 8, 0), 0)/'TOP SCORES'!B$7,0)</f>
        <v>21.428571428571427</v>
      </c>
      <c r="E174" s="30">
        <f>IFERROR(100*_xlfn.IFNA(VLOOKUP($B174,KviZDarije2!$A$1:$K$1000, 8, 0), 0)/'TOP SCORES'!C$7,0)</f>
        <v>0</v>
      </c>
      <c r="F174" s="30">
        <f>IFERROR(100*_xlfn.IFNA(VLOOKUP($B174,KviZDarije3!$A$1:$K$1000, 8, 0), 0)/'TOP SCORES'!D$7,0)</f>
        <v>0</v>
      </c>
      <c r="G174" s="30">
        <f>IFERROR(100*_xlfn.IFNA(VLOOKUP($B174,KviZDarije4!$A$1:$K$1000, 8, 0), 0)/'TOP SCORES'!E$7,0)</f>
        <v>0</v>
      </c>
      <c r="H174" s="30">
        <f>IFERROR(100*_xlfn.IFNA(VLOOKUP($B174,KviZDarije5!$A$1:$K$1000, 8, 0), 0)/'TOP SCORES'!F$7,0)</f>
        <v>0</v>
      </c>
      <c r="I174" s="30">
        <f>IFERROR(100*_xlfn.IFNA(VLOOKUP($B174,KviZDarije6!$A$1:$K$1000, 8, 0), 0)/'TOP SCORES'!G$7,0)</f>
        <v>0</v>
      </c>
      <c r="J174" s="30">
        <f>IFERROR(100*_xlfn.IFNA(VLOOKUP($B174,KviZDarije7!$A$1:$K$1000, 8, 0), 0)/'TOP SCORES'!H$7,0)</f>
        <v>0</v>
      </c>
      <c r="K174" s="30">
        <f>IFERROR(100*_xlfn.IFNA(VLOOKUP($B174,KviZDarije8!$A$1:$K$1000, 8, 0), 0)/'TOP SCORES'!I$7,0)</f>
        <v>0</v>
      </c>
      <c r="L174" s="30">
        <f>IFERROR(100*_xlfn.IFNA(VLOOKUP($B174,[1]KviZDarije9!$A$1:$K$1000, 8, 0), 0)/'TOP SCORES'!J$7,0)</f>
        <v>0</v>
      </c>
      <c r="M174" s="30">
        <f>IFERROR(100*_xlfn.IFNA(VLOOKUP($B174,[2]KviZDarije10!$A$1:$K$1000, 8, 0), 0)/'TOP SCORES'!K$7,0)</f>
        <v>0</v>
      </c>
    </row>
    <row r="175" spans="1:13">
      <c r="A175" s="33">
        <f t="shared" ca="1" si="2"/>
        <v>175</v>
      </c>
      <c r="B175" s="28" t="s">
        <v>221</v>
      </c>
      <c r="C175" s="31" cm="1">
        <f t="array" aca="1" ref="C175" ca="1">SUM(LARGE(D175:M175,ROW(INDIRECT("1:6"))))</f>
        <v>15.384615384615385</v>
      </c>
      <c r="D175" s="30">
        <f>IFERROR(100*_xlfn.IFNA(VLOOKUP($B175,KviZDarije1!$A$1:$K$1000, 8, 0), 0)/'TOP SCORES'!B$7,0)</f>
        <v>0</v>
      </c>
      <c r="E175" s="30">
        <f>IFERROR(100*_xlfn.IFNA(VLOOKUP($B175,KviZDarije2!$A$1:$K$1000, 8, 0), 0)/'TOP SCORES'!C$7,0)</f>
        <v>0</v>
      </c>
      <c r="F175" s="30">
        <f>IFERROR(100*_xlfn.IFNA(VLOOKUP($B175,KviZDarije3!$A$1:$K$1000, 8, 0), 0)/'TOP SCORES'!D$7,0)</f>
        <v>0</v>
      </c>
      <c r="G175" s="30">
        <f>IFERROR(100*_xlfn.IFNA(VLOOKUP($B175,KviZDarije4!$A$1:$K$1000, 8, 0), 0)/'TOP SCORES'!E$7,0)</f>
        <v>7.6923076923076925</v>
      </c>
      <c r="H175" s="30">
        <f>IFERROR(100*_xlfn.IFNA(VLOOKUP($B175,KviZDarije5!$A$1:$K$1000, 8, 0), 0)/'TOP SCORES'!F$7,0)</f>
        <v>7.6923076923076925</v>
      </c>
      <c r="I175" s="30">
        <f>IFERROR(100*_xlfn.IFNA(VLOOKUP($B175,KviZDarije6!$A$1:$K$1000, 8, 0), 0)/'TOP SCORES'!G$7,0)</f>
        <v>0</v>
      </c>
      <c r="J175" s="30">
        <f>IFERROR(100*_xlfn.IFNA(VLOOKUP($B175,KviZDarije7!$A$1:$K$1000, 8, 0), 0)/'TOP SCORES'!H$7,0)</f>
        <v>0</v>
      </c>
      <c r="K175" s="30">
        <f>IFERROR(100*_xlfn.IFNA(VLOOKUP($B175,KviZDarije8!$A$1:$K$1000, 8, 0), 0)/'TOP SCORES'!I$7,0)</f>
        <v>0</v>
      </c>
      <c r="L175" s="30">
        <f>IFERROR(100*_xlfn.IFNA(VLOOKUP($B175,[1]KviZDarije9!$A$1:$K$1000, 8, 0), 0)/'TOP SCORES'!J$7,0)</f>
        <v>0</v>
      </c>
      <c r="M175" s="30">
        <f>IFERROR(100*_xlfn.IFNA(VLOOKUP($B175,[2]KviZDarije10!$A$1:$K$1000, 8, 0), 0)/'TOP SCORES'!K$7,0)</f>
        <v>0</v>
      </c>
    </row>
    <row r="176" spans="1:13">
      <c r="A176" s="33">
        <f t="shared" ca="1" si="2"/>
        <v>175</v>
      </c>
      <c r="B176" s="28" t="s">
        <v>226</v>
      </c>
      <c r="C176" s="31" cm="1">
        <f t="array" aca="1" ref="C176" ca="1">SUM(LARGE(D176:M176,ROW(INDIRECT("1:6"))))</f>
        <v>15.384615384615385</v>
      </c>
      <c r="D176" s="30">
        <f>IFERROR(100*_xlfn.IFNA(VLOOKUP($B176,KviZDarije1!$A$1:$K$1000, 8, 0), 0)/'TOP SCORES'!B$7,0)</f>
        <v>0</v>
      </c>
      <c r="E176" s="30">
        <f>IFERROR(100*_xlfn.IFNA(VLOOKUP($B176,KviZDarije2!$A$1:$K$1000, 8, 0), 0)/'TOP SCORES'!C$7,0)</f>
        <v>0</v>
      </c>
      <c r="F176" s="30">
        <f>IFERROR(100*_xlfn.IFNA(VLOOKUP($B176,KviZDarije3!$A$1:$K$1000, 8, 0), 0)/'TOP SCORES'!D$7,0)</f>
        <v>0</v>
      </c>
      <c r="G176" s="30">
        <f>IFERROR(100*_xlfn.IFNA(VLOOKUP($B176,KviZDarije4!$A$1:$K$1000, 8, 0), 0)/'TOP SCORES'!E$7,0)</f>
        <v>15.384615384615385</v>
      </c>
      <c r="H176" s="30">
        <f>IFERROR(100*_xlfn.IFNA(VLOOKUP($B176,KviZDarije5!$A$1:$K$1000, 8, 0), 0)/'TOP SCORES'!F$7,0)</f>
        <v>0</v>
      </c>
      <c r="I176" s="30">
        <f>IFERROR(100*_xlfn.IFNA(VLOOKUP($B176,KviZDarije6!$A$1:$K$1000, 8, 0), 0)/'TOP SCORES'!G$7,0)</f>
        <v>0</v>
      </c>
      <c r="J176" s="30">
        <f>IFERROR(100*_xlfn.IFNA(VLOOKUP($B176,KviZDarije7!$A$1:$K$1000, 8, 0), 0)/'TOP SCORES'!H$7,0)</f>
        <v>0</v>
      </c>
      <c r="K176" s="30">
        <f>IFERROR(100*_xlfn.IFNA(VLOOKUP($B176,KviZDarije8!$A$1:$K$1000, 8, 0), 0)/'TOP SCORES'!I$7,0)</f>
        <v>0</v>
      </c>
      <c r="L176" s="30">
        <f>IFERROR(100*_xlfn.IFNA(VLOOKUP($B176,[1]KviZDarije9!$A$1:$K$1000, 8, 0), 0)/'TOP SCORES'!J$7,0)</f>
        <v>0</v>
      </c>
      <c r="M176" s="30">
        <f>IFERROR(100*_xlfn.IFNA(VLOOKUP($B176,[2]KviZDarije10!$A$1:$K$1000, 8, 0), 0)/'TOP SCORES'!K$7,0)</f>
        <v>0</v>
      </c>
    </row>
    <row r="177" spans="1:13">
      <c r="A177" s="33">
        <f t="shared" ca="1" si="2"/>
        <v>177</v>
      </c>
      <c r="C177" s="31" cm="1">
        <f t="array" aca="1" ref="C177" ca="1">SUM(LARGE(D177:M177,ROW(INDIRECT("1:6"))))</f>
        <v>0</v>
      </c>
      <c r="D177" s="30">
        <f>IFERROR(100*_xlfn.IFNA(VLOOKUP($B177,KviZDarije1!$A$1:$K$1000, 8, 0), 0)/'TOP SCORES'!B$7,0)</f>
        <v>0</v>
      </c>
      <c r="E177" s="30">
        <f>IFERROR(100*_xlfn.IFNA(VLOOKUP($B177,KviZDarije2!$A$1:$K$1000, 8, 0), 0)/'TOP SCORES'!C$7,0)</f>
        <v>0</v>
      </c>
      <c r="F177" s="30">
        <f>IFERROR(100*_xlfn.IFNA(VLOOKUP($B177,KviZDarije3!$A$1:$K$1000, 8, 0), 0)/'TOP SCORES'!D$7,0)</f>
        <v>0</v>
      </c>
      <c r="G177" s="30">
        <f>IFERROR(100*_xlfn.IFNA(VLOOKUP($B177,KviZDarije4!$A$1:$K$1000, 8, 0), 0)/'TOP SCORES'!E$7,0)</f>
        <v>0</v>
      </c>
      <c r="H177" s="30">
        <f>IFERROR(100*_xlfn.IFNA(VLOOKUP($B177,KviZDarije5!$A$1:$K$1000, 8, 0), 0)/'TOP SCORES'!F$7,0)</f>
        <v>0</v>
      </c>
      <c r="I177" s="30">
        <f>IFERROR(100*_xlfn.IFNA(VLOOKUP($B177,KviZDarije6!$A$1:$K$1000, 8, 0), 0)/'TOP SCORES'!G$7,0)</f>
        <v>0</v>
      </c>
      <c r="J177" s="30">
        <f>IFERROR(100*_xlfn.IFNA(VLOOKUP($B177,KviZDarije7!$A$1:$K$1000, 8, 0), 0)/'TOP SCORES'!H$7,0)</f>
        <v>0</v>
      </c>
      <c r="K177" s="30">
        <f>IFERROR(100*_xlfn.IFNA(VLOOKUP($B177,KviZDarije8!$A$1:$K$1000, 8, 0), 0)/'TOP SCORES'!I$7,0)</f>
        <v>0</v>
      </c>
      <c r="L177" s="30">
        <f>IFERROR(100*_xlfn.IFNA(VLOOKUP($B177,[1]KviZDarije9!$A$1:$K$1000, 8, 0), 0)/'TOP SCORES'!J$7,0)</f>
        <v>0</v>
      </c>
      <c r="M177" s="30">
        <f>IFERROR(100*_xlfn.IFNA(VLOOKUP($B177,[2]KviZDarije10!$A$1:$K$1000, 8, 0), 0)/'TOP SCORES'!K$7,0)</f>
        <v>0</v>
      </c>
    </row>
    <row r="178" spans="1:13">
      <c r="A178" s="33">
        <f t="shared" ca="1" si="2"/>
        <v>177</v>
      </c>
      <c r="C178" s="31" cm="1">
        <f t="array" aca="1" ref="C178" ca="1">SUM(LARGE(D178:M178,ROW(INDIRECT("1:6"))))</f>
        <v>0</v>
      </c>
      <c r="D178" s="30">
        <f>IFERROR(100*_xlfn.IFNA(VLOOKUP($B178,KviZDarije1!$A$1:$K$1000, 8, 0), 0)/'TOP SCORES'!B$7,0)</f>
        <v>0</v>
      </c>
      <c r="E178" s="30">
        <f>IFERROR(100*_xlfn.IFNA(VLOOKUP($B178,KviZDarije2!$A$1:$K$1000, 8, 0), 0)/'TOP SCORES'!C$7,0)</f>
        <v>0</v>
      </c>
      <c r="F178" s="30">
        <f>IFERROR(100*_xlfn.IFNA(VLOOKUP($B178,KviZDarije3!$A$1:$K$1000, 8, 0), 0)/'TOP SCORES'!D$7,0)</f>
        <v>0</v>
      </c>
      <c r="G178" s="30">
        <f>IFERROR(100*_xlfn.IFNA(VLOOKUP($B178,KviZDarije4!$A$1:$K$1000, 8, 0), 0)/'TOP SCORES'!E$7,0)</f>
        <v>0</v>
      </c>
      <c r="H178" s="30">
        <f>IFERROR(100*_xlfn.IFNA(VLOOKUP($B178,KviZDarije5!$A$1:$K$1000, 8, 0), 0)/'TOP SCORES'!F$7,0)</f>
        <v>0</v>
      </c>
      <c r="I178" s="30">
        <f>IFERROR(100*_xlfn.IFNA(VLOOKUP($B178,KviZDarije6!$A$1:$K$1000, 8, 0), 0)/'TOP SCORES'!G$7,0)</f>
        <v>0</v>
      </c>
      <c r="J178" s="30">
        <f>IFERROR(100*_xlfn.IFNA(VLOOKUP($B178,KviZDarije7!$A$1:$K$1000, 8, 0), 0)/'TOP SCORES'!H$7,0)</f>
        <v>0</v>
      </c>
      <c r="K178" s="30">
        <f>IFERROR(100*_xlfn.IFNA(VLOOKUP($B178,KviZDarije8!$A$1:$K$1000, 8, 0), 0)/'TOP SCORES'!I$7,0)</f>
        <v>0</v>
      </c>
      <c r="L178" s="30">
        <f>IFERROR(100*_xlfn.IFNA(VLOOKUP($B178,[1]KviZDarije9!$A$1:$K$1000, 8, 0), 0)/'TOP SCORES'!J$7,0)</f>
        <v>0</v>
      </c>
      <c r="M178" s="30">
        <f>IFERROR(100*_xlfn.IFNA(VLOOKUP($B178,[2]KviZDarije10!$A$1:$K$1000, 8, 0), 0)/'TOP SCORES'!K$7,0)</f>
        <v>0</v>
      </c>
    </row>
    <row r="179" spans="1:13">
      <c r="A179" s="33">
        <f t="shared" ca="1" si="2"/>
        <v>177</v>
      </c>
      <c r="C179" s="31" cm="1">
        <f t="array" aca="1" ref="C179" ca="1">SUM(LARGE(D179:M179,ROW(INDIRECT("1:6"))))</f>
        <v>0</v>
      </c>
      <c r="D179" s="30">
        <f>IFERROR(100*_xlfn.IFNA(VLOOKUP($B179,KviZDarije1!$A$1:$K$1000, 8, 0), 0)/'TOP SCORES'!B$7,0)</f>
        <v>0</v>
      </c>
      <c r="E179" s="30">
        <f>IFERROR(100*_xlfn.IFNA(VLOOKUP($B179,KviZDarije2!$A$1:$K$1000, 8, 0), 0)/'TOP SCORES'!C$7,0)</f>
        <v>0</v>
      </c>
      <c r="F179" s="30">
        <f>IFERROR(100*_xlfn.IFNA(VLOOKUP($B179,KviZDarije3!$A$1:$K$1000, 8, 0), 0)/'TOP SCORES'!D$7,0)</f>
        <v>0</v>
      </c>
      <c r="G179" s="30">
        <f>IFERROR(100*_xlfn.IFNA(VLOOKUP($B179,KviZDarije4!$A$1:$K$1000, 8, 0), 0)/'TOP SCORES'!E$7,0)</f>
        <v>0</v>
      </c>
      <c r="H179" s="30">
        <f>IFERROR(100*_xlfn.IFNA(VLOOKUP($B179,KviZDarije5!$A$1:$K$1000, 8, 0), 0)/'TOP SCORES'!F$7,0)</f>
        <v>0</v>
      </c>
      <c r="I179" s="30">
        <f>IFERROR(100*_xlfn.IFNA(VLOOKUP($B179,KviZDarije6!$A$1:$K$1000, 8, 0), 0)/'TOP SCORES'!G$7,0)</f>
        <v>0</v>
      </c>
      <c r="J179" s="30">
        <f>IFERROR(100*_xlfn.IFNA(VLOOKUP($B179,KviZDarije7!$A$1:$K$1000, 8, 0), 0)/'TOP SCORES'!H$7,0)</f>
        <v>0</v>
      </c>
      <c r="K179" s="30">
        <f>IFERROR(100*_xlfn.IFNA(VLOOKUP($B179,KviZDarije8!$A$1:$K$1000, 8, 0), 0)/'TOP SCORES'!I$7,0)</f>
        <v>0</v>
      </c>
      <c r="L179" s="30">
        <f>IFERROR(100*_xlfn.IFNA(VLOOKUP($B179,[1]KviZDarije9!$A$1:$K$1000, 8, 0), 0)/'TOP SCORES'!J$7,0)</f>
        <v>0</v>
      </c>
      <c r="M179" s="30">
        <f>IFERROR(100*_xlfn.IFNA(VLOOKUP($B179,[2]KviZDarije10!$A$1:$K$1000, 8, 0), 0)/'TOP SCORES'!K$7,0)</f>
        <v>0</v>
      </c>
    </row>
    <row r="180" spans="1:13">
      <c r="A180" s="33">
        <f t="shared" ca="1" si="2"/>
        <v>177</v>
      </c>
      <c r="C180" s="31" cm="1">
        <f t="array" aca="1" ref="C180" ca="1">SUM(LARGE(D180:M180,ROW(INDIRECT("1:6"))))</f>
        <v>0</v>
      </c>
      <c r="D180" s="30">
        <f>IFERROR(100*_xlfn.IFNA(VLOOKUP($B180,KviZDarije1!$A$1:$K$1000, 8, 0), 0)/'TOP SCORES'!B$7,0)</f>
        <v>0</v>
      </c>
      <c r="E180" s="30">
        <f>IFERROR(100*_xlfn.IFNA(VLOOKUP($B180,KviZDarije2!$A$1:$K$1000, 8, 0), 0)/'TOP SCORES'!C$7,0)</f>
        <v>0</v>
      </c>
      <c r="F180" s="30">
        <f>IFERROR(100*_xlfn.IFNA(VLOOKUP($B180,KviZDarije3!$A$1:$K$1000, 8, 0), 0)/'TOP SCORES'!D$7,0)</f>
        <v>0</v>
      </c>
      <c r="G180" s="30">
        <f>IFERROR(100*_xlfn.IFNA(VLOOKUP($B180,KviZDarije4!$A$1:$K$1000, 8, 0), 0)/'TOP SCORES'!E$7,0)</f>
        <v>0</v>
      </c>
      <c r="H180" s="30">
        <f>IFERROR(100*_xlfn.IFNA(VLOOKUP($B180,KviZDarije5!$A$1:$K$1000, 8, 0), 0)/'TOP SCORES'!F$7,0)</f>
        <v>0</v>
      </c>
      <c r="I180" s="30">
        <f>IFERROR(100*_xlfn.IFNA(VLOOKUP($B180,KviZDarije6!$A$1:$K$1000, 8, 0), 0)/'TOP SCORES'!G$7,0)</f>
        <v>0</v>
      </c>
      <c r="J180" s="30">
        <f>IFERROR(100*_xlfn.IFNA(VLOOKUP($B180,KviZDarije7!$A$1:$K$1000, 8, 0), 0)/'TOP SCORES'!H$7,0)</f>
        <v>0</v>
      </c>
      <c r="K180" s="30">
        <f>IFERROR(100*_xlfn.IFNA(VLOOKUP($B180,KviZDarije8!$A$1:$K$1000, 8, 0), 0)/'TOP SCORES'!I$7,0)</f>
        <v>0</v>
      </c>
      <c r="L180" s="30">
        <f>IFERROR(100*_xlfn.IFNA(VLOOKUP($B180,[1]KviZDarije9!$A$1:$K$1000, 8, 0), 0)/'TOP SCORES'!J$7,0)</f>
        <v>0</v>
      </c>
      <c r="M180" s="30">
        <f>IFERROR(100*_xlfn.IFNA(VLOOKUP($B180,[2]KviZDarije10!$A$1:$K$1000, 8, 0), 0)/'TOP SCORES'!K$7,0)</f>
        <v>0</v>
      </c>
    </row>
    <row r="181" spans="1:13">
      <c r="A181" s="33">
        <f t="shared" ca="1" si="2"/>
        <v>177</v>
      </c>
      <c r="C181" s="31" cm="1">
        <f t="array" aca="1" ref="C181" ca="1">SUM(LARGE(D181:M181,ROW(INDIRECT("1:6"))))</f>
        <v>0</v>
      </c>
      <c r="D181" s="30">
        <f>IFERROR(100*_xlfn.IFNA(VLOOKUP($B181,KviZDarije1!$A$1:$K$1000, 8, 0), 0)/'TOP SCORES'!B$7,0)</f>
        <v>0</v>
      </c>
      <c r="E181" s="30">
        <f>IFERROR(100*_xlfn.IFNA(VLOOKUP($B181,KviZDarije2!$A$1:$K$1000, 8, 0), 0)/'TOP SCORES'!C$7,0)</f>
        <v>0</v>
      </c>
      <c r="F181" s="30">
        <f>IFERROR(100*_xlfn.IFNA(VLOOKUP($B181,KviZDarije3!$A$1:$K$1000, 8, 0), 0)/'TOP SCORES'!D$7,0)</f>
        <v>0</v>
      </c>
      <c r="G181" s="30">
        <f>IFERROR(100*_xlfn.IFNA(VLOOKUP($B181,KviZDarije4!$A$1:$K$1000, 8, 0), 0)/'TOP SCORES'!E$7,0)</f>
        <v>0</v>
      </c>
      <c r="H181" s="30">
        <f>IFERROR(100*_xlfn.IFNA(VLOOKUP($B181,KviZDarije5!$A$1:$K$1000, 8, 0), 0)/'TOP SCORES'!F$7,0)</f>
        <v>0</v>
      </c>
      <c r="I181" s="30">
        <f>IFERROR(100*_xlfn.IFNA(VLOOKUP($B181,KviZDarije6!$A$1:$K$1000, 8, 0), 0)/'TOP SCORES'!G$7,0)</f>
        <v>0</v>
      </c>
      <c r="J181" s="30">
        <f>IFERROR(100*_xlfn.IFNA(VLOOKUP($B181,KviZDarije7!$A$1:$K$1000, 8, 0), 0)/'TOP SCORES'!H$7,0)</f>
        <v>0</v>
      </c>
      <c r="K181" s="30">
        <f>IFERROR(100*_xlfn.IFNA(VLOOKUP($B181,KviZDarije8!$A$1:$K$1000, 8, 0), 0)/'TOP SCORES'!I$7,0)</f>
        <v>0</v>
      </c>
      <c r="L181" s="30">
        <f>IFERROR(100*_xlfn.IFNA(VLOOKUP($B181,[1]KviZDarije9!$A$1:$K$1000, 8, 0), 0)/'TOP SCORES'!J$7,0)</f>
        <v>0</v>
      </c>
      <c r="M181" s="30">
        <f>IFERROR(100*_xlfn.IFNA(VLOOKUP($B181,[2]KviZDarije10!$A$1:$K$1000, 8, 0), 0)/'TOP SCORES'!K$7,0)</f>
        <v>0</v>
      </c>
    </row>
    <row r="182" spans="1:13">
      <c r="A182" s="33">
        <f t="shared" ca="1" si="2"/>
        <v>177</v>
      </c>
      <c r="C182" s="31" cm="1">
        <f t="array" aca="1" ref="C182" ca="1">SUM(LARGE(D182:M182,ROW(INDIRECT("1:6"))))</f>
        <v>0</v>
      </c>
      <c r="D182" s="30">
        <f>IFERROR(100*_xlfn.IFNA(VLOOKUP($B182,KviZDarije1!$A$1:$K$1000, 8, 0), 0)/'TOP SCORES'!B$7,0)</f>
        <v>0</v>
      </c>
      <c r="E182" s="30">
        <f>IFERROR(100*_xlfn.IFNA(VLOOKUP($B182,KviZDarije2!$A$1:$K$1000, 8, 0), 0)/'TOP SCORES'!C$7,0)</f>
        <v>0</v>
      </c>
      <c r="F182" s="30">
        <f>IFERROR(100*_xlfn.IFNA(VLOOKUP($B182,KviZDarije3!$A$1:$K$1000, 8, 0), 0)/'TOP SCORES'!D$7,0)</f>
        <v>0</v>
      </c>
      <c r="G182" s="30">
        <f>IFERROR(100*_xlfn.IFNA(VLOOKUP($B182,KviZDarije4!$A$1:$K$1000, 8, 0), 0)/'TOP SCORES'!E$7,0)</f>
        <v>0</v>
      </c>
      <c r="H182" s="30">
        <f>IFERROR(100*_xlfn.IFNA(VLOOKUP($B182,KviZDarije5!$A$1:$K$1000, 8, 0), 0)/'TOP SCORES'!F$7,0)</f>
        <v>0</v>
      </c>
      <c r="I182" s="30">
        <f>IFERROR(100*_xlfn.IFNA(VLOOKUP($B182,KviZDarije6!$A$1:$K$1000, 8, 0), 0)/'TOP SCORES'!G$7,0)</f>
        <v>0</v>
      </c>
      <c r="J182" s="30">
        <f>IFERROR(100*_xlfn.IFNA(VLOOKUP($B182,KviZDarije7!$A$1:$K$1000, 8, 0), 0)/'TOP SCORES'!H$7,0)</f>
        <v>0</v>
      </c>
      <c r="K182" s="30">
        <f>IFERROR(100*_xlfn.IFNA(VLOOKUP($B182,KviZDarije8!$A$1:$K$1000, 8, 0), 0)/'TOP SCORES'!I$7,0)</f>
        <v>0</v>
      </c>
      <c r="L182" s="30">
        <f>IFERROR(100*_xlfn.IFNA(VLOOKUP($B182,[1]KviZDarije9!$A$1:$K$1000, 8, 0), 0)/'TOP SCORES'!J$7,0)</f>
        <v>0</v>
      </c>
      <c r="M182" s="30">
        <f>IFERROR(100*_xlfn.IFNA(VLOOKUP($B182,[2]KviZDarije10!$A$1:$K$1000, 8, 0), 0)/'TOP SCORES'!K$7,0)</f>
        <v>0</v>
      </c>
    </row>
    <row r="183" spans="1:13">
      <c r="A183" s="33">
        <f t="shared" ca="1" si="2"/>
        <v>177</v>
      </c>
      <c r="C183" s="31" cm="1">
        <f t="array" aca="1" ref="C183" ca="1">SUM(LARGE(D183:M183,ROW(INDIRECT("1:6"))))</f>
        <v>0</v>
      </c>
      <c r="D183" s="30">
        <f>IFERROR(100*_xlfn.IFNA(VLOOKUP($B183,KviZDarije1!$A$1:$K$1000, 8, 0), 0)/'TOP SCORES'!B$7,0)</f>
        <v>0</v>
      </c>
      <c r="E183" s="30">
        <f>IFERROR(100*_xlfn.IFNA(VLOOKUP($B183,KviZDarije2!$A$1:$K$1000, 8, 0), 0)/'TOP SCORES'!C$7,0)</f>
        <v>0</v>
      </c>
      <c r="F183" s="30">
        <f>IFERROR(100*_xlfn.IFNA(VLOOKUP($B183,KviZDarije3!$A$1:$K$1000, 8, 0), 0)/'TOP SCORES'!D$7,0)</f>
        <v>0</v>
      </c>
      <c r="G183" s="30">
        <f>IFERROR(100*_xlfn.IFNA(VLOOKUP($B183,KviZDarije4!$A$1:$K$1000, 8, 0), 0)/'TOP SCORES'!E$7,0)</f>
        <v>0</v>
      </c>
      <c r="H183" s="30">
        <f>IFERROR(100*_xlfn.IFNA(VLOOKUP($B183,KviZDarije5!$A$1:$K$1000, 8, 0), 0)/'TOP SCORES'!F$7,0)</f>
        <v>0</v>
      </c>
      <c r="I183" s="30">
        <f>IFERROR(100*_xlfn.IFNA(VLOOKUP($B183,KviZDarije6!$A$1:$K$1000, 8, 0), 0)/'TOP SCORES'!G$7,0)</f>
        <v>0</v>
      </c>
      <c r="J183" s="30">
        <f>IFERROR(100*_xlfn.IFNA(VLOOKUP($B183,KviZDarije7!$A$1:$K$1000, 8, 0), 0)/'TOP SCORES'!H$7,0)</f>
        <v>0</v>
      </c>
      <c r="K183" s="30">
        <f>IFERROR(100*_xlfn.IFNA(VLOOKUP($B183,KviZDarije8!$A$1:$K$1000, 8, 0), 0)/'TOP SCORES'!I$7,0)</f>
        <v>0</v>
      </c>
      <c r="L183" s="30">
        <f>IFERROR(100*_xlfn.IFNA(VLOOKUP($B183,[1]KviZDarije9!$A$1:$K$1000, 8, 0), 0)/'TOP SCORES'!J$7,0)</f>
        <v>0</v>
      </c>
      <c r="M183" s="30">
        <f>IFERROR(100*_xlfn.IFNA(VLOOKUP($B183,[2]KviZDarije10!$A$1:$K$1000, 8, 0), 0)/'TOP SCORES'!K$7,0)</f>
        <v>0</v>
      </c>
    </row>
    <row r="184" spans="1:13">
      <c r="A184" s="33">
        <f t="shared" ca="1" si="2"/>
        <v>177</v>
      </c>
      <c r="C184" s="31" cm="1">
        <f t="array" aca="1" ref="C184" ca="1">SUM(LARGE(D184:M184,ROW(INDIRECT("1:6"))))</f>
        <v>0</v>
      </c>
      <c r="D184" s="30">
        <f>IFERROR(100*_xlfn.IFNA(VLOOKUP($B184,KviZDarije1!$A$1:$K$1000, 8, 0), 0)/'TOP SCORES'!B$7,0)</f>
        <v>0</v>
      </c>
      <c r="E184" s="30">
        <f>IFERROR(100*_xlfn.IFNA(VLOOKUP($B184,KviZDarije2!$A$1:$K$1000, 8, 0), 0)/'TOP SCORES'!C$7,0)</f>
        <v>0</v>
      </c>
      <c r="F184" s="30">
        <f>IFERROR(100*_xlfn.IFNA(VLOOKUP($B184,KviZDarije3!$A$1:$K$1000, 8, 0), 0)/'TOP SCORES'!D$7,0)</f>
        <v>0</v>
      </c>
      <c r="G184" s="30">
        <f>IFERROR(100*_xlfn.IFNA(VLOOKUP($B184,KviZDarije4!$A$1:$K$1000, 8, 0), 0)/'TOP SCORES'!E$7,0)</f>
        <v>0</v>
      </c>
      <c r="H184" s="30">
        <f>IFERROR(100*_xlfn.IFNA(VLOOKUP($B184,KviZDarije5!$A$1:$K$1000, 8, 0), 0)/'TOP SCORES'!F$7,0)</f>
        <v>0</v>
      </c>
      <c r="I184" s="30">
        <f>IFERROR(100*_xlfn.IFNA(VLOOKUP($B184,KviZDarije6!$A$1:$K$1000, 8, 0), 0)/'TOP SCORES'!G$7,0)</f>
        <v>0</v>
      </c>
      <c r="J184" s="30">
        <f>IFERROR(100*_xlfn.IFNA(VLOOKUP($B184,KviZDarije7!$A$1:$K$1000, 8, 0), 0)/'TOP SCORES'!H$7,0)</f>
        <v>0</v>
      </c>
      <c r="K184" s="30">
        <f>IFERROR(100*_xlfn.IFNA(VLOOKUP($B184,KviZDarije8!$A$1:$K$1000, 8, 0), 0)/'TOP SCORES'!I$7,0)</f>
        <v>0</v>
      </c>
      <c r="L184" s="30">
        <f>IFERROR(100*_xlfn.IFNA(VLOOKUP($B184,[1]KviZDarije9!$A$1:$K$1000, 8, 0), 0)/'TOP SCORES'!J$7,0)</f>
        <v>0</v>
      </c>
      <c r="M184" s="30">
        <f>IFERROR(100*_xlfn.IFNA(VLOOKUP($B184,[2]KviZDarije10!$A$1:$K$1000, 8, 0), 0)/'TOP SCORES'!K$7,0)</f>
        <v>0</v>
      </c>
    </row>
    <row r="185" spans="1:13">
      <c r="A185" s="33">
        <f t="shared" ca="1" si="2"/>
        <v>177</v>
      </c>
      <c r="C185" s="31" cm="1">
        <f t="array" aca="1" ref="C185" ca="1">SUM(LARGE(D185:M185,ROW(INDIRECT("1:6"))))</f>
        <v>0</v>
      </c>
      <c r="D185" s="30">
        <f>IFERROR(100*_xlfn.IFNA(VLOOKUP($B185,KviZDarije1!$A$1:$K$1000, 8, 0), 0)/'TOP SCORES'!B$7,0)</f>
        <v>0</v>
      </c>
      <c r="E185" s="30">
        <f>IFERROR(100*_xlfn.IFNA(VLOOKUP($B185,KviZDarije2!$A$1:$K$1000, 8, 0), 0)/'TOP SCORES'!C$7,0)</f>
        <v>0</v>
      </c>
      <c r="F185" s="30">
        <f>IFERROR(100*_xlfn.IFNA(VLOOKUP($B185,KviZDarije3!$A$1:$K$1000, 8, 0), 0)/'TOP SCORES'!D$7,0)</f>
        <v>0</v>
      </c>
      <c r="G185" s="30">
        <f>IFERROR(100*_xlfn.IFNA(VLOOKUP($B185,KviZDarije4!$A$1:$K$1000, 8, 0), 0)/'TOP SCORES'!E$7,0)</f>
        <v>0</v>
      </c>
      <c r="H185" s="30">
        <f>IFERROR(100*_xlfn.IFNA(VLOOKUP($B185,KviZDarije5!$A$1:$K$1000, 8, 0), 0)/'TOP SCORES'!F$7,0)</f>
        <v>0</v>
      </c>
      <c r="I185" s="30">
        <f>IFERROR(100*_xlfn.IFNA(VLOOKUP($B185,KviZDarije6!$A$1:$K$1000, 8, 0), 0)/'TOP SCORES'!G$7,0)</f>
        <v>0</v>
      </c>
      <c r="J185" s="30">
        <f>IFERROR(100*_xlfn.IFNA(VLOOKUP($B185,KviZDarije7!$A$1:$K$1000, 8, 0), 0)/'TOP SCORES'!H$7,0)</f>
        <v>0</v>
      </c>
      <c r="K185" s="30">
        <f>IFERROR(100*_xlfn.IFNA(VLOOKUP($B185,KviZDarije8!$A$1:$K$1000, 8, 0), 0)/'TOP SCORES'!I$7,0)</f>
        <v>0</v>
      </c>
      <c r="L185" s="30">
        <f>IFERROR(100*_xlfn.IFNA(VLOOKUP($B185,[1]KviZDarije9!$A$1:$K$1000, 8, 0), 0)/'TOP SCORES'!J$7,0)</f>
        <v>0</v>
      </c>
      <c r="M185" s="30">
        <f>IFERROR(100*_xlfn.IFNA(VLOOKUP($B185,[2]KviZDarije10!$A$1:$K$1000, 8, 0), 0)/'TOP SCORES'!K$7,0)</f>
        <v>0</v>
      </c>
    </row>
    <row r="186" spans="1:13">
      <c r="A186" s="33">
        <f t="shared" ca="1" si="2"/>
        <v>177</v>
      </c>
      <c r="B186" s="21"/>
      <c r="C186" s="31" cm="1">
        <f t="array" aca="1" ref="C186" ca="1">SUM(LARGE(D186:M186,ROW(INDIRECT("1:6"))))</f>
        <v>0</v>
      </c>
      <c r="D186" s="30">
        <f>IFERROR(100*_xlfn.IFNA(VLOOKUP($B186,KviZDarije1!$A$1:$K$1000, 8, 0), 0)/'TOP SCORES'!B$7,0)</f>
        <v>0</v>
      </c>
      <c r="E186" s="30">
        <f>IFERROR(100*_xlfn.IFNA(VLOOKUP($B186,KviZDarije2!$A$1:$K$1000, 8, 0), 0)/'TOP SCORES'!C$7,0)</f>
        <v>0</v>
      </c>
      <c r="F186" s="30">
        <f>IFERROR(100*_xlfn.IFNA(VLOOKUP($B186,KviZDarije3!$A$1:$K$1000, 8, 0), 0)/'TOP SCORES'!D$7,0)</f>
        <v>0</v>
      </c>
      <c r="G186" s="30">
        <f>IFERROR(100*_xlfn.IFNA(VLOOKUP($B186,KviZDarije4!$A$1:$K$1000, 8, 0), 0)/'TOP SCORES'!E$7,0)</f>
        <v>0</v>
      </c>
      <c r="H186" s="30">
        <f>IFERROR(100*_xlfn.IFNA(VLOOKUP($B186,KviZDarije5!$A$1:$K$1000, 8, 0), 0)/'TOP SCORES'!F$7,0)</f>
        <v>0</v>
      </c>
      <c r="I186" s="30">
        <f>IFERROR(100*_xlfn.IFNA(VLOOKUP($B186,KviZDarije6!$A$1:$K$1000, 8, 0), 0)/'TOP SCORES'!G$7,0)</f>
        <v>0</v>
      </c>
      <c r="J186" s="30">
        <f>IFERROR(100*_xlfn.IFNA(VLOOKUP($B186,KviZDarije7!$A$1:$K$1000, 8, 0), 0)/'TOP SCORES'!H$7,0)</f>
        <v>0</v>
      </c>
      <c r="K186" s="30">
        <f>IFERROR(100*_xlfn.IFNA(VLOOKUP($B186,KviZDarije8!$A$1:$K$1000, 8, 0), 0)/'TOP SCORES'!I$7,0)</f>
        <v>0</v>
      </c>
      <c r="L186" s="30">
        <f>IFERROR(100*_xlfn.IFNA(VLOOKUP($B186,[1]KviZDarije9!$A$1:$K$1000, 8, 0), 0)/'TOP SCORES'!J$7,0)</f>
        <v>0</v>
      </c>
      <c r="M186" s="30">
        <f>IFERROR(100*_xlfn.IFNA(VLOOKUP($B186,[2]KviZDarije10!$A$1:$K$1000, 8, 0), 0)/'TOP SCORES'!K$7,0)</f>
        <v>0</v>
      </c>
    </row>
    <row r="187" spans="1:13">
      <c r="A187" s="33">
        <f t="shared" ca="1" si="2"/>
        <v>177</v>
      </c>
      <c r="B187" s="21"/>
      <c r="C187" s="31" cm="1">
        <f t="array" aca="1" ref="C187" ca="1">SUM(LARGE(D187:M187,ROW(INDIRECT("1:6"))))</f>
        <v>0</v>
      </c>
      <c r="D187" s="30">
        <f>IFERROR(100*_xlfn.IFNA(VLOOKUP($B187,KviZDarije1!$A$1:$K$1000, 8, 0), 0)/'TOP SCORES'!B$7,0)</f>
        <v>0</v>
      </c>
      <c r="E187" s="30">
        <f>IFERROR(100*_xlfn.IFNA(VLOOKUP($B187,KviZDarije2!$A$1:$K$1000, 8, 0), 0)/'TOP SCORES'!C$7,0)</f>
        <v>0</v>
      </c>
      <c r="F187" s="30">
        <f>IFERROR(100*_xlfn.IFNA(VLOOKUP($B187,KviZDarije3!$A$1:$K$1000, 8, 0), 0)/'TOP SCORES'!D$7,0)</f>
        <v>0</v>
      </c>
      <c r="G187" s="30">
        <f>IFERROR(100*_xlfn.IFNA(VLOOKUP($B187,KviZDarije4!$A$1:$K$1000, 8, 0), 0)/'TOP SCORES'!E$7,0)</f>
        <v>0</v>
      </c>
      <c r="H187" s="30">
        <f>IFERROR(100*_xlfn.IFNA(VLOOKUP($B187,KviZDarije5!$A$1:$K$1000, 8, 0), 0)/'TOP SCORES'!F$7,0)</f>
        <v>0</v>
      </c>
      <c r="I187" s="30">
        <f>IFERROR(100*_xlfn.IFNA(VLOOKUP($B187,KviZDarije6!$A$1:$K$1000, 8, 0), 0)/'TOP SCORES'!G$7,0)</f>
        <v>0</v>
      </c>
      <c r="J187" s="30">
        <f>IFERROR(100*_xlfn.IFNA(VLOOKUP($B187,KviZDarije7!$A$1:$K$1000, 8, 0), 0)/'TOP SCORES'!H$7,0)</f>
        <v>0</v>
      </c>
      <c r="K187" s="30">
        <f>IFERROR(100*_xlfn.IFNA(VLOOKUP($B187,KviZDarije8!$A$1:$K$1000, 8, 0), 0)/'TOP SCORES'!I$7,0)</f>
        <v>0</v>
      </c>
      <c r="L187" s="30">
        <f>IFERROR(100*_xlfn.IFNA(VLOOKUP($B187,[1]KviZDarije9!$A$1:$K$1000, 8, 0), 0)/'TOP SCORES'!J$7,0)</f>
        <v>0</v>
      </c>
      <c r="M187" s="30">
        <f>IFERROR(100*_xlfn.IFNA(VLOOKUP($B187,[2]KviZDarije10!$A$1:$K$1000, 8, 0), 0)/'TOP SCORES'!K$7,0)</f>
        <v>0</v>
      </c>
    </row>
    <row r="188" spans="1:13">
      <c r="A188" s="33">
        <f t="shared" ca="1" si="2"/>
        <v>177</v>
      </c>
      <c r="B188" s="21"/>
      <c r="C188" s="31" cm="1">
        <f t="array" aca="1" ref="C188" ca="1">SUM(LARGE(D188:M188,ROW(INDIRECT("1:6"))))</f>
        <v>0</v>
      </c>
      <c r="D188" s="30">
        <f>IFERROR(100*_xlfn.IFNA(VLOOKUP($B188,KviZDarije1!$A$1:$K$1000, 8, 0), 0)/'TOP SCORES'!B$7,0)</f>
        <v>0</v>
      </c>
      <c r="E188" s="30">
        <f>IFERROR(100*_xlfn.IFNA(VLOOKUP($B188,KviZDarije2!$A$1:$K$1000, 8, 0), 0)/'TOP SCORES'!C$7,0)</f>
        <v>0</v>
      </c>
      <c r="F188" s="30">
        <f>IFERROR(100*_xlfn.IFNA(VLOOKUP($B188,KviZDarije3!$A$1:$K$1000, 8, 0), 0)/'TOP SCORES'!D$7,0)</f>
        <v>0</v>
      </c>
      <c r="G188" s="30">
        <f>IFERROR(100*_xlfn.IFNA(VLOOKUP($B188,KviZDarije4!$A$1:$K$1000, 8, 0), 0)/'TOP SCORES'!E$7,0)</f>
        <v>0</v>
      </c>
      <c r="H188" s="30">
        <f>IFERROR(100*_xlfn.IFNA(VLOOKUP($B188,KviZDarije5!$A$1:$K$1000, 8, 0), 0)/'TOP SCORES'!F$7,0)</f>
        <v>0</v>
      </c>
      <c r="I188" s="30">
        <f>IFERROR(100*_xlfn.IFNA(VLOOKUP($B188,KviZDarije6!$A$1:$K$1000, 8, 0), 0)/'TOP SCORES'!G$7,0)</f>
        <v>0</v>
      </c>
      <c r="J188" s="30">
        <f>IFERROR(100*_xlfn.IFNA(VLOOKUP($B188,KviZDarije7!$A$1:$K$1000, 8, 0), 0)/'TOP SCORES'!H$7,0)</f>
        <v>0</v>
      </c>
      <c r="K188" s="30">
        <f>IFERROR(100*_xlfn.IFNA(VLOOKUP($B188,KviZDarije8!$A$1:$K$1000, 8, 0), 0)/'TOP SCORES'!I$7,0)</f>
        <v>0</v>
      </c>
      <c r="L188" s="30">
        <f>IFERROR(100*_xlfn.IFNA(VLOOKUP($B188,[1]KviZDarije9!$A$1:$K$1000, 8, 0), 0)/'TOP SCORES'!J$7,0)</f>
        <v>0</v>
      </c>
      <c r="M188" s="30">
        <f>IFERROR(100*_xlfn.IFNA(VLOOKUP($B188,[2]KviZDarije10!$A$1:$K$1000, 8, 0), 0)/'TOP SCORES'!K$7,0)</f>
        <v>0</v>
      </c>
    </row>
    <row r="189" spans="1:13">
      <c r="A189" s="33">
        <f t="shared" ca="1" si="2"/>
        <v>177</v>
      </c>
      <c r="B189" s="21"/>
      <c r="C189" s="31" cm="1">
        <f t="array" aca="1" ref="C189" ca="1">SUM(LARGE(D189:M189,ROW(INDIRECT("1:6"))))</f>
        <v>0</v>
      </c>
      <c r="D189" s="30">
        <f>IFERROR(100*_xlfn.IFNA(VLOOKUP($B189,KviZDarije1!$A$1:$K$1000, 8, 0), 0)/'TOP SCORES'!B$7,0)</f>
        <v>0</v>
      </c>
      <c r="E189" s="30">
        <f>IFERROR(100*_xlfn.IFNA(VLOOKUP($B189,KviZDarije2!$A$1:$K$1000, 8, 0), 0)/'TOP SCORES'!C$7,0)</f>
        <v>0</v>
      </c>
      <c r="F189" s="30">
        <f>IFERROR(100*_xlfn.IFNA(VLOOKUP($B189,KviZDarije3!$A$1:$K$1000, 8, 0), 0)/'TOP SCORES'!D$7,0)</f>
        <v>0</v>
      </c>
      <c r="G189" s="30">
        <f>IFERROR(100*_xlfn.IFNA(VLOOKUP($B189,KviZDarije4!$A$1:$K$1000, 8, 0), 0)/'TOP SCORES'!E$7,0)</f>
        <v>0</v>
      </c>
      <c r="H189" s="30">
        <f>IFERROR(100*_xlfn.IFNA(VLOOKUP($B189,KviZDarije5!$A$1:$K$1000, 8, 0), 0)/'TOP SCORES'!F$7,0)</f>
        <v>0</v>
      </c>
      <c r="I189" s="30">
        <f>IFERROR(100*_xlfn.IFNA(VLOOKUP($B189,KviZDarije6!$A$1:$K$1000, 8, 0), 0)/'TOP SCORES'!G$7,0)</f>
        <v>0</v>
      </c>
      <c r="J189" s="30">
        <f>IFERROR(100*_xlfn.IFNA(VLOOKUP($B189,KviZDarije7!$A$1:$K$1000, 8, 0), 0)/'TOP SCORES'!H$7,0)</f>
        <v>0</v>
      </c>
      <c r="K189" s="30">
        <f>IFERROR(100*_xlfn.IFNA(VLOOKUP($B189,KviZDarije8!$A$1:$K$1000, 8, 0), 0)/'TOP SCORES'!I$7,0)</f>
        <v>0</v>
      </c>
      <c r="L189" s="30">
        <f>IFERROR(100*_xlfn.IFNA(VLOOKUP($B189,[1]KviZDarije9!$A$1:$K$1000, 8, 0), 0)/'TOP SCORES'!J$7,0)</f>
        <v>0</v>
      </c>
      <c r="M189" s="30">
        <f>IFERROR(100*_xlfn.IFNA(VLOOKUP($B189,[2]KviZDarije10!$A$1:$K$1000, 8, 0), 0)/'TOP SCORES'!K$7,0)</f>
        <v>0</v>
      </c>
    </row>
    <row r="190" spans="1:13">
      <c r="A190" s="33">
        <f t="shared" ca="1" si="2"/>
        <v>177</v>
      </c>
      <c r="B190" s="21"/>
      <c r="C190" s="31" cm="1">
        <f t="array" aca="1" ref="C190" ca="1">SUM(LARGE(D190:M190,ROW(INDIRECT("1:6"))))</f>
        <v>0</v>
      </c>
      <c r="D190" s="30">
        <f>IFERROR(100*_xlfn.IFNA(VLOOKUP($B190,KviZDarije1!$A$1:$K$1000, 8, 0), 0)/'TOP SCORES'!B$7,0)</f>
        <v>0</v>
      </c>
      <c r="E190" s="30">
        <f>IFERROR(100*_xlfn.IFNA(VLOOKUP($B190,KviZDarije2!$A$1:$K$1000, 8, 0), 0)/'TOP SCORES'!C$7,0)</f>
        <v>0</v>
      </c>
      <c r="F190" s="30">
        <f>IFERROR(100*_xlfn.IFNA(VLOOKUP($B190,KviZDarije3!$A$1:$K$1000, 8, 0), 0)/'TOP SCORES'!D$7,0)</f>
        <v>0</v>
      </c>
      <c r="G190" s="30">
        <f>IFERROR(100*_xlfn.IFNA(VLOOKUP($B190,KviZDarije4!$A$1:$K$1000, 8, 0), 0)/'TOP SCORES'!E$7,0)</f>
        <v>0</v>
      </c>
      <c r="H190" s="30">
        <f>IFERROR(100*_xlfn.IFNA(VLOOKUP($B190,KviZDarije5!$A$1:$K$1000, 8, 0), 0)/'TOP SCORES'!F$7,0)</f>
        <v>0</v>
      </c>
      <c r="I190" s="30">
        <f>IFERROR(100*_xlfn.IFNA(VLOOKUP($B190,KviZDarije6!$A$1:$K$1000, 8, 0), 0)/'TOP SCORES'!G$7,0)</f>
        <v>0</v>
      </c>
      <c r="J190" s="30">
        <f>IFERROR(100*_xlfn.IFNA(VLOOKUP($B190,KviZDarije7!$A$1:$K$1000, 8, 0), 0)/'TOP SCORES'!H$7,0)</f>
        <v>0</v>
      </c>
      <c r="K190" s="30">
        <f>IFERROR(100*_xlfn.IFNA(VLOOKUP($B190,KviZDarije8!$A$1:$K$1000, 8, 0), 0)/'TOP SCORES'!I$7,0)</f>
        <v>0</v>
      </c>
      <c r="L190" s="30">
        <f>IFERROR(100*_xlfn.IFNA(VLOOKUP($B190,[1]KviZDarije9!$A$1:$K$1000, 8, 0), 0)/'TOP SCORES'!J$7,0)</f>
        <v>0</v>
      </c>
      <c r="M190" s="30">
        <f>IFERROR(100*_xlfn.IFNA(VLOOKUP($B190,[2]KviZDarije10!$A$1:$K$1000, 8, 0), 0)/'TOP SCORES'!K$7,0)</f>
        <v>0</v>
      </c>
    </row>
    <row r="191" spans="1:13">
      <c r="A191" s="33">
        <f t="shared" ca="1" si="2"/>
        <v>177</v>
      </c>
      <c r="B191" s="21"/>
      <c r="C191" s="31" cm="1">
        <f t="array" aca="1" ref="C191" ca="1">SUM(LARGE(D191:M191,ROW(INDIRECT("1:6"))))</f>
        <v>0</v>
      </c>
      <c r="D191" s="30">
        <f>IFERROR(100*_xlfn.IFNA(VLOOKUP($B191,KviZDarije1!$A$1:$K$1000, 8, 0), 0)/'TOP SCORES'!B$7,0)</f>
        <v>0</v>
      </c>
      <c r="E191" s="30">
        <f>IFERROR(100*_xlfn.IFNA(VLOOKUP($B191,KviZDarije2!$A$1:$K$1000, 8, 0), 0)/'TOP SCORES'!C$7,0)</f>
        <v>0</v>
      </c>
      <c r="F191" s="30">
        <f>IFERROR(100*_xlfn.IFNA(VLOOKUP($B191,KviZDarije3!$A$1:$K$1000, 8, 0), 0)/'TOP SCORES'!D$7,0)</f>
        <v>0</v>
      </c>
      <c r="G191" s="30">
        <f>IFERROR(100*_xlfn.IFNA(VLOOKUP($B191,KviZDarije4!$A$1:$K$1000, 8, 0), 0)/'TOP SCORES'!E$7,0)</f>
        <v>0</v>
      </c>
      <c r="H191" s="30">
        <f>IFERROR(100*_xlfn.IFNA(VLOOKUP($B191,KviZDarije5!$A$1:$K$1000, 8, 0), 0)/'TOP SCORES'!F$7,0)</f>
        <v>0</v>
      </c>
      <c r="I191" s="30">
        <f>IFERROR(100*_xlfn.IFNA(VLOOKUP($B191,KviZDarije6!$A$1:$K$1000, 8, 0), 0)/'TOP SCORES'!G$7,0)</f>
        <v>0</v>
      </c>
      <c r="J191" s="30">
        <f>IFERROR(100*_xlfn.IFNA(VLOOKUP($B191,KviZDarije7!$A$1:$K$1000, 8, 0), 0)/'TOP SCORES'!H$7,0)</f>
        <v>0</v>
      </c>
      <c r="K191" s="30">
        <f>IFERROR(100*_xlfn.IFNA(VLOOKUP($B191,KviZDarije8!$A$1:$K$1000, 8, 0), 0)/'TOP SCORES'!I$7,0)</f>
        <v>0</v>
      </c>
      <c r="L191" s="30">
        <f>IFERROR(100*_xlfn.IFNA(VLOOKUP($B191,[1]KviZDarije9!$A$1:$K$1000, 8, 0), 0)/'TOP SCORES'!J$7,0)</f>
        <v>0</v>
      </c>
      <c r="M191" s="30">
        <f>IFERROR(100*_xlfn.IFNA(VLOOKUP($B191,[2]KviZDarije10!$A$1:$K$1000, 8, 0), 0)/'TOP SCORES'!K$7,0)</f>
        <v>0</v>
      </c>
    </row>
    <row r="192" spans="1:13">
      <c r="A192" s="33">
        <f t="shared" ca="1" si="2"/>
        <v>177</v>
      </c>
      <c r="B192" s="21"/>
      <c r="C192" s="31" cm="1">
        <f t="array" aca="1" ref="C192" ca="1">SUM(LARGE(D192:M192,ROW(INDIRECT("1:6"))))</f>
        <v>0</v>
      </c>
      <c r="D192" s="30">
        <f>IFERROR(100*_xlfn.IFNA(VLOOKUP($B192,KviZDarije1!$A$1:$K$1000, 8, 0), 0)/'TOP SCORES'!B$7,0)</f>
        <v>0</v>
      </c>
      <c r="E192" s="30">
        <f>IFERROR(100*_xlfn.IFNA(VLOOKUP($B192,KviZDarije2!$A$1:$K$1000, 8, 0), 0)/'TOP SCORES'!C$7,0)</f>
        <v>0</v>
      </c>
      <c r="F192" s="30">
        <f>IFERROR(100*_xlfn.IFNA(VLOOKUP($B192,KviZDarije3!$A$1:$K$1000, 8, 0), 0)/'TOP SCORES'!D$7,0)</f>
        <v>0</v>
      </c>
      <c r="G192" s="30">
        <f>IFERROR(100*_xlfn.IFNA(VLOOKUP($B192,KviZDarije4!$A$1:$K$1000, 8, 0), 0)/'TOP SCORES'!E$7,0)</f>
        <v>0</v>
      </c>
      <c r="H192" s="30">
        <f>IFERROR(100*_xlfn.IFNA(VLOOKUP($B192,KviZDarije5!$A$1:$K$1000, 8, 0), 0)/'TOP SCORES'!F$7,0)</f>
        <v>0</v>
      </c>
      <c r="I192" s="30">
        <f>IFERROR(100*_xlfn.IFNA(VLOOKUP($B192,KviZDarije6!$A$1:$K$1000, 8, 0), 0)/'TOP SCORES'!G$7,0)</f>
        <v>0</v>
      </c>
      <c r="J192" s="30">
        <f>IFERROR(100*_xlfn.IFNA(VLOOKUP($B192,KviZDarije7!$A$1:$K$1000, 8, 0), 0)/'TOP SCORES'!H$7,0)</f>
        <v>0</v>
      </c>
      <c r="K192" s="30">
        <f>IFERROR(100*_xlfn.IFNA(VLOOKUP($B192,KviZDarije8!$A$1:$K$1000, 8, 0), 0)/'TOP SCORES'!I$7,0)</f>
        <v>0</v>
      </c>
      <c r="L192" s="30">
        <f>IFERROR(100*_xlfn.IFNA(VLOOKUP($B192,[1]KviZDarije9!$A$1:$K$1000, 8, 0), 0)/'TOP SCORES'!J$7,0)</f>
        <v>0</v>
      </c>
      <c r="M192" s="30">
        <f>IFERROR(100*_xlfn.IFNA(VLOOKUP($B192,[2]KviZDarije10!$A$1:$K$1000, 8, 0), 0)/'TOP SCORES'!K$7,0)</f>
        <v>0</v>
      </c>
    </row>
    <row r="193" spans="1:13">
      <c r="A193" s="33">
        <f t="shared" ca="1" si="2"/>
        <v>177</v>
      </c>
      <c r="B193" s="21"/>
      <c r="C193" s="31" cm="1">
        <f t="array" aca="1" ref="C193" ca="1">SUM(LARGE(D193:M193,ROW(INDIRECT("1:6"))))</f>
        <v>0</v>
      </c>
      <c r="D193" s="30">
        <f>IFERROR(100*_xlfn.IFNA(VLOOKUP($B193,KviZDarije1!$A$1:$K$1000, 8, 0), 0)/'TOP SCORES'!B$7,0)</f>
        <v>0</v>
      </c>
      <c r="E193" s="30">
        <f>IFERROR(100*_xlfn.IFNA(VLOOKUP($B193,KviZDarije2!$A$1:$K$1000, 8, 0), 0)/'TOP SCORES'!C$7,0)</f>
        <v>0</v>
      </c>
      <c r="F193" s="30">
        <f>IFERROR(100*_xlfn.IFNA(VLOOKUP($B193,KviZDarije3!$A$1:$K$1000, 8, 0), 0)/'TOP SCORES'!D$7,0)</f>
        <v>0</v>
      </c>
      <c r="G193" s="30">
        <f>IFERROR(100*_xlfn.IFNA(VLOOKUP($B193,KviZDarije4!$A$1:$K$1000, 8, 0), 0)/'TOP SCORES'!E$7,0)</f>
        <v>0</v>
      </c>
      <c r="H193" s="30">
        <f>IFERROR(100*_xlfn.IFNA(VLOOKUP($B193,KviZDarije5!$A$1:$K$1000, 8, 0), 0)/'TOP SCORES'!F$7,0)</f>
        <v>0</v>
      </c>
      <c r="I193" s="30">
        <f>IFERROR(100*_xlfn.IFNA(VLOOKUP($B193,KviZDarije6!$A$1:$K$1000, 8, 0), 0)/'TOP SCORES'!G$7,0)</f>
        <v>0</v>
      </c>
      <c r="J193" s="30">
        <f>IFERROR(100*_xlfn.IFNA(VLOOKUP($B193,KviZDarije7!$A$1:$K$1000, 8, 0), 0)/'TOP SCORES'!H$7,0)</f>
        <v>0</v>
      </c>
      <c r="K193" s="30">
        <f>IFERROR(100*_xlfn.IFNA(VLOOKUP($B193,KviZDarije8!$A$1:$K$1000, 8, 0), 0)/'TOP SCORES'!I$7,0)</f>
        <v>0</v>
      </c>
      <c r="L193" s="30">
        <f>IFERROR(100*_xlfn.IFNA(VLOOKUP($B193,[1]KviZDarije9!$A$1:$K$1000, 8, 0), 0)/'TOP SCORES'!J$7,0)</f>
        <v>0</v>
      </c>
      <c r="M193" s="30">
        <f>IFERROR(100*_xlfn.IFNA(VLOOKUP($B193,[2]KviZDarije10!$A$1:$K$1000, 8, 0), 0)/'TOP SCORES'!K$7,0)</f>
        <v>0</v>
      </c>
    </row>
    <row r="194" spans="1:13">
      <c r="A194" s="33">
        <f t="shared" ref="A194:A214" ca="1" si="3">RANK(C194,C$2:C$998)</f>
        <v>177</v>
      </c>
      <c r="B194" s="21"/>
      <c r="C194" s="31" cm="1">
        <f t="array" aca="1" ref="C194" ca="1">SUM(LARGE(D194:M194,ROW(INDIRECT("1:6"))))</f>
        <v>0</v>
      </c>
      <c r="D194" s="30">
        <f>IFERROR(100*_xlfn.IFNA(VLOOKUP($B194,KviZDarije1!$A$1:$K$1000, 8, 0), 0)/'TOP SCORES'!B$7,0)</f>
        <v>0</v>
      </c>
      <c r="E194" s="30">
        <f>IFERROR(100*_xlfn.IFNA(VLOOKUP($B194,KviZDarije2!$A$1:$K$1000, 8, 0), 0)/'TOP SCORES'!C$7,0)</f>
        <v>0</v>
      </c>
      <c r="F194" s="30">
        <f>IFERROR(100*_xlfn.IFNA(VLOOKUP($B194,KviZDarije3!$A$1:$K$1000, 8, 0), 0)/'TOP SCORES'!D$7,0)</f>
        <v>0</v>
      </c>
      <c r="G194" s="30">
        <f>IFERROR(100*_xlfn.IFNA(VLOOKUP($B194,KviZDarije4!$A$1:$K$1000, 8, 0), 0)/'TOP SCORES'!E$7,0)</f>
        <v>0</v>
      </c>
      <c r="H194" s="30">
        <f>IFERROR(100*_xlfn.IFNA(VLOOKUP($B194,KviZDarije5!$A$1:$K$1000, 8, 0), 0)/'TOP SCORES'!F$7,0)</f>
        <v>0</v>
      </c>
      <c r="I194" s="30">
        <f>IFERROR(100*_xlfn.IFNA(VLOOKUP($B194,KviZDarije6!$A$1:$K$1000, 8, 0), 0)/'TOP SCORES'!G$7,0)</f>
        <v>0</v>
      </c>
      <c r="J194" s="30">
        <f>IFERROR(100*_xlfn.IFNA(VLOOKUP($B194,KviZDarije7!$A$1:$K$1000, 8, 0), 0)/'TOP SCORES'!H$7,0)</f>
        <v>0</v>
      </c>
      <c r="K194" s="30">
        <f>IFERROR(100*_xlfn.IFNA(VLOOKUP($B194,KviZDarije8!$A$1:$K$1000, 8, 0), 0)/'TOP SCORES'!I$7,0)</f>
        <v>0</v>
      </c>
      <c r="L194" s="30">
        <f>IFERROR(100*_xlfn.IFNA(VLOOKUP($B194,[1]KviZDarije9!$A$1:$K$1000, 8, 0), 0)/'TOP SCORES'!J$7,0)</f>
        <v>0</v>
      </c>
      <c r="M194" s="30">
        <f>IFERROR(100*_xlfn.IFNA(VLOOKUP($B194,[2]KviZDarije10!$A$1:$K$1000, 8, 0), 0)/'TOP SCORES'!K$7,0)</f>
        <v>0</v>
      </c>
    </row>
    <row r="195" spans="1:13">
      <c r="A195" s="33">
        <f t="shared" ca="1" si="3"/>
        <v>177</v>
      </c>
      <c r="B195" s="21"/>
      <c r="C195" s="31" cm="1">
        <f t="array" aca="1" ref="C195" ca="1">SUM(LARGE(D195:M195,ROW(INDIRECT("1:6"))))</f>
        <v>0</v>
      </c>
      <c r="D195" s="30">
        <f>IFERROR(100*_xlfn.IFNA(VLOOKUP($B195,KviZDarije1!$A$1:$K$1000, 8, 0), 0)/'TOP SCORES'!B$7,0)</f>
        <v>0</v>
      </c>
      <c r="E195" s="30">
        <f>IFERROR(100*_xlfn.IFNA(VLOOKUP($B195,KviZDarije2!$A$1:$K$1000, 8, 0), 0)/'TOP SCORES'!C$7,0)</f>
        <v>0</v>
      </c>
      <c r="F195" s="30">
        <f>IFERROR(100*_xlfn.IFNA(VLOOKUP($B195,KviZDarije3!$A$1:$K$1000, 8, 0), 0)/'TOP SCORES'!D$7,0)</f>
        <v>0</v>
      </c>
      <c r="G195" s="30">
        <f>IFERROR(100*_xlfn.IFNA(VLOOKUP($B195,KviZDarije4!$A$1:$K$1000, 8, 0), 0)/'TOP SCORES'!E$7,0)</f>
        <v>0</v>
      </c>
      <c r="H195" s="30">
        <f>IFERROR(100*_xlfn.IFNA(VLOOKUP($B195,KviZDarije5!$A$1:$K$1000, 8, 0), 0)/'TOP SCORES'!F$7,0)</f>
        <v>0</v>
      </c>
      <c r="I195" s="30">
        <f>IFERROR(100*_xlfn.IFNA(VLOOKUP($B195,KviZDarije6!$A$1:$K$1000, 8, 0), 0)/'TOP SCORES'!G$7,0)</f>
        <v>0</v>
      </c>
      <c r="J195" s="30">
        <f>IFERROR(100*_xlfn.IFNA(VLOOKUP($B195,KviZDarije7!$A$1:$K$1000, 8, 0), 0)/'TOP SCORES'!H$7,0)</f>
        <v>0</v>
      </c>
      <c r="K195" s="30">
        <f>IFERROR(100*_xlfn.IFNA(VLOOKUP($B195,KviZDarije8!$A$1:$K$1000, 8, 0), 0)/'TOP SCORES'!I$7,0)</f>
        <v>0</v>
      </c>
      <c r="L195" s="30">
        <f>IFERROR(100*_xlfn.IFNA(VLOOKUP($B195,[1]KviZDarije9!$A$1:$K$1000, 8, 0), 0)/'TOP SCORES'!J$7,0)</f>
        <v>0</v>
      </c>
      <c r="M195" s="30">
        <f>IFERROR(100*_xlfn.IFNA(VLOOKUP($B195,[2]KviZDarije10!$A$1:$K$1000, 8, 0), 0)/'TOP SCORES'!K$7,0)</f>
        <v>0</v>
      </c>
    </row>
    <row r="196" spans="1:13">
      <c r="A196" s="33">
        <f t="shared" ca="1" si="3"/>
        <v>177</v>
      </c>
      <c r="B196" s="21"/>
      <c r="C196" s="31" cm="1">
        <f t="array" aca="1" ref="C196" ca="1">SUM(LARGE(D196:M196,ROW(INDIRECT("1:6"))))</f>
        <v>0</v>
      </c>
      <c r="D196" s="30">
        <f>IFERROR(100*_xlfn.IFNA(VLOOKUP($B196,KviZDarije1!$A$1:$K$1000, 8, 0), 0)/'TOP SCORES'!B$7,0)</f>
        <v>0</v>
      </c>
      <c r="E196" s="30">
        <f>IFERROR(100*_xlfn.IFNA(VLOOKUP($B196,KviZDarije2!$A$1:$K$1000, 8, 0), 0)/'TOP SCORES'!C$7,0)</f>
        <v>0</v>
      </c>
      <c r="F196" s="30">
        <f>IFERROR(100*_xlfn.IFNA(VLOOKUP($B196,KviZDarije3!$A$1:$K$1000, 8, 0), 0)/'TOP SCORES'!D$7,0)</f>
        <v>0</v>
      </c>
      <c r="G196" s="30">
        <f>IFERROR(100*_xlfn.IFNA(VLOOKUP($B196,KviZDarije4!$A$1:$K$1000, 8, 0), 0)/'TOP SCORES'!E$7,0)</f>
        <v>0</v>
      </c>
      <c r="H196" s="30">
        <f>IFERROR(100*_xlfn.IFNA(VLOOKUP($B196,KviZDarije5!$A$1:$K$1000, 8, 0), 0)/'TOP SCORES'!F$7,0)</f>
        <v>0</v>
      </c>
      <c r="I196" s="30">
        <f>IFERROR(100*_xlfn.IFNA(VLOOKUP($B196,KviZDarije6!$A$1:$K$1000, 8, 0), 0)/'TOP SCORES'!G$7,0)</f>
        <v>0</v>
      </c>
      <c r="J196" s="30">
        <f>IFERROR(100*_xlfn.IFNA(VLOOKUP($B196,KviZDarije7!$A$1:$K$1000, 8, 0), 0)/'TOP SCORES'!H$7,0)</f>
        <v>0</v>
      </c>
      <c r="K196" s="30">
        <f>IFERROR(100*_xlfn.IFNA(VLOOKUP($B196,KviZDarije8!$A$1:$K$1000, 8, 0), 0)/'TOP SCORES'!I$7,0)</f>
        <v>0</v>
      </c>
      <c r="L196" s="30">
        <f>IFERROR(100*_xlfn.IFNA(VLOOKUP($B196,[1]KviZDarije9!$A$1:$K$1000, 8, 0), 0)/'TOP SCORES'!J$7,0)</f>
        <v>0</v>
      </c>
      <c r="M196" s="30">
        <f>IFERROR(100*_xlfn.IFNA(VLOOKUP($B196,[2]KviZDarije10!$A$1:$K$1000, 8, 0), 0)/'TOP SCORES'!K$7,0)</f>
        <v>0</v>
      </c>
    </row>
    <row r="197" spans="1:13">
      <c r="A197" s="33">
        <f t="shared" ca="1" si="3"/>
        <v>177</v>
      </c>
      <c r="B197" s="21"/>
      <c r="C197" s="31" cm="1">
        <f t="array" aca="1" ref="C197" ca="1">SUM(LARGE(D197:M197,ROW(INDIRECT("1:6"))))</f>
        <v>0</v>
      </c>
      <c r="D197" s="30">
        <f>IFERROR(100*_xlfn.IFNA(VLOOKUP($B197,KviZDarije1!$A$1:$K$1000, 8, 0), 0)/'TOP SCORES'!B$7,0)</f>
        <v>0</v>
      </c>
      <c r="E197" s="30">
        <f>IFERROR(100*_xlfn.IFNA(VLOOKUP($B197,KviZDarije2!$A$1:$K$1000, 8, 0), 0)/'TOP SCORES'!C$7,0)</f>
        <v>0</v>
      </c>
      <c r="F197" s="30">
        <f>IFERROR(100*_xlfn.IFNA(VLOOKUP($B197,KviZDarije3!$A$1:$K$1000, 8, 0), 0)/'TOP SCORES'!D$7,0)</f>
        <v>0</v>
      </c>
      <c r="G197" s="30">
        <f>IFERROR(100*_xlfn.IFNA(VLOOKUP($B197,KviZDarije4!$A$1:$K$1000, 8, 0), 0)/'TOP SCORES'!E$7,0)</f>
        <v>0</v>
      </c>
      <c r="H197" s="30">
        <f>IFERROR(100*_xlfn.IFNA(VLOOKUP($B197,KviZDarije5!$A$1:$K$1000, 8, 0), 0)/'TOP SCORES'!F$7,0)</f>
        <v>0</v>
      </c>
      <c r="I197" s="30">
        <f>IFERROR(100*_xlfn.IFNA(VLOOKUP($B197,KviZDarije6!$A$1:$K$1000, 8, 0), 0)/'TOP SCORES'!G$7,0)</f>
        <v>0</v>
      </c>
      <c r="J197" s="30">
        <f>IFERROR(100*_xlfn.IFNA(VLOOKUP($B197,KviZDarije7!$A$1:$K$1000, 8, 0), 0)/'TOP SCORES'!H$7,0)</f>
        <v>0</v>
      </c>
      <c r="K197" s="30">
        <f>IFERROR(100*_xlfn.IFNA(VLOOKUP($B197,KviZDarije8!$A$1:$K$1000, 8, 0), 0)/'TOP SCORES'!I$7,0)</f>
        <v>0</v>
      </c>
      <c r="L197" s="30">
        <f>IFERROR(100*_xlfn.IFNA(VLOOKUP($B197,[1]KviZDarije9!$A$1:$K$1000, 8, 0), 0)/'TOP SCORES'!J$7,0)</f>
        <v>0</v>
      </c>
      <c r="M197" s="30">
        <f>IFERROR(100*_xlfn.IFNA(VLOOKUP($B197,[2]KviZDarije10!$A$1:$K$1000, 8, 0), 0)/'TOP SCORES'!K$7,0)</f>
        <v>0</v>
      </c>
    </row>
    <row r="198" spans="1:13">
      <c r="A198" s="33">
        <f t="shared" ca="1" si="3"/>
        <v>177</v>
      </c>
      <c r="B198" s="21"/>
      <c r="C198" s="31" cm="1">
        <f t="array" aca="1" ref="C198" ca="1">SUM(LARGE(D198:M198,ROW(INDIRECT("1:6"))))</f>
        <v>0</v>
      </c>
      <c r="D198" s="30">
        <f>IFERROR(100*_xlfn.IFNA(VLOOKUP($B198,KviZDarije1!$A$1:$K$1000, 8, 0), 0)/'TOP SCORES'!B$7,0)</f>
        <v>0</v>
      </c>
      <c r="E198" s="30">
        <f>IFERROR(100*_xlfn.IFNA(VLOOKUP($B198,KviZDarije2!$A$1:$K$1000, 8, 0), 0)/'TOP SCORES'!C$7,0)</f>
        <v>0</v>
      </c>
      <c r="F198" s="30">
        <f>IFERROR(100*_xlfn.IFNA(VLOOKUP($B198,KviZDarije3!$A$1:$K$1000, 8, 0), 0)/'TOP SCORES'!D$7,0)</f>
        <v>0</v>
      </c>
      <c r="G198" s="30">
        <f>IFERROR(100*_xlfn.IFNA(VLOOKUP($B198,KviZDarije4!$A$1:$K$1000, 8, 0), 0)/'TOP SCORES'!E$7,0)</f>
        <v>0</v>
      </c>
      <c r="H198" s="30">
        <f>IFERROR(100*_xlfn.IFNA(VLOOKUP($B198,KviZDarije5!$A$1:$K$1000, 8, 0), 0)/'TOP SCORES'!F$7,0)</f>
        <v>0</v>
      </c>
      <c r="I198" s="30">
        <f>IFERROR(100*_xlfn.IFNA(VLOOKUP($B198,KviZDarije6!$A$1:$K$1000, 8, 0), 0)/'TOP SCORES'!G$7,0)</f>
        <v>0</v>
      </c>
      <c r="J198" s="30">
        <f>IFERROR(100*_xlfn.IFNA(VLOOKUP($B198,KviZDarije7!$A$1:$K$1000, 8, 0), 0)/'TOP SCORES'!H$7,0)</f>
        <v>0</v>
      </c>
      <c r="K198" s="30">
        <f>IFERROR(100*_xlfn.IFNA(VLOOKUP($B198,KviZDarije8!$A$1:$K$1000, 8, 0), 0)/'TOP SCORES'!I$7,0)</f>
        <v>0</v>
      </c>
      <c r="L198" s="30">
        <f>IFERROR(100*_xlfn.IFNA(VLOOKUP($B198,[1]KviZDarije9!$A$1:$K$1000, 8, 0), 0)/'TOP SCORES'!J$7,0)</f>
        <v>0</v>
      </c>
      <c r="M198" s="30">
        <f>IFERROR(100*_xlfn.IFNA(VLOOKUP($B198,[2]KviZDarije10!$A$1:$K$1000, 8, 0), 0)/'TOP SCORES'!K$7,0)</f>
        <v>0</v>
      </c>
    </row>
    <row r="199" spans="1:13">
      <c r="A199" s="33">
        <f t="shared" ca="1" si="3"/>
        <v>177</v>
      </c>
      <c r="B199" s="21"/>
      <c r="C199" s="31" cm="1">
        <f t="array" aca="1" ref="C199" ca="1">SUM(LARGE(D199:M199,ROW(INDIRECT("1:6"))))</f>
        <v>0</v>
      </c>
      <c r="D199" s="30">
        <f>IFERROR(100*_xlfn.IFNA(VLOOKUP($B199,KviZDarije1!$A$1:$K$1000, 8, 0), 0)/'TOP SCORES'!B$7,0)</f>
        <v>0</v>
      </c>
      <c r="E199" s="30">
        <f>IFERROR(100*_xlfn.IFNA(VLOOKUP($B199,KviZDarije2!$A$1:$K$1000, 8, 0), 0)/'TOP SCORES'!C$7,0)</f>
        <v>0</v>
      </c>
      <c r="F199" s="30">
        <f>IFERROR(100*_xlfn.IFNA(VLOOKUP($B199,KviZDarije3!$A$1:$K$1000, 8, 0), 0)/'TOP SCORES'!D$7,0)</f>
        <v>0</v>
      </c>
      <c r="G199" s="30">
        <f>IFERROR(100*_xlfn.IFNA(VLOOKUP($B199,KviZDarije4!$A$1:$K$1000, 8, 0), 0)/'TOP SCORES'!E$7,0)</f>
        <v>0</v>
      </c>
      <c r="H199" s="30">
        <f>IFERROR(100*_xlfn.IFNA(VLOOKUP($B199,KviZDarije5!$A$1:$K$1000, 8, 0), 0)/'TOP SCORES'!F$7,0)</f>
        <v>0</v>
      </c>
      <c r="I199" s="30">
        <f>IFERROR(100*_xlfn.IFNA(VLOOKUP($B199,KviZDarije6!$A$1:$K$1000, 8, 0), 0)/'TOP SCORES'!G$7,0)</f>
        <v>0</v>
      </c>
      <c r="J199" s="30">
        <f>IFERROR(100*_xlfn.IFNA(VLOOKUP($B199,KviZDarije7!$A$1:$K$1000, 8, 0), 0)/'TOP SCORES'!H$7,0)</f>
        <v>0</v>
      </c>
      <c r="K199" s="30">
        <f>IFERROR(100*_xlfn.IFNA(VLOOKUP($B199,KviZDarije8!$A$1:$K$1000, 8, 0), 0)/'TOP SCORES'!I$7,0)</f>
        <v>0</v>
      </c>
      <c r="L199" s="30">
        <f>IFERROR(100*_xlfn.IFNA(VLOOKUP($B199,[1]KviZDarije9!$A$1:$K$1000, 8, 0), 0)/'TOP SCORES'!J$7,0)</f>
        <v>0</v>
      </c>
      <c r="M199" s="30">
        <f>IFERROR(100*_xlfn.IFNA(VLOOKUP($B199,[2]KviZDarije10!$A$1:$K$1000, 8, 0), 0)/'TOP SCORES'!K$7,0)</f>
        <v>0</v>
      </c>
    </row>
    <row r="200" spans="1:13">
      <c r="A200" s="33">
        <f t="shared" ca="1" si="3"/>
        <v>177</v>
      </c>
      <c r="B200" s="21"/>
      <c r="C200" s="31" cm="1">
        <f t="array" aca="1" ref="C200" ca="1">SUM(LARGE(D200:M200,ROW(INDIRECT("1:6"))))</f>
        <v>0</v>
      </c>
      <c r="D200" s="30">
        <f>IFERROR(100*_xlfn.IFNA(VLOOKUP($B200,KviZDarije1!$A$1:$K$1000, 8, 0), 0)/'TOP SCORES'!B$7,0)</f>
        <v>0</v>
      </c>
      <c r="E200" s="30">
        <f>IFERROR(100*_xlfn.IFNA(VLOOKUP($B200,KviZDarije2!$A$1:$K$1000, 8, 0), 0)/'TOP SCORES'!C$7,0)</f>
        <v>0</v>
      </c>
      <c r="F200" s="30">
        <f>IFERROR(100*_xlfn.IFNA(VLOOKUP($B200,KviZDarije3!$A$1:$K$1000, 8, 0), 0)/'TOP SCORES'!D$7,0)</f>
        <v>0</v>
      </c>
      <c r="G200" s="30">
        <f>IFERROR(100*_xlfn.IFNA(VLOOKUP($B200,KviZDarije4!$A$1:$K$1000, 8, 0), 0)/'TOP SCORES'!E$7,0)</f>
        <v>0</v>
      </c>
      <c r="H200" s="30">
        <f>IFERROR(100*_xlfn.IFNA(VLOOKUP($B200,KviZDarije5!$A$1:$K$1000, 8, 0), 0)/'TOP SCORES'!F$7,0)</f>
        <v>0</v>
      </c>
      <c r="I200" s="30">
        <f>IFERROR(100*_xlfn.IFNA(VLOOKUP($B200,KviZDarije6!$A$1:$K$1000, 8, 0), 0)/'TOP SCORES'!G$7,0)</f>
        <v>0</v>
      </c>
      <c r="J200" s="30">
        <f>IFERROR(100*_xlfn.IFNA(VLOOKUP($B200,KviZDarije7!$A$1:$K$1000, 8, 0), 0)/'TOP SCORES'!H$7,0)</f>
        <v>0</v>
      </c>
      <c r="K200" s="30">
        <f>IFERROR(100*_xlfn.IFNA(VLOOKUP($B200,KviZDarije8!$A$1:$K$1000, 8, 0), 0)/'TOP SCORES'!I$7,0)</f>
        <v>0</v>
      </c>
      <c r="L200" s="30">
        <f>IFERROR(100*_xlfn.IFNA(VLOOKUP($B200,[1]KviZDarije9!$A$1:$K$1000, 8, 0), 0)/'TOP SCORES'!J$7,0)</f>
        <v>0</v>
      </c>
      <c r="M200" s="30">
        <f>IFERROR(100*_xlfn.IFNA(VLOOKUP($B200,[2]KviZDarije10!$A$1:$K$1000, 8, 0), 0)/'TOP SCORES'!K$7,0)</f>
        <v>0</v>
      </c>
    </row>
    <row r="201" spans="1:13">
      <c r="A201" s="33">
        <f t="shared" ca="1" si="3"/>
        <v>177</v>
      </c>
      <c r="B201" s="21"/>
      <c r="C201" s="31" cm="1">
        <f t="array" aca="1" ref="C201" ca="1">SUM(LARGE(D201:M201,ROW(INDIRECT("1:6"))))</f>
        <v>0</v>
      </c>
      <c r="D201" s="30">
        <f>IFERROR(100*_xlfn.IFNA(VLOOKUP($B201,KviZDarije1!$A$1:$K$1000, 8, 0), 0)/'TOP SCORES'!B$7,0)</f>
        <v>0</v>
      </c>
      <c r="E201" s="30">
        <f>IFERROR(100*_xlfn.IFNA(VLOOKUP($B201,KviZDarije2!$A$1:$K$1000, 8, 0), 0)/'TOP SCORES'!C$7,0)</f>
        <v>0</v>
      </c>
      <c r="F201" s="30">
        <f>IFERROR(100*_xlfn.IFNA(VLOOKUP($B201,KviZDarije3!$A$1:$K$1000, 8, 0), 0)/'TOP SCORES'!D$7,0)</f>
        <v>0</v>
      </c>
      <c r="G201" s="30">
        <f>IFERROR(100*_xlfn.IFNA(VLOOKUP($B201,KviZDarije4!$A$1:$K$1000, 8, 0), 0)/'TOP SCORES'!E$7,0)</f>
        <v>0</v>
      </c>
      <c r="H201" s="30">
        <f>IFERROR(100*_xlfn.IFNA(VLOOKUP($B201,KviZDarije5!$A$1:$K$1000, 8, 0), 0)/'TOP SCORES'!F$7,0)</f>
        <v>0</v>
      </c>
      <c r="I201" s="30">
        <f>IFERROR(100*_xlfn.IFNA(VLOOKUP($B201,KviZDarije6!$A$1:$K$1000, 8, 0), 0)/'TOP SCORES'!G$7,0)</f>
        <v>0</v>
      </c>
      <c r="J201" s="30">
        <f>IFERROR(100*_xlfn.IFNA(VLOOKUP($B201,KviZDarije7!$A$1:$K$1000, 8, 0), 0)/'TOP SCORES'!H$7,0)</f>
        <v>0</v>
      </c>
      <c r="K201" s="30">
        <f>IFERROR(100*_xlfn.IFNA(VLOOKUP($B201,KviZDarije8!$A$1:$K$1000, 8, 0), 0)/'TOP SCORES'!I$7,0)</f>
        <v>0</v>
      </c>
      <c r="L201" s="30">
        <f>IFERROR(100*_xlfn.IFNA(VLOOKUP($B201,[1]KviZDarije9!$A$1:$K$1000, 8, 0), 0)/'TOP SCORES'!J$7,0)</f>
        <v>0</v>
      </c>
      <c r="M201" s="30">
        <f>IFERROR(100*_xlfn.IFNA(VLOOKUP($B201,[2]KviZDarije10!$A$1:$K$1000, 8, 0), 0)/'TOP SCORES'!K$7,0)</f>
        <v>0</v>
      </c>
    </row>
    <row r="202" spans="1:13">
      <c r="A202" s="33">
        <f t="shared" ca="1" si="3"/>
        <v>177</v>
      </c>
      <c r="B202" s="21"/>
      <c r="C202" s="31" cm="1">
        <f t="array" aca="1" ref="C202" ca="1">SUM(LARGE(D202:M202,ROW(INDIRECT("1:6"))))</f>
        <v>0</v>
      </c>
      <c r="D202" s="30">
        <f>IFERROR(100*_xlfn.IFNA(VLOOKUP($B202,KviZDarije1!$A$1:$K$1000, 8, 0), 0)/'TOP SCORES'!B$7,0)</f>
        <v>0</v>
      </c>
      <c r="E202" s="30">
        <f>IFERROR(100*_xlfn.IFNA(VLOOKUP($B202,KviZDarije2!$A$1:$K$1000, 8, 0), 0)/'TOP SCORES'!C$7,0)</f>
        <v>0</v>
      </c>
      <c r="F202" s="30">
        <f>IFERROR(100*_xlfn.IFNA(VLOOKUP($B202,KviZDarije3!$A$1:$K$1000, 8, 0), 0)/'TOP SCORES'!D$7,0)</f>
        <v>0</v>
      </c>
      <c r="G202" s="30">
        <f>IFERROR(100*_xlfn.IFNA(VLOOKUP($B202,KviZDarije4!$A$1:$K$1000, 8, 0), 0)/'TOP SCORES'!E$7,0)</f>
        <v>0</v>
      </c>
      <c r="H202" s="30">
        <f>IFERROR(100*_xlfn.IFNA(VLOOKUP($B202,KviZDarije5!$A$1:$K$1000, 8, 0), 0)/'TOP SCORES'!F$7,0)</f>
        <v>0</v>
      </c>
      <c r="I202" s="30">
        <f>IFERROR(100*_xlfn.IFNA(VLOOKUP($B202,KviZDarije6!$A$1:$K$1000, 8, 0), 0)/'TOP SCORES'!G$7,0)</f>
        <v>0</v>
      </c>
      <c r="J202" s="30">
        <f>IFERROR(100*_xlfn.IFNA(VLOOKUP($B202,KviZDarije7!$A$1:$K$1000, 8, 0), 0)/'TOP SCORES'!H$7,0)</f>
        <v>0</v>
      </c>
      <c r="K202" s="30">
        <f>IFERROR(100*_xlfn.IFNA(VLOOKUP($B202,KviZDarije8!$A$1:$K$1000, 8, 0), 0)/'TOP SCORES'!I$7,0)</f>
        <v>0</v>
      </c>
      <c r="L202" s="30">
        <f>IFERROR(100*_xlfn.IFNA(VLOOKUP($B202,[1]KviZDarije9!$A$1:$K$1000, 8, 0), 0)/'TOP SCORES'!J$7,0)</f>
        <v>0</v>
      </c>
      <c r="M202" s="30">
        <f>IFERROR(100*_xlfn.IFNA(VLOOKUP($B202,[2]KviZDarije10!$A$1:$K$1000, 8, 0), 0)/'TOP SCORES'!K$7,0)</f>
        <v>0</v>
      </c>
    </row>
    <row r="203" spans="1:13">
      <c r="A203" s="33">
        <f t="shared" ca="1" si="3"/>
        <v>177</v>
      </c>
      <c r="B203" s="21"/>
      <c r="C203" s="31" cm="1">
        <f t="array" aca="1" ref="C203" ca="1">SUM(LARGE(D203:M203,ROW(INDIRECT("1:6"))))</f>
        <v>0</v>
      </c>
      <c r="D203" s="30">
        <f>IFERROR(100*_xlfn.IFNA(VLOOKUP($B203,KviZDarije1!$A$1:$K$1000, 8, 0), 0)/'TOP SCORES'!B$7,0)</f>
        <v>0</v>
      </c>
      <c r="E203" s="30">
        <f>IFERROR(100*_xlfn.IFNA(VLOOKUP($B203,KviZDarije2!$A$1:$K$1000, 8, 0), 0)/'TOP SCORES'!C$7,0)</f>
        <v>0</v>
      </c>
      <c r="F203" s="30">
        <f>IFERROR(100*_xlfn.IFNA(VLOOKUP($B203,KviZDarije3!$A$1:$K$1000, 8, 0), 0)/'TOP SCORES'!D$7,0)</f>
        <v>0</v>
      </c>
      <c r="G203" s="30">
        <f>IFERROR(100*_xlfn.IFNA(VLOOKUP($B203,KviZDarije4!$A$1:$K$1000, 8, 0), 0)/'TOP SCORES'!E$7,0)</f>
        <v>0</v>
      </c>
      <c r="H203" s="30">
        <f>IFERROR(100*_xlfn.IFNA(VLOOKUP($B203,KviZDarije5!$A$1:$K$1000, 8, 0), 0)/'TOP SCORES'!F$7,0)</f>
        <v>0</v>
      </c>
      <c r="I203" s="30">
        <f>IFERROR(100*_xlfn.IFNA(VLOOKUP($B203,KviZDarije6!$A$1:$K$1000, 8, 0), 0)/'TOP SCORES'!G$7,0)</f>
        <v>0</v>
      </c>
      <c r="J203" s="30">
        <f>IFERROR(100*_xlfn.IFNA(VLOOKUP($B203,KviZDarije7!$A$1:$K$1000, 8, 0), 0)/'TOP SCORES'!H$7,0)</f>
        <v>0</v>
      </c>
      <c r="K203" s="30">
        <f>IFERROR(100*_xlfn.IFNA(VLOOKUP($B203,KviZDarije8!$A$1:$K$1000, 8, 0), 0)/'TOP SCORES'!I$7,0)</f>
        <v>0</v>
      </c>
      <c r="L203" s="30">
        <f>IFERROR(100*_xlfn.IFNA(VLOOKUP($B203,[1]KviZDarije9!$A$1:$K$1000, 8, 0), 0)/'TOP SCORES'!J$7,0)</f>
        <v>0</v>
      </c>
      <c r="M203" s="30">
        <f>IFERROR(100*_xlfn.IFNA(VLOOKUP($B203,[2]KviZDarije10!$A$1:$K$1000, 8, 0), 0)/'TOP SCORES'!K$7,0)</f>
        <v>0</v>
      </c>
    </row>
    <row r="204" spans="1:13">
      <c r="A204" s="33">
        <f t="shared" ca="1" si="3"/>
        <v>177</v>
      </c>
      <c r="B204" s="21"/>
      <c r="C204" s="31" cm="1">
        <f t="array" aca="1" ref="C204" ca="1">SUM(LARGE(D204:M204,ROW(INDIRECT("1:6"))))</f>
        <v>0</v>
      </c>
      <c r="D204" s="30">
        <f>IFERROR(100*_xlfn.IFNA(VLOOKUP($B204,KviZDarije1!$A$1:$K$1000, 8, 0), 0)/'TOP SCORES'!B$7,0)</f>
        <v>0</v>
      </c>
      <c r="E204" s="30">
        <f>IFERROR(100*_xlfn.IFNA(VLOOKUP($B204,KviZDarije2!$A$1:$K$1000, 8, 0), 0)/'TOP SCORES'!C$7,0)</f>
        <v>0</v>
      </c>
      <c r="F204" s="30">
        <f>IFERROR(100*_xlfn.IFNA(VLOOKUP($B204,KviZDarije3!$A$1:$K$1000, 8, 0), 0)/'TOP SCORES'!D$7,0)</f>
        <v>0</v>
      </c>
      <c r="G204" s="30">
        <f>IFERROR(100*_xlfn.IFNA(VLOOKUP($B204,KviZDarije4!$A$1:$K$1000, 8, 0), 0)/'TOP SCORES'!E$7,0)</f>
        <v>0</v>
      </c>
      <c r="H204" s="30">
        <f>IFERROR(100*_xlfn.IFNA(VLOOKUP($B204,KviZDarije5!$A$1:$K$1000, 8, 0), 0)/'TOP SCORES'!F$7,0)</f>
        <v>0</v>
      </c>
      <c r="I204" s="30">
        <f>IFERROR(100*_xlfn.IFNA(VLOOKUP($B204,KviZDarije6!$A$1:$K$1000, 8, 0), 0)/'TOP SCORES'!G$7,0)</f>
        <v>0</v>
      </c>
      <c r="J204" s="30">
        <f>IFERROR(100*_xlfn.IFNA(VLOOKUP($B204,KviZDarije7!$A$1:$K$1000, 8, 0), 0)/'TOP SCORES'!H$7,0)</f>
        <v>0</v>
      </c>
      <c r="K204" s="30">
        <f>IFERROR(100*_xlfn.IFNA(VLOOKUP($B204,KviZDarije8!$A$1:$K$1000, 8, 0), 0)/'TOP SCORES'!I$7,0)</f>
        <v>0</v>
      </c>
      <c r="L204" s="30">
        <f>IFERROR(100*_xlfn.IFNA(VLOOKUP($B204,[1]KviZDarije9!$A$1:$K$1000, 8, 0), 0)/'TOP SCORES'!J$7,0)</f>
        <v>0</v>
      </c>
      <c r="M204" s="30">
        <f>IFERROR(100*_xlfn.IFNA(VLOOKUP($B204,[2]KviZDarije10!$A$1:$K$1000, 8, 0), 0)/'TOP SCORES'!K$7,0)</f>
        <v>0</v>
      </c>
    </row>
    <row r="205" spans="1:13">
      <c r="A205" s="33">
        <f t="shared" ca="1" si="3"/>
        <v>177</v>
      </c>
      <c r="B205" s="21"/>
      <c r="C205" s="31" cm="1">
        <f t="array" aca="1" ref="C205" ca="1">SUM(LARGE(D205:M205,ROW(INDIRECT("1:6"))))</f>
        <v>0</v>
      </c>
      <c r="D205" s="30">
        <f>IFERROR(100*_xlfn.IFNA(VLOOKUP($B205,KviZDarije1!$A$1:$K$1000, 8, 0), 0)/'TOP SCORES'!B$7,0)</f>
        <v>0</v>
      </c>
      <c r="E205" s="30">
        <f>IFERROR(100*_xlfn.IFNA(VLOOKUP($B205,KviZDarije2!$A$1:$K$1000, 8, 0), 0)/'TOP SCORES'!C$7,0)</f>
        <v>0</v>
      </c>
      <c r="F205" s="30">
        <f>IFERROR(100*_xlfn.IFNA(VLOOKUP($B205,KviZDarije3!$A$1:$K$1000, 8, 0), 0)/'TOP SCORES'!D$7,0)</f>
        <v>0</v>
      </c>
      <c r="G205" s="30">
        <f>IFERROR(100*_xlfn.IFNA(VLOOKUP($B205,KviZDarije4!$A$1:$K$1000, 8, 0), 0)/'TOP SCORES'!E$7,0)</f>
        <v>0</v>
      </c>
      <c r="H205" s="30">
        <f>IFERROR(100*_xlfn.IFNA(VLOOKUP($B205,KviZDarije5!$A$1:$K$1000, 8, 0), 0)/'TOP SCORES'!F$7,0)</f>
        <v>0</v>
      </c>
      <c r="I205" s="30">
        <f>IFERROR(100*_xlfn.IFNA(VLOOKUP($B205,KviZDarije6!$A$1:$K$1000, 8, 0), 0)/'TOP SCORES'!G$7,0)</f>
        <v>0</v>
      </c>
      <c r="J205" s="30">
        <f>IFERROR(100*_xlfn.IFNA(VLOOKUP($B205,KviZDarije7!$A$1:$K$1000, 8, 0), 0)/'TOP SCORES'!H$7,0)</f>
        <v>0</v>
      </c>
      <c r="K205" s="30">
        <f>IFERROR(100*_xlfn.IFNA(VLOOKUP($B205,KviZDarije8!$A$1:$K$1000, 8, 0), 0)/'TOP SCORES'!I$7,0)</f>
        <v>0</v>
      </c>
      <c r="L205" s="30">
        <f>IFERROR(100*_xlfn.IFNA(VLOOKUP($B205,[1]KviZDarije9!$A$1:$K$1000, 8, 0), 0)/'TOP SCORES'!J$7,0)</f>
        <v>0</v>
      </c>
      <c r="M205" s="30">
        <f>IFERROR(100*_xlfn.IFNA(VLOOKUP($B205,[2]KviZDarije10!$A$1:$K$1000, 8, 0), 0)/'TOP SCORES'!K$7,0)</f>
        <v>0</v>
      </c>
    </row>
    <row r="206" spans="1:13">
      <c r="A206" s="33">
        <f t="shared" ca="1" si="3"/>
        <v>177</v>
      </c>
      <c r="B206" s="21"/>
      <c r="C206" s="31" cm="1">
        <f t="array" aca="1" ref="C206" ca="1">SUM(LARGE(D206:M206,ROW(INDIRECT("1:6"))))</f>
        <v>0</v>
      </c>
      <c r="D206" s="30">
        <f>IFERROR(100*_xlfn.IFNA(VLOOKUP($B206,KviZDarije1!$A$1:$K$1000, 8, 0), 0)/'TOP SCORES'!B$7,0)</f>
        <v>0</v>
      </c>
      <c r="E206" s="30">
        <f>IFERROR(100*_xlfn.IFNA(VLOOKUP($B206,KviZDarije2!$A$1:$K$1000, 8, 0), 0)/'TOP SCORES'!C$7,0)</f>
        <v>0</v>
      </c>
      <c r="F206" s="30">
        <f>IFERROR(100*_xlfn.IFNA(VLOOKUP($B206,KviZDarije3!$A$1:$K$1000, 8, 0), 0)/'TOP SCORES'!D$7,0)</f>
        <v>0</v>
      </c>
      <c r="G206" s="30">
        <f>IFERROR(100*_xlfn.IFNA(VLOOKUP($B206,KviZDarije4!$A$1:$K$1000, 8, 0), 0)/'TOP SCORES'!E$7,0)</f>
        <v>0</v>
      </c>
      <c r="H206" s="30">
        <f>IFERROR(100*_xlfn.IFNA(VLOOKUP($B206,KviZDarije5!$A$1:$K$1000, 8, 0), 0)/'TOP SCORES'!F$7,0)</f>
        <v>0</v>
      </c>
      <c r="I206" s="30">
        <f>IFERROR(100*_xlfn.IFNA(VLOOKUP($B206,KviZDarije6!$A$1:$K$1000, 8, 0), 0)/'TOP SCORES'!G$7,0)</f>
        <v>0</v>
      </c>
      <c r="J206" s="30">
        <f>IFERROR(100*_xlfn.IFNA(VLOOKUP($B206,KviZDarije7!$A$1:$K$1000, 8, 0), 0)/'TOP SCORES'!H$7,0)</f>
        <v>0</v>
      </c>
      <c r="K206" s="30">
        <f>IFERROR(100*_xlfn.IFNA(VLOOKUP($B206,KviZDarije8!$A$1:$K$1000, 8, 0), 0)/'TOP SCORES'!I$7,0)</f>
        <v>0</v>
      </c>
      <c r="L206" s="30">
        <f>IFERROR(100*_xlfn.IFNA(VLOOKUP($B206,[1]KviZDarije9!$A$1:$K$1000, 8, 0), 0)/'TOP SCORES'!J$7,0)</f>
        <v>0</v>
      </c>
      <c r="M206" s="30">
        <f>IFERROR(100*_xlfn.IFNA(VLOOKUP($B206,[2]KviZDarije10!$A$1:$K$1000, 8, 0), 0)/'TOP SCORES'!K$7,0)</f>
        <v>0</v>
      </c>
    </row>
    <row r="207" spans="1:13">
      <c r="A207" s="33">
        <f t="shared" ca="1" si="3"/>
        <v>177</v>
      </c>
      <c r="B207" s="21"/>
      <c r="C207" s="31" cm="1">
        <f t="array" aca="1" ref="C207" ca="1">SUM(LARGE(D207:M207,ROW(INDIRECT("1:6"))))</f>
        <v>0</v>
      </c>
      <c r="D207" s="30">
        <f>IFERROR(100*_xlfn.IFNA(VLOOKUP($B207,KviZDarije1!$A$1:$K$1000, 8, 0), 0)/'TOP SCORES'!B$7,0)</f>
        <v>0</v>
      </c>
      <c r="E207" s="30">
        <f>IFERROR(100*_xlfn.IFNA(VLOOKUP($B207,KviZDarije2!$A$1:$K$1000, 8, 0), 0)/'TOP SCORES'!C$7,0)</f>
        <v>0</v>
      </c>
      <c r="F207" s="30">
        <f>IFERROR(100*_xlfn.IFNA(VLOOKUP($B207,KviZDarije3!$A$1:$K$1000, 8, 0), 0)/'TOP SCORES'!D$7,0)</f>
        <v>0</v>
      </c>
      <c r="G207" s="30">
        <f>IFERROR(100*_xlfn.IFNA(VLOOKUP($B207,KviZDarije4!$A$1:$K$1000, 8, 0), 0)/'TOP SCORES'!E$7,0)</f>
        <v>0</v>
      </c>
      <c r="H207" s="30">
        <f>IFERROR(100*_xlfn.IFNA(VLOOKUP($B207,KviZDarije5!$A$1:$K$1000, 8, 0), 0)/'TOP SCORES'!F$7,0)</f>
        <v>0</v>
      </c>
      <c r="I207" s="30">
        <f>IFERROR(100*_xlfn.IFNA(VLOOKUP($B207,KviZDarije6!$A$1:$K$1000, 8, 0), 0)/'TOP SCORES'!G$7,0)</f>
        <v>0</v>
      </c>
      <c r="J207" s="30">
        <f>IFERROR(100*_xlfn.IFNA(VLOOKUP($B207,KviZDarije7!$A$1:$K$1000, 8, 0), 0)/'TOP SCORES'!H$7,0)</f>
        <v>0</v>
      </c>
      <c r="K207" s="30">
        <f>IFERROR(100*_xlfn.IFNA(VLOOKUP($B207,KviZDarije8!$A$1:$K$1000, 8, 0), 0)/'TOP SCORES'!I$7,0)</f>
        <v>0</v>
      </c>
      <c r="L207" s="30">
        <f>IFERROR(100*_xlfn.IFNA(VLOOKUP($B207,[1]KviZDarije9!$A$1:$K$1000, 8, 0), 0)/'TOP SCORES'!J$7,0)</f>
        <v>0</v>
      </c>
      <c r="M207" s="30">
        <f>IFERROR(100*_xlfn.IFNA(VLOOKUP($B207,[2]KviZDarije10!$A$1:$K$1000, 8, 0), 0)/'TOP SCORES'!K$7,0)</f>
        <v>0</v>
      </c>
    </row>
    <row r="208" spans="1:13">
      <c r="A208" s="33">
        <f t="shared" ca="1" si="3"/>
        <v>177</v>
      </c>
      <c r="B208" s="21"/>
      <c r="C208" s="31" cm="1">
        <f t="array" aca="1" ref="C208" ca="1">SUM(LARGE(D208:M208,ROW(INDIRECT("1:6"))))</f>
        <v>0</v>
      </c>
      <c r="D208" s="30">
        <f>IFERROR(100*_xlfn.IFNA(VLOOKUP($B208,KviZDarije1!$A$1:$K$1000, 8, 0), 0)/'TOP SCORES'!B$7,0)</f>
        <v>0</v>
      </c>
      <c r="E208" s="30">
        <f>IFERROR(100*_xlfn.IFNA(VLOOKUP($B208,KviZDarije2!$A$1:$K$1000, 8, 0), 0)/'TOP SCORES'!C$7,0)</f>
        <v>0</v>
      </c>
      <c r="F208" s="30">
        <f>IFERROR(100*_xlfn.IFNA(VLOOKUP($B208,KviZDarije3!$A$1:$K$1000, 8, 0), 0)/'TOP SCORES'!D$7,0)</f>
        <v>0</v>
      </c>
      <c r="G208" s="30">
        <f>IFERROR(100*_xlfn.IFNA(VLOOKUP($B208,KviZDarije4!$A$1:$K$1000, 8, 0), 0)/'TOP SCORES'!E$7,0)</f>
        <v>0</v>
      </c>
      <c r="H208" s="30">
        <f>IFERROR(100*_xlfn.IFNA(VLOOKUP($B208,KviZDarije5!$A$1:$K$1000, 8, 0), 0)/'TOP SCORES'!F$7,0)</f>
        <v>0</v>
      </c>
      <c r="I208" s="30">
        <f>IFERROR(100*_xlfn.IFNA(VLOOKUP($B208,KviZDarije6!$A$1:$K$1000, 8, 0), 0)/'TOP SCORES'!G$7,0)</f>
        <v>0</v>
      </c>
      <c r="J208" s="30">
        <f>IFERROR(100*_xlfn.IFNA(VLOOKUP($B208,KviZDarije7!$A$1:$K$1000, 8, 0), 0)/'TOP SCORES'!H$7,0)</f>
        <v>0</v>
      </c>
      <c r="K208" s="30">
        <f>IFERROR(100*_xlfn.IFNA(VLOOKUP($B208,KviZDarije8!$A$1:$K$1000, 8, 0), 0)/'TOP SCORES'!I$7,0)</f>
        <v>0</v>
      </c>
      <c r="L208" s="30">
        <f>IFERROR(100*_xlfn.IFNA(VLOOKUP($B208,[1]KviZDarije9!$A$1:$K$1000, 8, 0), 0)/'TOP SCORES'!J$7,0)</f>
        <v>0</v>
      </c>
      <c r="M208" s="30">
        <f>IFERROR(100*_xlfn.IFNA(VLOOKUP($B208,[2]KviZDarije10!$A$1:$K$1000, 8, 0), 0)/'TOP SCORES'!K$7,0)</f>
        <v>0</v>
      </c>
    </row>
    <row r="209" spans="1:13">
      <c r="A209" s="33">
        <f t="shared" ca="1" si="3"/>
        <v>177</v>
      </c>
      <c r="B209" s="21"/>
      <c r="C209" s="31" cm="1">
        <f t="array" aca="1" ref="C209" ca="1">SUM(LARGE(D209:M209,ROW(INDIRECT("1:6"))))</f>
        <v>0</v>
      </c>
      <c r="D209" s="30">
        <f>IFERROR(100*_xlfn.IFNA(VLOOKUP($B209,KviZDarije1!$A$1:$K$1000, 8, 0), 0)/'TOP SCORES'!B$7,0)</f>
        <v>0</v>
      </c>
      <c r="E209" s="30">
        <f>IFERROR(100*_xlfn.IFNA(VLOOKUP($B209,KviZDarije2!$A$1:$K$1000, 8, 0), 0)/'TOP SCORES'!C$7,0)</f>
        <v>0</v>
      </c>
      <c r="F209" s="30">
        <f>IFERROR(100*_xlfn.IFNA(VLOOKUP($B209,KviZDarije3!$A$1:$K$1000, 8, 0), 0)/'TOP SCORES'!D$7,0)</f>
        <v>0</v>
      </c>
      <c r="G209" s="30">
        <f>IFERROR(100*_xlfn.IFNA(VLOOKUP($B209,KviZDarije4!$A$1:$K$1000, 8, 0), 0)/'TOP SCORES'!E$7,0)</f>
        <v>0</v>
      </c>
      <c r="H209" s="30">
        <f>IFERROR(100*_xlfn.IFNA(VLOOKUP($B209,KviZDarije5!$A$1:$K$1000, 8, 0), 0)/'TOP SCORES'!F$7,0)</f>
        <v>0</v>
      </c>
      <c r="I209" s="30">
        <f>IFERROR(100*_xlfn.IFNA(VLOOKUP($B209,KviZDarije6!$A$1:$K$1000, 8, 0), 0)/'TOP SCORES'!G$7,0)</f>
        <v>0</v>
      </c>
      <c r="J209" s="30">
        <f>IFERROR(100*_xlfn.IFNA(VLOOKUP($B209,KviZDarije7!$A$1:$K$1000, 8, 0), 0)/'TOP SCORES'!H$7,0)</f>
        <v>0</v>
      </c>
      <c r="K209" s="30">
        <f>IFERROR(100*_xlfn.IFNA(VLOOKUP($B209,KviZDarije8!$A$1:$K$1000, 8, 0), 0)/'TOP SCORES'!I$7,0)</f>
        <v>0</v>
      </c>
      <c r="L209" s="30">
        <f>IFERROR(100*_xlfn.IFNA(VLOOKUP($B209,[1]KviZDarije9!$A$1:$K$1000, 8, 0), 0)/'TOP SCORES'!J$7,0)</f>
        <v>0</v>
      </c>
      <c r="M209" s="30">
        <f>IFERROR(100*_xlfn.IFNA(VLOOKUP($B209,[2]KviZDarije10!$A$1:$K$1000, 8, 0), 0)/'TOP SCORES'!K$7,0)</f>
        <v>0</v>
      </c>
    </row>
    <row r="210" spans="1:13">
      <c r="A210" s="33">
        <f t="shared" ca="1" si="3"/>
        <v>177</v>
      </c>
      <c r="B210" s="21"/>
      <c r="C210" s="31" cm="1">
        <f t="array" aca="1" ref="C210" ca="1">SUM(LARGE(D210:M210,ROW(INDIRECT("1:6"))))</f>
        <v>0</v>
      </c>
      <c r="D210" s="30">
        <f>IFERROR(100*_xlfn.IFNA(VLOOKUP($B210,KviZDarije1!$A$1:$K$1000, 8, 0), 0)/'TOP SCORES'!B$7,0)</f>
        <v>0</v>
      </c>
      <c r="E210" s="30">
        <f>IFERROR(100*_xlfn.IFNA(VLOOKUP($B210,KviZDarije2!$A$1:$K$1000, 8, 0), 0)/'TOP SCORES'!C$7,0)</f>
        <v>0</v>
      </c>
      <c r="F210" s="30">
        <f>IFERROR(100*_xlfn.IFNA(VLOOKUP($B210,KviZDarije3!$A$1:$K$1000, 8, 0), 0)/'TOP SCORES'!D$7,0)</f>
        <v>0</v>
      </c>
      <c r="G210" s="30">
        <f>IFERROR(100*_xlfn.IFNA(VLOOKUP($B210,KviZDarije4!$A$1:$K$1000, 8, 0), 0)/'TOP SCORES'!E$7,0)</f>
        <v>0</v>
      </c>
      <c r="H210" s="30">
        <f>IFERROR(100*_xlfn.IFNA(VLOOKUP($B210,KviZDarije5!$A$1:$K$1000, 8, 0), 0)/'TOP SCORES'!F$7,0)</f>
        <v>0</v>
      </c>
      <c r="I210" s="30">
        <f>IFERROR(100*_xlfn.IFNA(VLOOKUP($B210,KviZDarije6!$A$1:$K$1000, 8, 0), 0)/'TOP SCORES'!G$7,0)</f>
        <v>0</v>
      </c>
      <c r="J210" s="30">
        <f>IFERROR(100*_xlfn.IFNA(VLOOKUP($B210,KviZDarije7!$A$1:$K$1000, 8, 0), 0)/'TOP SCORES'!H$7,0)</f>
        <v>0</v>
      </c>
      <c r="K210" s="30">
        <f>IFERROR(100*_xlfn.IFNA(VLOOKUP($B210,KviZDarije8!$A$1:$K$1000, 8, 0), 0)/'TOP SCORES'!I$7,0)</f>
        <v>0</v>
      </c>
      <c r="L210" s="30">
        <f>IFERROR(100*_xlfn.IFNA(VLOOKUP($B210,[1]KviZDarije9!$A$1:$K$1000, 8, 0), 0)/'TOP SCORES'!J$7,0)</f>
        <v>0</v>
      </c>
      <c r="M210" s="30">
        <f>IFERROR(100*_xlfn.IFNA(VLOOKUP($B210,[2]KviZDarije10!$A$1:$K$1000, 8, 0), 0)/'TOP SCORES'!K$7,0)</f>
        <v>0</v>
      </c>
    </row>
    <row r="211" spans="1:13">
      <c r="A211" s="33">
        <f t="shared" ca="1" si="3"/>
        <v>177</v>
      </c>
      <c r="B211" s="21"/>
      <c r="C211" s="31" cm="1">
        <f t="array" aca="1" ref="C211" ca="1">SUM(LARGE(D211:M211,ROW(INDIRECT("1:6"))))</f>
        <v>0</v>
      </c>
      <c r="D211" s="30">
        <f>IFERROR(100*_xlfn.IFNA(VLOOKUP($B211,KviZDarije1!$A$1:$K$1000, 8, 0), 0)/'TOP SCORES'!B$7,0)</f>
        <v>0</v>
      </c>
      <c r="E211" s="30">
        <f>IFERROR(100*_xlfn.IFNA(VLOOKUP($B211,KviZDarije2!$A$1:$K$1000, 8, 0), 0)/'TOP SCORES'!C$7,0)</f>
        <v>0</v>
      </c>
      <c r="F211" s="30">
        <f>IFERROR(100*_xlfn.IFNA(VLOOKUP($B211,KviZDarije3!$A$1:$K$1000, 8, 0), 0)/'TOP SCORES'!D$7,0)</f>
        <v>0</v>
      </c>
      <c r="G211" s="30">
        <f>IFERROR(100*_xlfn.IFNA(VLOOKUP($B211,KviZDarije4!$A$1:$K$1000, 8, 0), 0)/'TOP SCORES'!E$7,0)</f>
        <v>0</v>
      </c>
      <c r="H211" s="30">
        <f>IFERROR(100*_xlfn.IFNA(VLOOKUP($B211,KviZDarije5!$A$1:$K$1000, 8, 0), 0)/'TOP SCORES'!F$7,0)</f>
        <v>0</v>
      </c>
      <c r="I211" s="30">
        <f>IFERROR(100*_xlfn.IFNA(VLOOKUP($B211,KviZDarije6!$A$1:$K$1000, 8, 0), 0)/'TOP SCORES'!G$7,0)</f>
        <v>0</v>
      </c>
      <c r="J211" s="30">
        <f>IFERROR(100*_xlfn.IFNA(VLOOKUP($B211,KviZDarije7!$A$1:$K$1000, 8, 0), 0)/'TOP SCORES'!H$7,0)</f>
        <v>0</v>
      </c>
      <c r="K211" s="30">
        <f>IFERROR(100*_xlfn.IFNA(VLOOKUP($B211,KviZDarije8!$A$1:$K$1000, 8, 0), 0)/'TOP SCORES'!I$7,0)</f>
        <v>0</v>
      </c>
      <c r="L211" s="30">
        <f>IFERROR(100*_xlfn.IFNA(VLOOKUP($B211,[1]KviZDarije9!$A$1:$K$1000, 8, 0), 0)/'TOP SCORES'!J$7,0)</f>
        <v>0</v>
      </c>
      <c r="M211" s="30">
        <f>IFERROR(100*_xlfn.IFNA(VLOOKUP($B211,[2]KviZDarije10!$A$1:$K$1000, 8, 0), 0)/'TOP SCORES'!K$7,0)</f>
        <v>0</v>
      </c>
    </row>
    <row r="212" spans="1:13">
      <c r="A212" s="33">
        <f t="shared" ca="1" si="3"/>
        <v>177</v>
      </c>
      <c r="B212" s="21"/>
      <c r="C212" s="31" cm="1">
        <f t="array" aca="1" ref="C212" ca="1">SUM(LARGE(D212:M212,ROW(INDIRECT("1:6"))))</f>
        <v>0</v>
      </c>
      <c r="D212" s="30">
        <f>IFERROR(100*_xlfn.IFNA(VLOOKUP($B212,KviZDarije1!$A$1:$K$1000, 8, 0), 0)/'TOP SCORES'!B$7,0)</f>
        <v>0</v>
      </c>
      <c r="E212" s="30">
        <f>IFERROR(100*_xlfn.IFNA(VLOOKUP($B212,KviZDarije2!$A$1:$K$1000, 8, 0), 0)/'TOP SCORES'!C$7,0)</f>
        <v>0</v>
      </c>
      <c r="F212" s="30">
        <f>IFERROR(100*_xlfn.IFNA(VLOOKUP($B212,KviZDarije3!$A$1:$K$1000, 8, 0), 0)/'TOP SCORES'!D$7,0)</f>
        <v>0</v>
      </c>
      <c r="G212" s="30">
        <f>IFERROR(100*_xlfn.IFNA(VLOOKUP($B212,KviZDarije4!$A$1:$K$1000, 8, 0), 0)/'TOP SCORES'!E$7,0)</f>
        <v>0</v>
      </c>
      <c r="H212" s="30">
        <f>IFERROR(100*_xlfn.IFNA(VLOOKUP($B212,KviZDarije5!$A$1:$K$1000, 8, 0), 0)/'TOP SCORES'!F$7,0)</f>
        <v>0</v>
      </c>
      <c r="I212" s="30">
        <f>IFERROR(100*_xlfn.IFNA(VLOOKUP($B212,KviZDarije6!$A$1:$K$1000, 8, 0), 0)/'TOP SCORES'!G$7,0)</f>
        <v>0</v>
      </c>
      <c r="J212" s="30">
        <f>IFERROR(100*_xlfn.IFNA(VLOOKUP($B212,KviZDarije7!$A$1:$K$1000, 8, 0), 0)/'TOP SCORES'!H$7,0)</f>
        <v>0</v>
      </c>
      <c r="K212" s="30">
        <f>IFERROR(100*_xlfn.IFNA(VLOOKUP($B212,KviZDarije8!$A$1:$K$1000, 8, 0), 0)/'TOP SCORES'!I$7,0)</f>
        <v>0</v>
      </c>
      <c r="L212" s="30">
        <f>IFERROR(100*_xlfn.IFNA(VLOOKUP($B212,[1]KviZDarije9!$A$1:$K$1000, 8, 0), 0)/'TOP SCORES'!J$7,0)</f>
        <v>0</v>
      </c>
      <c r="M212" s="30">
        <f>IFERROR(100*_xlfn.IFNA(VLOOKUP($B212,[2]KviZDarije10!$A$1:$K$1000, 8, 0), 0)/'TOP SCORES'!K$7,0)</f>
        <v>0</v>
      </c>
    </row>
    <row r="213" spans="1:13">
      <c r="A213" s="33">
        <f t="shared" ca="1" si="3"/>
        <v>177</v>
      </c>
      <c r="B213" s="21"/>
      <c r="C213" s="31" cm="1">
        <f t="array" aca="1" ref="C213" ca="1">SUM(LARGE(D213:M213,ROW(INDIRECT("1:6"))))</f>
        <v>0</v>
      </c>
      <c r="D213" s="30">
        <f>IFERROR(100*_xlfn.IFNA(VLOOKUP($B213,KviZDarije1!$A$1:$K$1000, 8, 0), 0)/'TOP SCORES'!B$7,0)</f>
        <v>0</v>
      </c>
      <c r="E213" s="30">
        <f>IFERROR(100*_xlfn.IFNA(VLOOKUP($B213,KviZDarije2!$A$1:$K$1000, 8, 0), 0)/'TOP SCORES'!C$7,0)</f>
        <v>0</v>
      </c>
      <c r="F213" s="30">
        <f>IFERROR(100*_xlfn.IFNA(VLOOKUP($B213,KviZDarije3!$A$1:$K$1000, 8, 0), 0)/'TOP SCORES'!D$7,0)</f>
        <v>0</v>
      </c>
      <c r="G213" s="30">
        <f>IFERROR(100*_xlfn.IFNA(VLOOKUP($B213,KviZDarije4!$A$1:$K$1000, 8, 0), 0)/'TOP SCORES'!E$7,0)</f>
        <v>0</v>
      </c>
      <c r="H213" s="30">
        <f>IFERROR(100*_xlfn.IFNA(VLOOKUP($B213,KviZDarije5!$A$1:$K$1000, 8, 0), 0)/'TOP SCORES'!F$7,0)</f>
        <v>0</v>
      </c>
      <c r="I213" s="30">
        <f>IFERROR(100*_xlfn.IFNA(VLOOKUP($B213,KviZDarije6!$A$1:$K$1000, 8, 0), 0)/'TOP SCORES'!G$7,0)</f>
        <v>0</v>
      </c>
      <c r="J213" s="30">
        <f>IFERROR(100*_xlfn.IFNA(VLOOKUP($B213,KviZDarije7!$A$1:$K$1000, 8, 0), 0)/'TOP SCORES'!H$7,0)</f>
        <v>0</v>
      </c>
      <c r="K213" s="30">
        <f>IFERROR(100*_xlfn.IFNA(VLOOKUP($B213,KviZDarije8!$A$1:$K$1000, 8, 0), 0)/'TOP SCORES'!I$7,0)</f>
        <v>0</v>
      </c>
      <c r="L213" s="30">
        <f>IFERROR(100*_xlfn.IFNA(VLOOKUP($B213,[1]KviZDarije9!$A$1:$K$1000, 8, 0), 0)/'TOP SCORES'!J$7,0)</f>
        <v>0</v>
      </c>
      <c r="M213" s="30">
        <f>IFERROR(100*_xlfn.IFNA(VLOOKUP($B213,[2]KviZDarije10!$A$1:$K$1000, 8, 0), 0)/'TOP SCORES'!K$7,0)</f>
        <v>0</v>
      </c>
    </row>
    <row r="214" spans="1:13">
      <c r="A214" s="33">
        <f t="shared" ca="1" si="3"/>
        <v>177</v>
      </c>
      <c r="B214" s="21"/>
      <c r="C214" s="31" cm="1">
        <f t="array" aca="1" ref="C214" ca="1">SUM(LARGE(D214:M214,ROW(INDIRECT("1:6"))))</f>
        <v>0</v>
      </c>
      <c r="D214" s="30">
        <f>IFERROR(100*_xlfn.IFNA(VLOOKUP($B214,KviZDarije1!$A$1:$K$1000, 8, 0), 0)/'TOP SCORES'!B$7,0)</f>
        <v>0</v>
      </c>
      <c r="E214" s="30">
        <f>IFERROR(100*_xlfn.IFNA(VLOOKUP($B214,KviZDarije2!$A$1:$K$1000, 8, 0), 0)/'TOP SCORES'!C$7,0)</f>
        <v>0</v>
      </c>
      <c r="F214" s="30">
        <f>IFERROR(100*_xlfn.IFNA(VLOOKUP($B214,KviZDarije3!$A$1:$K$1000, 8, 0), 0)/'TOP SCORES'!D$7,0)</f>
        <v>0</v>
      </c>
      <c r="G214" s="30">
        <f>IFERROR(100*_xlfn.IFNA(VLOOKUP($B214,KviZDarije4!$A$1:$K$1000, 8, 0), 0)/'TOP SCORES'!E$7,0)</f>
        <v>0</v>
      </c>
      <c r="H214" s="30">
        <f>IFERROR(100*_xlfn.IFNA(VLOOKUP($B214,KviZDarije5!$A$1:$K$1000, 8, 0), 0)/'TOP SCORES'!F$7,0)</f>
        <v>0</v>
      </c>
      <c r="I214" s="30">
        <f>IFERROR(100*_xlfn.IFNA(VLOOKUP($B214,KviZDarije6!$A$1:$K$1000, 8, 0), 0)/'TOP SCORES'!G$7,0)</f>
        <v>0</v>
      </c>
      <c r="J214" s="30">
        <f>IFERROR(100*_xlfn.IFNA(VLOOKUP($B214,KviZDarije7!$A$1:$K$1000, 8, 0), 0)/'TOP SCORES'!H$7,0)</f>
        <v>0</v>
      </c>
      <c r="K214" s="30">
        <f>IFERROR(100*_xlfn.IFNA(VLOOKUP($B214,KviZDarije8!$A$1:$K$1000, 8, 0), 0)/'TOP SCORES'!I$7,0)</f>
        <v>0</v>
      </c>
      <c r="L214" s="30">
        <f>IFERROR(100*_xlfn.IFNA(VLOOKUP($B214,[1]KviZDarije9!$A$1:$K$1000, 8, 0), 0)/'TOP SCORES'!J$7,0)</f>
        <v>0</v>
      </c>
      <c r="M214" s="30">
        <f>IFERROR(100*_xlfn.IFNA(VLOOKUP($B214,[2]KviZDarije10!$A$1:$K$1000, 8, 0), 0)/'TOP SCORES'!K$7,0)</f>
        <v>0</v>
      </c>
    </row>
    <row r="215" spans="1:13" ht="15">
      <c r="A215"/>
      <c r="B215"/>
      <c r="C215"/>
      <c r="D215"/>
      <c r="E215"/>
      <c r="F215"/>
      <c r="G215"/>
      <c r="H215"/>
      <c r="I215"/>
      <c r="J215"/>
      <c r="K215"/>
      <c r="L215"/>
      <c r="M215"/>
    </row>
    <row r="216" spans="1:13" ht="15">
      <c r="A216"/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3" ht="15">
      <c r="A217"/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3" ht="15">
      <c r="A218"/>
      <c r="B218"/>
      <c r="C218"/>
      <c r="D218"/>
      <c r="E218"/>
      <c r="F218"/>
      <c r="G218"/>
      <c r="H218"/>
      <c r="I218"/>
      <c r="J218"/>
      <c r="K218"/>
      <c r="L218"/>
      <c r="M218"/>
    </row>
    <row r="219" spans="1:13" ht="15">
      <c r="A219"/>
      <c r="B219"/>
      <c r="C219"/>
      <c r="D219"/>
      <c r="E219"/>
      <c r="F219"/>
      <c r="G219"/>
      <c r="H219"/>
      <c r="I219"/>
      <c r="J219"/>
      <c r="K219"/>
      <c r="L219"/>
      <c r="M219"/>
    </row>
    <row r="220" spans="1:13" ht="15">
      <c r="A220"/>
      <c r="B220"/>
      <c r="C220"/>
      <c r="D220"/>
      <c r="E220"/>
      <c r="F220"/>
      <c r="G220"/>
      <c r="H220"/>
      <c r="I220"/>
      <c r="J220"/>
      <c r="K220"/>
      <c r="L220"/>
      <c r="M220"/>
    </row>
    <row r="221" spans="1:13" ht="15">
      <c r="A221"/>
      <c r="B221"/>
      <c r="C221"/>
      <c r="D221"/>
      <c r="E221"/>
      <c r="F221"/>
      <c r="G221"/>
      <c r="H221"/>
      <c r="I221"/>
      <c r="J221"/>
      <c r="K221"/>
      <c r="L221"/>
      <c r="M221"/>
    </row>
    <row r="222" spans="1:13" ht="15">
      <c r="A222"/>
      <c r="B222"/>
      <c r="C222"/>
      <c r="D222"/>
      <c r="E222"/>
      <c r="F222"/>
      <c r="G222"/>
      <c r="H222"/>
      <c r="I222"/>
      <c r="J222"/>
      <c r="K222"/>
      <c r="L222"/>
      <c r="M222"/>
    </row>
    <row r="223" spans="1:13" ht="15">
      <c r="A223"/>
      <c r="B223"/>
      <c r="C223"/>
      <c r="D223"/>
      <c r="E223"/>
      <c r="F223"/>
      <c r="G223"/>
      <c r="H223"/>
      <c r="I223"/>
      <c r="J223"/>
      <c r="K223"/>
      <c r="L223"/>
      <c r="M223"/>
    </row>
    <row r="224" spans="1:13" ht="15">
      <c r="A224"/>
      <c r="B224"/>
      <c r="C224"/>
      <c r="D224"/>
      <c r="E224"/>
      <c r="F224"/>
      <c r="G224"/>
      <c r="H224"/>
      <c r="I224"/>
      <c r="J224"/>
      <c r="K224"/>
      <c r="L224"/>
      <c r="M224"/>
    </row>
    <row r="225" spans="1:13" ht="15">
      <c r="A225"/>
      <c r="B225"/>
      <c r="C225"/>
      <c r="D225"/>
      <c r="E225"/>
      <c r="F225"/>
      <c r="G225"/>
      <c r="H225"/>
      <c r="I225"/>
      <c r="J225"/>
      <c r="K225"/>
      <c r="L225"/>
      <c r="M225"/>
    </row>
    <row r="226" spans="1:13" ht="15">
      <c r="A226"/>
      <c r="B226"/>
      <c r="C226"/>
      <c r="D226"/>
      <c r="E226"/>
      <c r="F226"/>
      <c r="G226"/>
      <c r="H226"/>
      <c r="I226"/>
      <c r="J226"/>
      <c r="K226"/>
      <c r="L226"/>
      <c r="M226"/>
    </row>
    <row r="227" spans="1:13" ht="15">
      <c r="A227"/>
      <c r="B227"/>
      <c r="C227"/>
      <c r="D227"/>
      <c r="E227"/>
      <c r="F227"/>
      <c r="G227"/>
      <c r="H227"/>
      <c r="I227"/>
      <c r="J227"/>
      <c r="K227"/>
      <c r="L227"/>
      <c r="M227"/>
    </row>
    <row r="228" spans="1:13" ht="15">
      <c r="A228"/>
      <c r="B228"/>
      <c r="C228"/>
      <c r="D228"/>
      <c r="E228"/>
      <c r="F228"/>
      <c r="G228"/>
      <c r="H228"/>
      <c r="I228"/>
      <c r="J228"/>
      <c r="K228"/>
      <c r="L228"/>
      <c r="M228"/>
    </row>
    <row r="229" spans="1:13" ht="15">
      <c r="A229"/>
      <c r="B229"/>
      <c r="C229"/>
      <c r="D229"/>
      <c r="E229"/>
      <c r="F229"/>
      <c r="G229"/>
      <c r="H229"/>
      <c r="I229"/>
      <c r="J229"/>
      <c r="K229"/>
      <c r="L229"/>
      <c r="M229"/>
    </row>
    <row r="230" spans="1:13" ht="15">
      <c r="A230"/>
      <c r="B230"/>
      <c r="C230"/>
      <c r="D230"/>
      <c r="E230"/>
      <c r="F230"/>
      <c r="G230"/>
      <c r="H230"/>
      <c r="I230"/>
      <c r="J230"/>
      <c r="K230"/>
      <c r="L230"/>
      <c r="M230"/>
    </row>
    <row r="231" spans="1:13" ht="15">
      <c r="A231"/>
      <c r="B231"/>
      <c r="C231"/>
      <c r="D231"/>
      <c r="E231"/>
      <c r="F231"/>
      <c r="G231"/>
      <c r="H231"/>
      <c r="I231"/>
      <c r="J231"/>
      <c r="K231"/>
      <c r="L231"/>
      <c r="M231"/>
    </row>
    <row r="232" spans="1:13" ht="15">
      <c r="A232"/>
      <c r="B232"/>
      <c r="C232"/>
      <c r="D232"/>
      <c r="E232"/>
      <c r="F232"/>
      <c r="G232"/>
      <c r="H232"/>
      <c r="I232"/>
      <c r="J232"/>
      <c r="K232"/>
      <c r="L232"/>
      <c r="M232"/>
    </row>
    <row r="233" spans="1:13" ht="15">
      <c r="A233"/>
      <c r="B233"/>
      <c r="C233"/>
      <c r="D233"/>
      <c r="E233"/>
      <c r="F233"/>
      <c r="G233"/>
      <c r="H233"/>
      <c r="I233"/>
      <c r="J233"/>
      <c r="K233"/>
      <c r="L233"/>
      <c r="M233"/>
    </row>
    <row r="234" spans="1:13" ht="15">
      <c r="A234"/>
      <c r="B234"/>
      <c r="C234"/>
      <c r="D234"/>
      <c r="E234"/>
      <c r="F234"/>
      <c r="G234"/>
      <c r="H234"/>
      <c r="I234"/>
      <c r="J234"/>
      <c r="K234"/>
      <c r="L234"/>
      <c r="M234"/>
    </row>
    <row r="235" spans="1:13" ht="15">
      <c r="A235"/>
      <c r="B235"/>
      <c r="C235"/>
      <c r="D235"/>
      <c r="E235"/>
      <c r="F235"/>
      <c r="G235"/>
      <c r="H235"/>
      <c r="I235"/>
      <c r="J235"/>
      <c r="K235"/>
      <c r="L235"/>
      <c r="M235"/>
    </row>
    <row r="236" spans="1:13" ht="15">
      <c r="A236"/>
      <c r="B236"/>
      <c r="C236"/>
      <c r="D236"/>
      <c r="E236"/>
      <c r="F236"/>
      <c r="G236"/>
      <c r="H236"/>
      <c r="I236"/>
      <c r="J236"/>
      <c r="K236"/>
      <c r="L236"/>
      <c r="M236"/>
    </row>
    <row r="237" spans="1:13" ht="15">
      <c r="A237"/>
      <c r="B237"/>
      <c r="C237"/>
      <c r="D237"/>
      <c r="E237"/>
      <c r="F237"/>
      <c r="G237"/>
      <c r="H237"/>
      <c r="I237"/>
      <c r="J237"/>
      <c r="K237"/>
      <c r="L237"/>
      <c r="M237"/>
    </row>
    <row r="238" spans="1:13" ht="15">
      <c r="A238"/>
      <c r="B238"/>
      <c r="C238"/>
      <c r="D238"/>
      <c r="E238"/>
      <c r="F238"/>
      <c r="G238"/>
      <c r="H238"/>
      <c r="I238"/>
      <c r="J238"/>
      <c r="K238"/>
      <c r="L238"/>
      <c r="M238"/>
    </row>
    <row r="239" spans="1:13" ht="15">
      <c r="A239"/>
      <c r="B239"/>
      <c r="C239"/>
      <c r="D239"/>
      <c r="E239"/>
      <c r="F239"/>
      <c r="G239"/>
      <c r="H239"/>
      <c r="I239"/>
      <c r="J239"/>
      <c r="K239"/>
      <c r="L239"/>
      <c r="M239"/>
    </row>
    <row r="240" spans="1:13" ht="15">
      <c r="A240"/>
      <c r="B240"/>
      <c r="C240"/>
      <c r="D240"/>
      <c r="E240"/>
      <c r="F240"/>
      <c r="G240"/>
      <c r="H240"/>
      <c r="I240"/>
      <c r="J240"/>
      <c r="K240"/>
      <c r="L240"/>
      <c r="M240"/>
    </row>
    <row r="241" spans="1:13" ht="15">
      <c r="A241"/>
      <c r="B241"/>
      <c r="C241"/>
      <c r="D241"/>
      <c r="E241"/>
      <c r="F241"/>
      <c r="G241"/>
      <c r="H241"/>
      <c r="I241"/>
      <c r="J241"/>
      <c r="K241"/>
      <c r="L241"/>
      <c r="M241"/>
    </row>
    <row r="242" spans="1:13" ht="15">
      <c r="A242"/>
      <c r="B242"/>
      <c r="C242"/>
      <c r="D242"/>
      <c r="E242"/>
      <c r="F242"/>
      <c r="G242"/>
      <c r="H242"/>
      <c r="I242"/>
      <c r="J242"/>
      <c r="K242"/>
      <c r="L242"/>
      <c r="M242"/>
    </row>
    <row r="243" spans="1:13" ht="15">
      <c r="A243"/>
      <c r="B243"/>
      <c r="C243"/>
      <c r="D243"/>
      <c r="E243"/>
      <c r="F243"/>
      <c r="G243"/>
      <c r="H243"/>
      <c r="I243"/>
      <c r="J243"/>
      <c r="K243"/>
      <c r="L243"/>
      <c r="M243"/>
    </row>
    <row r="244" spans="1:13" ht="15">
      <c r="A244"/>
      <c r="B244"/>
      <c r="C244"/>
      <c r="D244"/>
      <c r="E244"/>
      <c r="F244"/>
      <c r="G244"/>
      <c r="H244"/>
      <c r="I244"/>
      <c r="J244"/>
      <c r="K244"/>
      <c r="L244"/>
      <c r="M244"/>
    </row>
    <row r="245" spans="1:13" ht="15">
      <c r="A245"/>
      <c r="B245"/>
      <c r="C245"/>
      <c r="D245"/>
      <c r="E245"/>
      <c r="F245"/>
      <c r="G245"/>
      <c r="H245"/>
      <c r="I245"/>
      <c r="J245"/>
      <c r="K245"/>
      <c r="L245"/>
      <c r="M245"/>
    </row>
    <row r="246" spans="1:13" ht="15">
      <c r="A246"/>
      <c r="B246"/>
      <c r="C246"/>
      <c r="D246"/>
      <c r="E246"/>
      <c r="F246"/>
      <c r="G246"/>
      <c r="H246"/>
      <c r="I246"/>
      <c r="J246"/>
      <c r="K246"/>
      <c r="L246"/>
      <c r="M246"/>
    </row>
    <row r="247" spans="1:13" ht="15">
      <c r="A247"/>
      <c r="B247"/>
      <c r="C247"/>
      <c r="D247"/>
      <c r="E247"/>
      <c r="F247"/>
      <c r="G247"/>
      <c r="H247"/>
      <c r="I247"/>
      <c r="J247"/>
      <c r="K247"/>
      <c r="L247"/>
      <c r="M247"/>
    </row>
    <row r="248" spans="1:13" ht="15">
      <c r="A248"/>
      <c r="B248"/>
      <c r="C248"/>
      <c r="D248"/>
      <c r="E248"/>
      <c r="F248"/>
      <c r="G248"/>
      <c r="H248"/>
      <c r="I248"/>
      <c r="J248"/>
      <c r="K248"/>
      <c r="L248"/>
      <c r="M248"/>
    </row>
    <row r="249" spans="1:13" ht="15">
      <c r="A249"/>
      <c r="B249"/>
      <c r="C249"/>
      <c r="D249"/>
      <c r="E249"/>
      <c r="F249"/>
      <c r="G249"/>
      <c r="H249"/>
      <c r="I249"/>
      <c r="J249"/>
      <c r="K249"/>
      <c r="L249"/>
      <c r="M249"/>
    </row>
    <row r="250" spans="1:13" ht="15">
      <c r="A250"/>
      <c r="B250"/>
      <c r="C250"/>
      <c r="D250"/>
      <c r="E250"/>
      <c r="F250"/>
      <c r="G250"/>
      <c r="H250"/>
      <c r="I250"/>
      <c r="J250"/>
      <c r="K250"/>
      <c r="L250"/>
      <c r="M250"/>
    </row>
    <row r="251" spans="1:13" ht="15">
      <c r="A251"/>
      <c r="B251"/>
      <c r="C251"/>
      <c r="D251"/>
      <c r="E251"/>
      <c r="F251"/>
      <c r="G251"/>
      <c r="H251"/>
      <c r="I251"/>
      <c r="J251"/>
      <c r="K251"/>
      <c r="L251"/>
      <c r="M251"/>
    </row>
    <row r="252" spans="1:13" ht="15">
      <c r="A252"/>
      <c r="B252"/>
      <c r="C252"/>
      <c r="D252"/>
      <c r="E252"/>
      <c r="F252"/>
      <c r="G252"/>
      <c r="H252"/>
      <c r="I252"/>
      <c r="J252"/>
      <c r="K252"/>
      <c r="L252"/>
      <c r="M252"/>
    </row>
    <row r="253" spans="1:13" ht="15">
      <c r="A253"/>
      <c r="B253"/>
      <c r="C253"/>
      <c r="D253"/>
      <c r="E253"/>
      <c r="F253"/>
      <c r="G253"/>
      <c r="H253"/>
      <c r="I253"/>
      <c r="J253"/>
      <c r="K253"/>
      <c r="L253"/>
      <c r="M253"/>
    </row>
    <row r="254" spans="1:13" ht="15">
      <c r="A254"/>
      <c r="B254"/>
      <c r="C254"/>
      <c r="D254"/>
      <c r="E254"/>
      <c r="F254"/>
      <c r="G254"/>
      <c r="H254"/>
      <c r="I254"/>
      <c r="J254"/>
      <c r="K254"/>
      <c r="L254"/>
      <c r="M254"/>
    </row>
    <row r="255" spans="1:13" ht="15">
      <c r="A255"/>
      <c r="B255"/>
      <c r="C255"/>
      <c r="D255"/>
      <c r="E255"/>
      <c r="F255"/>
      <c r="G255"/>
      <c r="H255"/>
      <c r="I255"/>
      <c r="J255"/>
      <c r="K255"/>
      <c r="L255"/>
      <c r="M255"/>
    </row>
    <row r="256" spans="1:13" ht="15">
      <c r="A256"/>
      <c r="B256"/>
      <c r="C256"/>
      <c r="D256"/>
      <c r="E256"/>
      <c r="F256"/>
      <c r="G256"/>
      <c r="H256"/>
      <c r="I256"/>
      <c r="J256"/>
      <c r="K256"/>
      <c r="L256"/>
      <c r="M256"/>
    </row>
    <row r="257" spans="1:13" ht="15">
      <c r="A257"/>
      <c r="B257"/>
      <c r="C257"/>
      <c r="D257"/>
      <c r="E257"/>
      <c r="F257"/>
      <c r="G257"/>
      <c r="H257"/>
      <c r="I257"/>
      <c r="J257"/>
      <c r="K257"/>
      <c r="L257"/>
      <c r="M257"/>
    </row>
    <row r="258" spans="1:13" ht="15">
      <c r="A258"/>
      <c r="B258"/>
      <c r="C258"/>
      <c r="D258"/>
      <c r="E258"/>
      <c r="F258"/>
      <c r="G258"/>
      <c r="H258"/>
      <c r="I258"/>
      <c r="J258"/>
      <c r="K258"/>
      <c r="L258"/>
      <c r="M258"/>
    </row>
    <row r="259" spans="1:13" ht="15">
      <c r="A259"/>
      <c r="B259"/>
      <c r="C259"/>
      <c r="D259"/>
      <c r="E259"/>
      <c r="F259"/>
      <c r="G259"/>
      <c r="H259"/>
      <c r="I259"/>
      <c r="J259"/>
      <c r="K259"/>
      <c r="L259"/>
      <c r="M259"/>
    </row>
    <row r="260" spans="1:13" ht="15">
      <c r="A260"/>
      <c r="B260"/>
      <c r="C260"/>
      <c r="D260"/>
      <c r="E260"/>
      <c r="F260"/>
      <c r="G260"/>
      <c r="H260"/>
      <c r="I260"/>
      <c r="J260"/>
      <c r="K260"/>
      <c r="L260"/>
      <c r="M260"/>
    </row>
    <row r="261" spans="1:13" ht="15">
      <c r="A261"/>
      <c r="B261"/>
      <c r="C261"/>
      <c r="D261"/>
      <c r="E261"/>
      <c r="F261"/>
      <c r="G261"/>
      <c r="H261"/>
      <c r="I261"/>
      <c r="J261"/>
      <c r="K261"/>
      <c r="L261"/>
      <c r="M261"/>
    </row>
    <row r="262" spans="1:13" ht="15">
      <c r="A262"/>
      <c r="B262"/>
      <c r="C262"/>
      <c r="D262"/>
      <c r="E262"/>
      <c r="F262"/>
      <c r="G262"/>
      <c r="H262"/>
      <c r="I262"/>
      <c r="J262"/>
      <c r="K262"/>
      <c r="L262"/>
      <c r="M262"/>
    </row>
    <row r="263" spans="1:13" ht="15">
      <c r="A263"/>
      <c r="B263"/>
      <c r="C263"/>
      <c r="D263"/>
      <c r="E263"/>
      <c r="F263"/>
      <c r="G263"/>
      <c r="H263"/>
      <c r="I263"/>
      <c r="J263"/>
      <c r="K263"/>
      <c r="L263"/>
      <c r="M263"/>
    </row>
    <row r="264" spans="1:13" ht="15">
      <c r="A264"/>
      <c r="B264"/>
      <c r="C264"/>
      <c r="D264"/>
      <c r="E264"/>
      <c r="F264"/>
      <c r="G264"/>
      <c r="H264"/>
      <c r="I264"/>
      <c r="J264"/>
      <c r="K264"/>
      <c r="L264"/>
      <c r="M264"/>
    </row>
    <row r="265" spans="1:13" ht="15">
      <c r="A265"/>
      <c r="B265"/>
      <c r="C265"/>
      <c r="D265"/>
      <c r="E265"/>
      <c r="F265"/>
      <c r="G265"/>
      <c r="H265"/>
      <c r="I265"/>
      <c r="J265"/>
      <c r="K265"/>
      <c r="L265"/>
      <c r="M265"/>
    </row>
    <row r="266" spans="1:13" ht="15">
      <c r="A266"/>
      <c r="B266"/>
      <c r="C266"/>
      <c r="D266"/>
      <c r="E266"/>
      <c r="F266"/>
      <c r="G266"/>
      <c r="H266"/>
      <c r="I266"/>
      <c r="J266"/>
      <c r="K266"/>
      <c r="L266"/>
      <c r="M266"/>
    </row>
    <row r="267" spans="1:13" ht="15">
      <c r="A267"/>
      <c r="B267"/>
      <c r="C267"/>
      <c r="D267"/>
      <c r="E267"/>
      <c r="F267"/>
      <c r="G267"/>
      <c r="H267"/>
      <c r="I267"/>
      <c r="J267"/>
      <c r="K267"/>
      <c r="L267"/>
      <c r="M267"/>
    </row>
    <row r="268" spans="1:13" ht="15">
      <c r="A268"/>
      <c r="B268"/>
      <c r="C268"/>
      <c r="D268"/>
      <c r="E268"/>
      <c r="F268"/>
      <c r="G268"/>
      <c r="H268"/>
      <c r="I268"/>
      <c r="J268"/>
      <c r="K268"/>
      <c r="L268"/>
      <c r="M268"/>
    </row>
    <row r="269" spans="1:13" ht="15">
      <c r="A269"/>
      <c r="B269"/>
      <c r="C269"/>
      <c r="D269"/>
      <c r="E269"/>
      <c r="F269"/>
      <c r="G269"/>
      <c r="H269"/>
      <c r="I269"/>
      <c r="J269"/>
      <c r="K269"/>
      <c r="L269"/>
      <c r="M269"/>
    </row>
    <row r="270" spans="1:13" ht="15">
      <c r="A270"/>
      <c r="B270"/>
      <c r="C270"/>
      <c r="D270"/>
      <c r="E270"/>
      <c r="F270"/>
      <c r="G270"/>
      <c r="H270"/>
      <c r="I270"/>
      <c r="J270"/>
      <c r="K270"/>
      <c r="L270"/>
      <c r="M270"/>
    </row>
    <row r="271" spans="1:13" ht="15">
      <c r="A271"/>
      <c r="B271"/>
      <c r="C271"/>
      <c r="D271"/>
      <c r="E271"/>
      <c r="F271"/>
      <c r="G271"/>
      <c r="H271"/>
      <c r="I271"/>
      <c r="J271"/>
      <c r="K271"/>
      <c r="L271"/>
      <c r="M271"/>
    </row>
    <row r="272" spans="1:13" ht="15">
      <c r="A272"/>
      <c r="B272"/>
      <c r="C272"/>
      <c r="D272"/>
      <c r="E272"/>
      <c r="F272"/>
      <c r="G272"/>
      <c r="H272"/>
      <c r="I272"/>
      <c r="J272"/>
      <c r="K272"/>
      <c r="L272"/>
      <c r="M272"/>
    </row>
    <row r="273" spans="1:13" ht="15">
      <c r="A273"/>
      <c r="B273"/>
      <c r="C273"/>
      <c r="D273"/>
      <c r="E273"/>
      <c r="F273"/>
      <c r="G273"/>
      <c r="H273"/>
      <c r="I273"/>
      <c r="J273"/>
      <c r="K273"/>
      <c r="L273"/>
      <c r="M273"/>
    </row>
    <row r="274" spans="1:13" ht="15">
      <c r="A274"/>
      <c r="B274"/>
      <c r="C274"/>
      <c r="D274"/>
      <c r="E274"/>
      <c r="F274"/>
      <c r="G274"/>
      <c r="H274"/>
      <c r="I274"/>
      <c r="J274"/>
      <c r="K274"/>
      <c r="L274"/>
      <c r="M274"/>
    </row>
    <row r="275" spans="1:13" ht="15">
      <c r="A275"/>
      <c r="B275"/>
      <c r="C275"/>
      <c r="D275"/>
      <c r="E275"/>
      <c r="F275"/>
      <c r="G275"/>
      <c r="H275"/>
      <c r="I275"/>
      <c r="J275"/>
      <c r="K275"/>
      <c r="L275"/>
      <c r="M275"/>
    </row>
    <row r="276" spans="1:13" ht="15">
      <c r="A276"/>
      <c r="B276"/>
      <c r="C276"/>
      <c r="D276"/>
      <c r="E276"/>
      <c r="F276"/>
      <c r="G276"/>
      <c r="H276"/>
      <c r="I276"/>
      <c r="J276"/>
      <c r="K276"/>
      <c r="L276"/>
      <c r="M276"/>
    </row>
    <row r="277" spans="1:13" ht="15">
      <c r="A277"/>
      <c r="B277"/>
      <c r="C277"/>
      <c r="D277"/>
      <c r="E277"/>
      <c r="F277"/>
      <c r="G277"/>
      <c r="H277"/>
      <c r="I277"/>
      <c r="J277"/>
      <c r="K277"/>
      <c r="L277"/>
      <c r="M277"/>
    </row>
    <row r="278" spans="1:13" ht="15">
      <c r="A278"/>
      <c r="B278"/>
      <c r="C278"/>
      <c r="D278"/>
      <c r="E278"/>
      <c r="F278"/>
      <c r="G278"/>
      <c r="H278"/>
      <c r="I278"/>
      <c r="J278"/>
      <c r="K278"/>
      <c r="L278"/>
      <c r="M278"/>
    </row>
    <row r="279" spans="1:13" ht="15">
      <c r="A279"/>
      <c r="B279"/>
      <c r="C279"/>
      <c r="D279"/>
      <c r="E279"/>
      <c r="F279"/>
      <c r="G279"/>
      <c r="H279"/>
      <c r="I279"/>
      <c r="J279"/>
      <c r="K279"/>
      <c r="L279"/>
      <c r="M279"/>
    </row>
    <row r="280" spans="1:13" ht="15">
      <c r="A280"/>
      <c r="B280"/>
      <c r="C280"/>
      <c r="D280"/>
      <c r="E280"/>
      <c r="F280"/>
      <c r="G280"/>
      <c r="H280"/>
      <c r="I280"/>
      <c r="J280"/>
      <c r="K280"/>
      <c r="L280"/>
      <c r="M280"/>
    </row>
    <row r="281" spans="1:13" ht="15">
      <c r="A281"/>
      <c r="B281"/>
      <c r="C281"/>
      <c r="D281"/>
      <c r="E281"/>
      <c r="F281"/>
      <c r="G281"/>
      <c r="H281"/>
      <c r="I281"/>
      <c r="J281"/>
      <c r="K281"/>
      <c r="L281"/>
      <c r="M281"/>
    </row>
    <row r="282" spans="1:13" ht="15">
      <c r="A282"/>
      <c r="B282"/>
      <c r="C282"/>
      <c r="D282"/>
      <c r="E282"/>
      <c r="F282"/>
      <c r="G282"/>
      <c r="H282"/>
      <c r="I282"/>
      <c r="J282"/>
      <c r="K282"/>
      <c r="L282"/>
      <c r="M282"/>
    </row>
    <row r="283" spans="1:13" ht="15">
      <c r="A283"/>
      <c r="B283"/>
      <c r="C283"/>
      <c r="D283"/>
      <c r="E283"/>
      <c r="F283"/>
      <c r="G283"/>
      <c r="H283"/>
      <c r="I283"/>
      <c r="J283"/>
      <c r="K283"/>
      <c r="L283"/>
      <c r="M283"/>
    </row>
    <row r="284" spans="1:13" ht="15">
      <c r="A284"/>
      <c r="B284"/>
      <c r="C284"/>
      <c r="D284"/>
      <c r="E284"/>
      <c r="F284"/>
      <c r="G284"/>
      <c r="H284"/>
      <c r="I284"/>
      <c r="J284"/>
      <c r="K284"/>
      <c r="L284"/>
      <c r="M284"/>
    </row>
    <row r="285" spans="1:13" ht="15">
      <c r="A285"/>
      <c r="B285"/>
      <c r="C285"/>
      <c r="D285"/>
      <c r="E285"/>
      <c r="F285"/>
      <c r="G285"/>
      <c r="H285"/>
      <c r="I285"/>
      <c r="J285"/>
      <c r="K285"/>
      <c r="L285"/>
      <c r="M285"/>
    </row>
    <row r="286" spans="1:13" ht="15">
      <c r="A286"/>
      <c r="B286"/>
      <c r="C286"/>
      <c r="D286"/>
      <c r="E286"/>
      <c r="F286"/>
      <c r="G286"/>
      <c r="H286"/>
      <c r="I286"/>
      <c r="J286"/>
      <c r="K286"/>
      <c r="L286"/>
      <c r="M286"/>
    </row>
    <row r="287" spans="1:13" ht="15">
      <c r="A287"/>
      <c r="B287"/>
      <c r="C287"/>
      <c r="D287"/>
      <c r="E287"/>
      <c r="F287"/>
      <c r="G287"/>
      <c r="H287"/>
      <c r="I287"/>
      <c r="J287"/>
      <c r="K287"/>
      <c r="L287"/>
      <c r="M287"/>
    </row>
    <row r="288" spans="1:13" ht="15">
      <c r="A288"/>
      <c r="B288"/>
      <c r="C288"/>
      <c r="D288"/>
      <c r="E288"/>
      <c r="F288"/>
      <c r="G288"/>
      <c r="H288"/>
      <c r="I288"/>
      <c r="J288"/>
      <c r="K288"/>
      <c r="L288"/>
      <c r="M288"/>
    </row>
    <row r="289" spans="1:13" ht="15">
      <c r="A289"/>
      <c r="B289"/>
      <c r="C289"/>
      <c r="D289"/>
      <c r="E289"/>
      <c r="F289"/>
      <c r="G289"/>
      <c r="H289"/>
      <c r="I289"/>
      <c r="J289"/>
      <c r="K289"/>
      <c r="L289"/>
      <c r="M289"/>
    </row>
    <row r="290" spans="1:13" ht="15">
      <c r="A290"/>
      <c r="B290"/>
      <c r="C290"/>
      <c r="D290"/>
      <c r="E290"/>
      <c r="F290"/>
      <c r="G290"/>
      <c r="H290"/>
      <c r="I290"/>
      <c r="J290"/>
      <c r="K290"/>
      <c r="L290"/>
      <c r="M290"/>
    </row>
    <row r="291" spans="1:13" ht="15">
      <c r="A291"/>
      <c r="B291"/>
      <c r="C291"/>
      <c r="D291"/>
      <c r="E291"/>
      <c r="F291"/>
      <c r="G291"/>
      <c r="H291"/>
      <c r="I291"/>
      <c r="J291"/>
      <c r="K291"/>
      <c r="L291"/>
      <c r="M291"/>
    </row>
    <row r="292" spans="1:13" ht="15">
      <c r="A292"/>
      <c r="B292"/>
      <c r="C292"/>
      <c r="D292"/>
      <c r="E292"/>
      <c r="F292"/>
      <c r="G292"/>
      <c r="H292"/>
      <c r="I292"/>
      <c r="J292"/>
      <c r="K292"/>
      <c r="L292"/>
      <c r="M292"/>
    </row>
    <row r="293" spans="1:13" ht="15">
      <c r="A293"/>
      <c r="B293"/>
      <c r="C293"/>
      <c r="D293"/>
      <c r="E293"/>
      <c r="F293"/>
      <c r="G293"/>
      <c r="H293"/>
      <c r="I293"/>
      <c r="J293"/>
      <c r="K293"/>
      <c r="L293"/>
      <c r="M293"/>
    </row>
    <row r="294" spans="1:13" ht="15">
      <c r="A294"/>
      <c r="B294"/>
      <c r="C294"/>
      <c r="D294"/>
      <c r="E294"/>
      <c r="F294"/>
      <c r="G294"/>
      <c r="H294"/>
      <c r="I294"/>
      <c r="J294"/>
      <c r="K294"/>
      <c r="L294"/>
      <c r="M294"/>
    </row>
    <row r="295" spans="1:13" ht="15">
      <c r="A295"/>
      <c r="B295"/>
      <c r="C295"/>
      <c r="D295"/>
      <c r="E295"/>
      <c r="F295"/>
      <c r="G295"/>
      <c r="H295"/>
      <c r="I295"/>
      <c r="J295"/>
      <c r="K295"/>
      <c r="L295"/>
      <c r="M295"/>
    </row>
    <row r="296" spans="1:13" ht="15">
      <c r="A296"/>
      <c r="B296"/>
      <c r="C296"/>
      <c r="D296"/>
      <c r="E296"/>
      <c r="F296"/>
      <c r="G296"/>
      <c r="H296"/>
      <c r="I296"/>
      <c r="J296"/>
      <c r="K296"/>
      <c r="L296"/>
      <c r="M296"/>
    </row>
    <row r="297" spans="1:13">
      <c r="A297" s="33">
        <f ca="1">RANK(C297,C$2:C$998)</f>
        <v>126</v>
      </c>
      <c r="B297" s="28" t="s">
        <v>227</v>
      </c>
      <c r="C297" s="31" cm="1">
        <f t="array" aca="1" ref="C297" ca="1">SUM(LARGE(D297:M297,ROW(INDIRECT("1:7"))))</f>
        <v>79.487179487179489</v>
      </c>
      <c r="D297" s="30">
        <f>IFERROR(100*_xlfn.IFNA(VLOOKUP($B297,KviZDarije1!$A$1:$K$1000, 8, 0), 0)/'TOP SCORES'!B$7,0)</f>
        <v>0</v>
      </c>
      <c r="E297" s="30">
        <f>IFERROR(100*_xlfn.IFNA(VLOOKUP($B297,KviZDarije2!$A$1:$K$1000, 8, 0), 0)/'TOP SCORES'!C$7,0)</f>
        <v>0</v>
      </c>
      <c r="F297" s="30">
        <f>IFERROR(100*_xlfn.IFNA(VLOOKUP($B297,KviZDarije3!$A$1:$K$1000, 8, 0), 0)/'TOP SCORES'!D$7,0)</f>
        <v>0</v>
      </c>
      <c r="G297" s="30">
        <f>IFERROR(100*_xlfn.IFNA(VLOOKUP($B297,KviZDarije4!$A$1:$K$1000, 8, 0), 0)/'TOP SCORES'!E$7,0)</f>
        <v>15.384615384615385</v>
      </c>
      <c r="H297" s="30">
        <f>IFERROR(100*_xlfn.IFNA(VLOOKUP($B297,KviZDarije5!$A$1:$K$1000, 8, 0), 0)/'TOP SCORES'!F$7,0)</f>
        <v>0</v>
      </c>
      <c r="I297" s="30">
        <f>IFERROR(100*_xlfn.IFNA(VLOOKUP($B297,KviZDarije6!$A$1:$K$1000, 8, 0), 0)/'TOP SCORES'!G$7,0)</f>
        <v>30.76923076923077</v>
      </c>
      <c r="J297" s="30">
        <f>IFERROR(100*_xlfn.IFNA(VLOOKUP($B297,KviZDarije7!$A$1:$K$1000, 8, 0), 0)/'TOP SCORES'!H$7,0)</f>
        <v>33.333333333333336</v>
      </c>
      <c r="K297" s="30">
        <f>IFERROR(100*_xlfn.IFNA(VLOOKUP($B297,KviZDarije8!$A$1:$K$1000, 8, 0), 0)/'TOP SCORES'!I$7,0)</f>
        <v>0</v>
      </c>
      <c r="L297" s="30">
        <f>IFERROR(100*_xlfn.IFNA(VLOOKUP($B297,[1]KviZDarije9!$A$1:$K$1000, 8, 0), 0)/'TOP SCORES'!J$7,0)</f>
        <v>0</v>
      </c>
      <c r="M297" s="30">
        <f>IFERROR(100*_xlfn.IFNA(VLOOKUP($B297,[2]KviZDarije10!$A$1:$K$1000, 8, 0), 0)/'TOP SCORES'!K$7,0)</f>
        <v>0</v>
      </c>
    </row>
    <row r="298" spans="1:13">
      <c r="B298" s="24"/>
      <c r="C298" s="31"/>
      <c r="D298" s="30"/>
      <c r="E298" s="30"/>
      <c r="F298" s="30"/>
      <c r="G298" s="30"/>
      <c r="H298" s="30"/>
      <c r="I298" s="30"/>
      <c r="J298" s="30"/>
      <c r="K298" s="30"/>
      <c r="L298" s="30"/>
      <c r="M298" s="30"/>
    </row>
    <row r="299" spans="1:13">
      <c r="B299" s="24"/>
      <c r="C299" s="31"/>
      <c r="D299" s="30"/>
      <c r="E299" s="30"/>
      <c r="F299" s="30"/>
      <c r="G299" s="30"/>
      <c r="H299" s="30"/>
      <c r="I299" s="30"/>
      <c r="J299" s="30"/>
      <c r="K299" s="30"/>
      <c r="L299" s="30"/>
      <c r="M299" s="30"/>
    </row>
    <row r="300" spans="1:13">
      <c r="B300" s="24"/>
      <c r="C300" s="31"/>
      <c r="D300" s="30"/>
      <c r="E300" s="30"/>
      <c r="F300" s="30"/>
      <c r="G300" s="30"/>
      <c r="H300" s="30"/>
      <c r="I300" s="30"/>
      <c r="J300" s="30"/>
      <c r="K300" s="30"/>
      <c r="L300" s="30"/>
      <c r="M300" s="30"/>
    </row>
    <row r="301" spans="1:13">
      <c r="B301" s="24"/>
      <c r="C301" s="31"/>
      <c r="D301" s="30"/>
      <c r="E301" s="30"/>
      <c r="F301" s="30"/>
      <c r="G301" s="30"/>
      <c r="H301" s="30"/>
      <c r="I301" s="30"/>
      <c r="J301" s="30"/>
      <c r="K301" s="30"/>
      <c r="L301" s="30"/>
      <c r="M301" s="30"/>
    </row>
    <row r="302" spans="1:13">
      <c r="B302" s="24"/>
      <c r="C302" s="31"/>
      <c r="D302" s="30"/>
      <c r="E302" s="30"/>
      <c r="F302" s="30"/>
      <c r="G302" s="30"/>
      <c r="H302" s="30"/>
      <c r="I302" s="30"/>
      <c r="J302" s="30"/>
      <c r="K302" s="30"/>
      <c r="L302" s="30"/>
      <c r="M302" s="30"/>
    </row>
    <row r="303" spans="1:13">
      <c r="B303" s="24"/>
      <c r="C303" s="31"/>
      <c r="D303" s="30"/>
      <c r="E303" s="30"/>
      <c r="F303" s="30"/>
      <c r="G303" s="30"/>
      <c r="H303" s="30"/>
      <c r="I303" s="30"/>
      <c r="J303" s="30"/>
      <c r="K303" s="30"/>
      <c r="L303" s="30"/>
      <c r="M303" s="30"/>
    </row>
    <row r="304" spans="1:13">
      <c r="B304" s="24"/>
      <c r="C304" s="31"/>
      <c r="D304" s="30"/>
      <c r="E304" s="30"/>
      <c r="F304" s="30"/>
      <c r="G304" s="30"/>
      <c r="H304" s="30"/>
      <c r="I304" s="30"/>
      <c r="J304" s="30"/>
      <c r="K304" s="30"/>
      <c r="L304" s="30"/>
      <c r="M304" s="30"/>
    </row>
    <row r="305" spans="2:13">
      <c r="B305" s="24"/>
      <c r="C305" s="31"/>
      <c r="D305" s="30"/>
      <c r="E305" s="30"/>
      <c r="F305" s="30"/>
      <c r="G305" s="30"/>
      <c r="H305" s="30"/>
      <c r="I305" s="30"/>
      <c r="J305" s="30"/>
      <c r="K305" s="30"/>
      <c r="L305" s="30"/>
      <c r="M305" s="30"/>
    </row>
    <row r="306" spans="2:13">
      <c r="B306" s="24"/>
      <c r="C306" s="31"/>
      <c r="D306" s="30"/>
      <c r="E306" s="30"/>
      <c r="F306" s="30"/>
      <c r="G306" s="30"/>
      <c r="H306" s="30"/>
      <c r="I306" s="30"/>
      <c r="J306" s="30"/>
      <c r="K306" s="30"/>
      <c r="L306" s="30"/>
      <c r="M306" s="30"/>
    </row>
    <row r="307" spans="2:13">
      <c r="B307" s="24"/>
      <c r="C307" s="31"/>
      <c r="D307" s="30"/>
      <c r="E307" s="30"/>
      <c r="F307" s="30"/>
      <c r="G307" s="30"/>
      <c r="H307" s="30"/>
      <c r="I307" s="30"/>
      <c r="J307" s="30"/>
      <c r="K307" s="30"/>
      <c r="L307" s="30"/>
      <c r="M307" s="30"/>
    </row>
    <row r="308" spans="2:13">
      <c r="B308" s="24"/>
      <c r="C308" s="31"/>
      <c r="D308" s="30"/>
      <c r="E308" s="30"/>
      <c r="F308" s="30"/>
      <c r="G308" s="30"/>
      <c r="H308" s="30"/>
      <c r="I308" s="30"/>
      <c r="J308" s="30"/>
      <c r="K308" s="30"/>
      <c r="L308" s="30"/>
      <c r="M308" s="30"/>
    </row>
    <row r="309" spans="2:13">
      <c r="B309" s="24"/>
      <c r="C309" s="31"/>
      <c r="D309" s="30"/>
      <c r="E309" s="30"/>
      <c r="F309" s="30"/>
      <c r="G309" s="30"/>
      <c r="H309" s="30"/>
      <c r="I309" s="30"/>
      <c r="J309" s="30"/>
      <c r="K309" s="30"/>
      <c r="L309" s="30"/>
      <c r="M309" s="30"/>
    </row>
    <row r="310" spans="2:13">
      <c r="C310" s="31"/>
      <c r="D310" s="30"/>
      <c r="E310" s="30"/>
      <c r="F310" s="30"/>
      <c r="G310" s="30"/>
      <c r="H310" s="30"/>
      <c r="I310" s="30"/>
      <c r="J310" s="30"/>
      <c r="K310" s="30"/>
      <c r="L310" s="30"/>
      <c r="M310" s="30"/>
    </row>
    <row r="311" spans="2:13">
      <c r="B311" s="24"/>
      <c r="C311" s="31"/>
      <c r="D311" s="30"/>
      <c r="E311" s="30"/>
      <c r="F311" s="30"/>
      <c r="G311" s="30"/>
      <c r="H311" s="30"/>
      <c r="I311" s="30"/>
      <c r="J311" s="30"/>
      <c r="K311" s="30"/>
      <c r="L311" s="30"/>
      <c r="M311" s="30"/>
    </row>
    <row r="312" spans="2:13">
      <c r="B312" s="24"/>
      <c r="C312" s="31"/>
      <c r="D312" s="30"/>
      <c r="E312" s="30"/>
      <c r="F312" s="30"/>
      <c r="G312" s="30"/>
      <c r="H312" s="30"/>
      <c r="I312" s="30"/>
      <c r="J312" s="30"/>
      <c r="K312" s="30"/>
      <c r="L312" s="30"/>
      <c r="M312" s="30"/>
    </row>
    <row r="313" spans="2:13">
      <c r="B313" s="24"/>
      <c r="C313" s="31"/>
      <c r="D313" s="30"/>
      <c r="E313" s="30"/>
      <c r="F313" s="30"/>
      <c r="G313" s="30"/>
      <c r="H313" s="30"/>
      <c r="I313" s="30"/>
      <c r="J313" s="30"/>
      <c r="K313" s="30"/>
      <c r="L313" s="30"/>
      <c r="M313" s="30"/>
    </row>
    <row r="314" spans="2:13">
      <c r="B314" s="24"/>
      <c r="C314" s="31"/>
      <c r="D314" s="30"/>
      <c r="E314" s="30"/>
      <c r="F314" s="30"/>
      <c r="G314" s="30"/>
      <c r="H314" s="30"/>
      <c r="I314" s="30"/>
      <c r="J314" s="30"/>
      <c r="K314" s="30"/>
      <c r="L314" s="30"/>
      <c r="M314" s="30"/>
    </row>
    <row r="315" spans="2:13">
      <c r="B315" s="24"/>
      <c r="C315" s="31"/>
      <c r="D315" s="30"/>
      <c r="E315" s="30"/>
      <c r="F315" s="30"/>
      <c r="G315" s="30"/>
      <c r="H315" s="30"/>
      <c r="I315" s="30"/>
      <c r="J315" s="30"/>
      <c r="K315" s="30"/>
      <c r="L315" s="30"/>
      <c r="M315" s="30"/>
    </row>
    <row r="316" spans="2:13">
      <c r="B316" s="24"/>
      <c r="C316" s="31"/>
      <c r="D316" s="30"/>
      <c r="E316" s="30"/>
      <c r="F316" s="30"/>
      <c r="G316" s="30"/>
      <c r="H316" s="30"/>
      <c r="I316" s="30"/>
      <c r="J316" s="30"/>
      <c r="K316" s="30"/>
      <c r="L316" s="30"/>
      <c r="M316" s="30"/>
    </row>
    <row r="317" spans="2:13">
      <c r="B317" s="24"/>
      <c r="C317" s="31"/>
      <c r="D317" s="30"/>
      <c r="E317" s="30"/>
      <c r="F317" s="30"/>
      <c r="G317" s="30"/>
      <c r="H317" s="30"/>
      <c r="I317" s="30"/>
      <c r="J317" s="30"/>
      <c r="K317" s="30"/>
      <c r="L317" s="30"/>
      <c r="M317" s="30"/>
    </row>
    <row r="318" spans="2:13">
      <c r="B318" s="24"/>
      <c r="C318" s="31"/>
      <c r="D318" s="30"/>
      <c r="E318" s="30"/>
      <c r="F318" s="30"/>
      <c r="G318" s="30"/>
      <c r="H318" s="30"/>
      <c r="I318" s="30"/>
      <c r="J318" s="30"/>
      <c r="K318" s="30"/>
      <c r="L318" s="30"/>
      <c r="M318" s="30"/>
    </row>
    <row r="319" spans="2:13">
      <c r="B319" s="24"/>
      <c r="C319" s="31"/>
      <c r="D319" s="30"/>
      <c r="E319" s="30"/>
      <c r="F319" s="30"/>
      <c r="G319" s="30"/>
      <c r="H319" s="30"/>
      <c r="I319" s="30"/>
      <c r="J319" s="30"/>
      <c r="K319" s="30"/>
      <c r="L319" s="30"/>
      <c r="M319" s="30"/>
    </row>
    <row r="320" spans="2:13">
      <c r="B320" s="24"/>
      <c r="C320" s="31"/>
      <c r="D320" s="30"/>
      <c r="E320" s="30"/>
      <c r="F320" s="30"/>
      <c r="G320" s="30"/>
      <c r="H320" s="30"/>
      <c r="I320" s="30"/>
      <c r="J320" s="30"/>
      <c r="K320" s="30"/>
      <c r="L320" s="30"/>
      <c r="M320" s="30"/>
    </row>
    <row r="321" spans="2:13">
      <c r="B321" s="24"/>
      <c r="C321" s="31"/>
      <c r="D321" s="30"/>
      <c r="E321" s="30"/>
      <c r="F321" s="30"/>
      <c r="G321" s="30"/>
      <c r="H321" s="30"/>
      <c r="I321" s="30"/>
      <c r="J321" s="30"/>
      <c r="K321" s="30"/>
      <c r="L321" s="30"/>
      <c r="M321" s="30"/>
    </row>
    <row r="322" spans="2:13">
      <c r="C322" s="31"/>
      <c r="D322" s="30"/>
      <c r="E322" s="30"/>
      <c r="F322" s="30"/>
      <c r="G322" s="30"/>
      <c r="H322" s="30"/>
      <c r="I322" s="30"/>
      <c r="J322" s="30"/>
      <c r="K322" s="30"/>
      <c r="L322" s="30"/>
      <c r="M322" s="30"/>
    </row>
    <row r="323" spans="2:13">
      <c r="B323" s="24"/>
      <c r="C323" s="31"/>
      <c r="D323" s="30"/>
      <c r="E323" s="30"/>
      <c r="F323" s="30"/>
      <c r="G323" s="30"/>
      <c r="H323" s="30"/>
      <c r="I323" s="30"/>
      <c r="J323" s="30"/>
      <c r="K323" s="30"/>
      <c r="L323" s="30"/>
      <c r="M323" s="30"/>
    </row>
    <row r="324" spans="2:13">
      <c r="B324" s="24"/>
      <c r="C324" s="31"/>
      <c r="D324" s="30"/>
      <c r="E324" s="30"/>
      <c r="F324" s="30"/>
      <c r="G324" s="30"/>
      <c r="H324" s="30"/>
      <c r="I324" s="30"/>
      <c r="J324" s="30"/>
      <c r="K324" s="30"/>
      <c r="L324" s="30"/>
      <c r="M324" s="30"/>
    </row>
    <row r="325" spans="2:13">
      <c r="B325" s="24"/>
      <c r="C325" s="31"/>
      <c r="D325" s="30"/>
      <c r="E325" s="30"/>
      <c r="F325" s="30"/>
      <c r="G325" s="30"/>
      <c r="H325" s="30"/>
      <c r="I325" s="30"/>
      <c r="J325" s="30"/>
      <c r="K325" s="30"/>
      <c r="L325" s="30"/>
      <c r="M325" s="30"/>
    </row>
    <row r="326" spans="2:13">
      <c r="B326" s="24"/>
      <c r="C326" s="31"/>
      <c r="D326" s="30"/>
      <c r="E326" s="30"/>
      <c r="F326" s="30"/>
      <c r="G326" s="30"/>
      <c r="H326" s="30"/>
      <c r="I326" s="30"/>
      <c r="J326" s="30"/>
      <c r="K326" s="30"/>
      <c r="L326" s="30"/>
      <c r="M326" s="30"/>
    </row>
    <row r="327" spans="2:13">
      <c r="B327" s="24"/>
      <c r="C327" s="31"/>
      <c r="D327" s="30"/>
      <c r="E327" s="30"/>
      <c r="F327" s="30"/>
      <c r="G327" s="30"/>
      <c r="H327" s="30"/>
      <c r="I327" s="30"/>
      <c r="J327" s="30"/>
      <c r="K327" s="30"/>
      <c r="L327" s="30"/>
      <c r="M327" s="30"/>
    </row>
    <row r="328" spans="2:13">
      <c r="B328" s="24"/>
      <c r="C328" s="31"/>
      <c r="D328" s="30"/>
      <c r="E328" s="30"/>
      <c r="F328" s="30"/>
      <c r="G328" s="30"/>
      <c r="H328" s="30"/>
      <c r="I328" s="30"/>
      <c r="J328" s="30"/>
      <c r="K328" s="30"/>
      <c r="L328" s="30"/>
      <c r="M328" s="30"/>
    </row>
    <row r="329" spans="2:13">
      <c r="C329" s="31"/>
      <c r="D329" s="30"/>
      <c r="E329" s="30"/>
      <c r="F329" s="30"/>
      <c r="G329" s="30"/>
      <c r="H329" s="30"/>
      <c r="I329" s="30"/>
      <c r="J329" s="30"/>
      <c r="K329" s="30"/>
      <c r="L329" s="30"/>
      <c r="M329" s="30"/>
    </row>
    <row r="330" spans="2:13">
      <c r="B330" s="24"/>
      <c r="C330" s="31"/>
      <c r="D330" s="30"/>
      <c r="E330" s="30"/>
      <c r="F330" s="30"/>
      <c r="G330" s="30"/>
      <c r="H330" s="30"/>
      <c r="I330" s="30"/>
      <c r="J330" s="30"/>
      <c r="K330" s="30"/>
      <c r="L330" s="30"/>
      <c r="M330" s="30"/>
    </row>
    <row r="331" spans="2:13">
      <c r="B331" s="24"/>
      <c r="C331" s="31"/>
      <c r="D331" s="30"/>
      <c r="E331" s="30"/>
      <c r="F331" s="30"/>
      <c r="G331" s="30"/>
      <c r="H331" s="30"/>
      <c r="I331" s="30"/>
      <c r="J331" s="30"/>
      <c r="K331" s="30"/>
      <c r="L331" s="30"/>
      <c r="M331" s="30"/>
    </row>
    <row r="332" spans="2:13">
      <c r="B332" s="24"/>
      <c r="C332" s="31"/>
      <c r="D332" s="30"/>
      <c r="E332" s="30"/>
      <c r="F332" s="30"/>
      <c r="G332" s="30"/>
      <c r="H332" s="30"/>
      <c r="I332" s="30"/>
      <c r="J332" s="30"/>
      <c r="K332" s="30"/>
      <c r="L332" s="30"/>
      <c r="M332" s="30"/>
    </row>
    <row r="333" spans="2:13">
      <c r="B333" s="24"/>
      <c r="C333" s="31"/>
      <c r="D333" s="30"/>
      <c r="E333" s="30"/>
      <c r="F333" s="30"/>
      <c r="G333" s="30"/>
      <c r="H333" s="30"/>
      <c r="I333" s="30"/>
      <c r="J333" s="30"/>
      <c r="K333" s="30"/>
      <c r="L333" s="30"/>
      <c r="M333" s="30"/>
    </row>
    <row r="334" spans="2:13">
      <c r="B334" s="24"/>
      <c r="C334" s="31"/>
      <c r="D334" s="30"/>
      <c r="E334" s="30"/>
      <c r="F334" s="30"/>
      <c r="G334" s="30"/>
      <c r="H334" s="30"/>
      <c r="I334" s="30"/>
      <c r="J334" s="30"/>
      <c r="K334" s="30"/>
      <c r="L334" s="30"/>
      <c r="M334" s="30"/>
    </row>
    <row r="335" spans="2:13">
      <c r="C335" s="31"/>
      <c r="D335" s="30"/>
      <c r="E335" s="30"/>
      <c r="F335" s="30"/>
      <c r="G335" s="30"/>
      <c r="H335" s="30"/>
      <c r="I335" s="30"/>
      <c r="J335" s="30"/>
      <c r="K335" s="30"/>
      <c r="L335" s="30"/>
      <c r="M335" s="30"/>
    </row>
    <row r="336" spans="2:13">
      <c r="B336" s="24"/>
      <c r="C336" s="31"/>
      <c r="D336" s="30"/>
      <c r="E336" s="30"/>
      <c r="F336" s="30"/>
      <c r="G336" s="30"/>
      <c r="H336" s="30"/>
      <c r="I336" s="30"/>
      <c r="J336" s="30"/>
      <c r="K336" s="30"/>
      <c r="L336" s="30"/>
      <c r="M336" s="30"/>
    </row>
    <row r="337" spans="2:13">
      <c r="B337" s="24"/>
      <c r="C337" s="31"/>
      <c r="D337" s="30"/>
      <c r="E337" s="30"/>
      <c r="F337" s="30"/>
      <c r="G337" s="30"/>
      <c r="H337" s="30"/>
      <c r="I337" s="30"/>
      <c r="J337" s="30"/>
      <c r="K337" s="30"/>
      <c r="L337" s="30"/>
      <c r="M337" s="30"/>
    </row>
    <row r="338" spans="2:13">
      <c r="B338" s="24"/>
      <c r="C338" s="31"/>
      <c r="D338" s="30"/>
      <c r="E338" s="30"/>
      <c r="F338" s="30"/>
      <c r="G338" s="30"/>
      <c r="H338" s="30"/>
      <c r="I338" s="30"/>
      <c r="J338" s="30"/>
      <c r="K338" s="30"/>
      <c r="L338" s="30"/>
      <c r="M338" s="30"/>
    </row>
    <row r="339" spans="2:13">
      <c r="C339" s="31"/>
      <c r="D339" s="30"/>
      <c r="E339" s="30"/>
      <c r="F339" s="30"/>
      <c r="G339" s="30"/>
      <c r="H339" s="30"/>
      <c r="I339" s="30"/>
      <c r="J339" s="30"/>
      <c r="K339" s="30"/>
      <c r="L339" s="30"/>
      <c r="M339" s="30"/>
    </row>
    <row r="340" spans="2:13">
      <c r="B340" s="24"/>
      <c r="C340" s="31"/>
      <c r="D340" s="30"/>
      <c r="E340" s="30"/>
      <c r="F340" s="30"/>
      <c r="G340" s="30"/>
      <c r="H340" s="30"/>
      <c r="I340" s="30"/>
      <c r="J340" s="30"/>
      <c r="K340" s="30"/>
      <c r="L340" s="30"/>
      <c r="M340" s="30"/>
    </row>
    <row r="341" spans="2:13">
      <c r="B341" s="24"/>
      <c r="C341" s="31"/>
      <c r="D341" s="30"/>
      <c r="E341" s="30"/>
      <c r="F341" s="30"/>
      <c r="G341" s="30"/>
      <c r="H341" s="30"/>
      <c r="I341" s="30"/>
      <c r="J341" s="30"/>
      <c r="K341" s="30"/>
      <c r="L341" s="30"/>
      <c r="M341" s="30"/>
    </row>
    <row r="342" spans="2:13">
      <c r="C342" s="31"/>
      <c r="D342" s="30"/>
      <c r="E342" s="30"/>
      <c r="F342" s="30"/>
      <c r="G342" s="30"/>
      <c r="H342" s="30"/>
      <c r="I342" s="30"/>
      <c r="J342" s="30"/>
      <c r="K342" s="30"/>
      <c r="L342" s="30"/>
      <c r="M342" s="30"/>
    </row>
    <row r="343" spans="2:13">
      <c r="C343" s="31"/>
      <c r="D343" s="30"/>
      <c r="E343" s="30"/>
      <c r="F343" s="30"/>
      <c r="G343" s="30"/>
      <c r="H343" s="30"/>
      <c r="I343" s="30"/>
      <c r="J343" s="30"/>
      <c r="K343" s="30"/>
      <c r="L343" s="30"/>
      <c r="M343" s="30"/>
    </row>
    <row r="344" spans="2:13">
      <c r="C344" s="31"/>
      <c r="D344" s="30"/>
      <c r="E344" s="30"/>
      <c r="F344" s="30"/>
      <c r="G344" s="30"/>
      <c r="H344" s="30"/>
      <c r="I344" s="30"/>
      <c r="J344" s="30"/>
      <c r="K344" s="30"/>
      <c r="L344" s="30"/>
      <c r="M344" s="30"/>
    </row>
    <row r="345" spans="2:13">
      <c r="C345" s="31"/>
      <c r="D345" s="30"/>
      <c r="E345" s="30"/>
      <c r="F345" s="30"/>
      <c r="G345" s="30"/>
      <c r="H345" s="30"/>
      <c r="I345" s="30"/>
      <c r="J345" s="30"/>
      <c r="K345" s="30"/>
      <c r="L345" s="30"/>
      <c r="M345" s="30"/>
    </row>
    <row r="346" spans="2:13">
      <c r="C346" s="31"/>
      <c r="D346" s="30"/>
      <c r="E346" s="30"/>
      <c r="F346" s="30"/>
      <c r="G346" s="30"/>
      <c r="H346" s="30"/>
      <c r="I346" s="30"/>
      <c r="J346" s="30"/>
      <c r="K346" s="30"/>
      <c r="L346" s="30"/>
      <c r="M346" s="30"/>
    </row>
    <row r="347" spans="2:13">
      <c r="B347" s="24"/>
      <c r="C347" s="31"/>
      <c r="D347" s="30"/>
      <c r="E347" s="30"/>
      <c r="F347" s="30"/>
      <c r="G347" s="30"/>
      <c r="H347" s="30"/>
      <c r="I347" s="30"/>
      <c r="J347" s="30"/>
      <c r="K347" s="30"/>
      <c r="L347" s="30"/>
      <c r="M347" s="30"/>
    </row>
    <row r="348" spans="2:13">
      <c r="B348" s="24"/>
      <c r="C348" s="31"/>
      <c r="D348" s="30"/>
      <c r="E348" s="30"/>
      <c r="F348" s="30"/>
      <c r="G348" s="30"/>
      <c r="H348" s="30"/>
      <c r="I348" s="30"/>
      <c r="J348" s="30"/>
      <c r="K348" s="30"/>
      <c r="L348" s="30"/>
      <c r="M348" s="30"/>
    </row>
    <row r="349" spans="2:13">
      <c r="C349" s="31"/>
      <c r="D349" s="30"/>
      <c r="E349" s="30"/>
      <c r="F349" s="30"/>
      <c r="G349" s="30"/>
      <c r="H349" s="30"/>
      <c r="I349" s="30"/>
      <c r="J349" s="30"/>
      <c r="K349" s="30"/>
      <c r="L349" s="30"/>
      <c r="M349" s="30"/>
    </row>
    <row r="350" spans="2:13">
      <c r="B350" s="24"/>
      <c r="C350" s="31"/>
      <c r="D350" s="30"/>
      <c r="E350" s="30"/>
      <c r="F350" s="30"/>
      <c r="G350" s="30"/>
      <c r="H350" s="30"/>
      <c r="I350" s="30"/>
      <c r="J350" s="30"/>
      <c r="K350" s="30"/>
      <c r="L350" s="30"/>
      <c r="M350" s="30"/>
    </row>
    <row r="351" spans="2:13">
      <c r="C351" s="31"/>
      <c r="D351" s="30"/>
      <c r="E351" s="30"/>
      <c r="F351" s="30"/>
      <c r="G351" s="30"/>
      <c r="H351" s="30"/>
      <c r="I351" s="30"/>
      <c r="J351" s="30"/>
      <c r="K351" s="30"/>
      <c r="L351" s="30"/>
      <c r="M351" s="30"/>
    </row>
    <row r="352" spans="2:13">
      <c r="B352" s="24"/>
      <c r="C352" s="31"/>
      <c r="D352" s="30"/>
      <c r="E352" s="30"/>
      <c r="F352" s="30"/>
      <c r="G352" s="30"/>
      <c r="H352" s="30"/>
      <c r="I352" s="30"/>
      <c r="J352" s="30"/>
      <c r="K352" s="30"/>
      <c r="L352" s="30"/>
      <c r="M352" s="30"/>
    </row>
    <row r="353" spans="2:13">
      <c r="B353" s="24"/>
      <c r="C353" s="31"/>
      <c r="D353" s="30"/>
      <c r="E353" s="30"/>
      <c r="F353" s="30"/>
      <c r="G353" s="30"/>
      <c r="H353" s="30"/>
      <c r="I353" s="30"/>
      <c r="J353" s="30"/>
      <c r="K353" s="30"/>
      <c r="L353" s="30"/>
      <c r="M353" s="30"/>
    </row>
    <row r="354" spans="2:13">
      <c r="C354" s="31"/>
      <c r="D354" s="30"/>
      <c r="E354" s="30"/>
      <c r="F354" s="30"/>
      <c r="G354" s="30"/>
      <c r="H354" s="30"/>
      <c r="I354" s="30"/>
      <c r="J354" s="30"/>
      <c r="K354" s="30"/>
      <c r="L354" s="30"/>
      <c r="M354" s="30"/>
    </row>
    <row r="355" spans="2:13">
      <c r="C355" s="31"/>
      <c r="D355" s="30"/>
      <c r="E355" s="30"/>
      <c r="F355" s="30"/>
      <c r="G355" s="30"/>
      <c r="H355" s="30"/>
      <c r="I355" s="30"/>
      <c r="J355" s="30"/>
      <c r="K355" s="30"/>
      <c r="L355" s="30"/>
      <c r="M355" s="30"/>
    </row>
    <row r="356" spans="2:13">
      <c r="C356" s="31"/>
      <c r="D356" s="30"/>
      <c r="E356" s="30"/>
      <c r="F356" s="30"/>
      <c r="G356" s="30"/>
      <c r="H356" s="30"/>
      <c r="I356" s="30"/>
      <c r="J356" s="30"/>
      <c r="K356" s="30"/>
      <c r="L356" s="30"/>
      <c r="M356" s="30"/>
    </row>
    <row r="357" spans="2:13">
      <c r="B357" s="24"/>
      <c r="C357" s="31"/>
      <c r="D357" s="30"/>
      <c r="E357" s="30"/>
      <c r="F357" s="30"/>
      <c r="G357" s="30"/>
      <c r="H357" s="30"/>
      <c r="I357" s="30"/>
      <c r="J357" s="30"/>
      <c r="K357" s="30"/>
      <c r="L357" s="30"/>
      <c r="M357" s="30"/>
    </row>
    <row r="358" spans="2:13">
      <c r="B358" s="24"/>
      <c r="C358" s="31"/>
      <c r="D358" s="30"/>
      <c r="E358" s="30"/>
      <c r="F358" s="30"/>
      <c r="G358" s="30"/>
      <c r="H358" s="30"/>
      <c r="I358" s="30"/>
      <c r="J358" s="30"/>
      <c r="K358" s="30"/>
      <c r="L358" s="30"/>
      <c r="M358" s="30"/>
    </row>
    <row r="359" spans="2:13">
      <c r="B359" s="24"/>
      <c r="C359" s="31"/>
      <c r="D359" s="30"/>
      <c r="E359" s="30"/>
      <c r="F359" s="30"/>
      <c r="G359" s="30"/>
      <c r="H359" s="30"/>
      <c r="I359" s="30"/>
      <c r="J359" s="30"/>
      <c r="K359" s="30"/>
      <c r="L359" s="30"/>
      <c r="M359" s="30"/>
    </row>
    <row r="360" spans="2:13">
      <c r="B360" s="24"/>
      <c r="C360" s="31"/>
      <c r="D360" s="30"/>
      <c r="E360" s="30"/>
      <c r="F360" s="30"/>
      <c r="G360" s="30"/>
      <c r="H360" s="30"/>
      <c r="I360" s="30"/>
      <c r="J360" s="30"/>
      <c r="K360" s="30"/>
      <c r="L360" s="30"/>
      <c r="M360" s="30"/>
    </row>
    <row r="361" spans="2:13">
      <c r="B361" s="24"/>
      <c r="C361" s="31"/>
      <c r="D361" s="30"/>
      <c r="E361" s="30"/>
      <c r="F361" s="30"/>
      <c r="G361" s="30"/>
      <c r="H361" s="30"/>
      <c r="I361" s="30"/>
      <c r="J361" s="30"/>
      <c r="K361" s="30"/>
      <c r="L361" s="30"/>
      <c r="M361" s="30"/>
    </row>
    <row r="362" spans="2:13">
      <c r="B362" s="24"/>
      <c r="C362" s="31"/>
      <c r="D362" s="30"/>
      <c r="E362" s="30"/>
      <c r="F362" s="30"/>
      <c r="G362" s="30"/>
      <c r="H362" s="30"/>
      <c r="I362" s="30"/>
      <c r="J362" s="30"/>
      <c r="K362" s="30"/>
      <c r="L362" s="30"/>
      <c r="M362" s="30"/>
    </row>
    <row r="363" spans="2:13">
      <c r="B363" s="24"/>
      <c r="C363" s="31"/>
      <c r="D363" s="30"/>
      <c r="E363" s="30"/>
      <c r="F363" s="30"/>
      <c r="G363" s="30"/>
      <c r="H363" s="30"/>
      <c r="I363" s="30"/>
      <c r="J363" s="30"/>
      <c r="K363" s="30"/>
      <c r="L363" s="30"/>
      <c r="M363" s="30"/>
    </row>
    <row r="364" spans="2:13">
      <c r="B364" s="24"/>
      <c r="C364" s="31"/>
      <c r="D364" s="30"/>
      <c r="E364" s="30"/>
      <c r="F364" s="30"/>
      <c r="G364" s="30"/>
      <c r="H364" s="30"/>
      <c r="I364" s="30"/>
      <c r="J364" s="30"/>
      <c r="K364" s="30"/>
      <c r="L364" s="30"/>
      <c r="M364" s="30"/>
    </row>
    <row r="365" spans="2:13">
      <c r="C365" s="31"/>
      <c r="D365" s="30"/>
      <c r="E365" s="30"/>
      <c r="F365" s="30"/>
      <c r="G365" s="30"/>
      <c r="H365" s="30"/>
      <c r="I365" s="30"/>
      <c r="J365" s="30"/>
      <c r="K365" s="30"/>
      <c r="L365" s="30"/>
      <c r="M365" s="30"/>
    </row>
    <row r="366" spans="2:13">
      <c r="C366" s="31"/>
      <c r="D366" s="30"/>
      <c r="E366" s="30"/>
      <c r="F366" s="30"/>
      <c r="G366" s="30"/>
      <c r="H366" s="30"/>
      <c r="I366" s="30"/>
      <c r="J366" s="30"/>
      <c r="K366" s="30"/>
      <c r="L366" s="30"/>
      <c r="M366" s="30"/>
    </row>
    <row r="367" spans="2:13">
      <c r="C367" s="31"/>
      <c r="D367" s="30"/>
      <c r="E367" s="30"/>
      <c r="F367" s="30"/>
      <c r="G367" s="30"/>
      <c r="H367" s="30"/>
      <c r="I367" s="30"/>
      <c r="J367" s="30"/>
      <c r="K367" s="30"/>
      <c r="L367" s="30"/>
      <c r="M367" s="30"/>
    </row>
    <row r="368" spans="2:13">
      <c r="B368" s="24"/>
      <c r="C368" s="31"/>
      <c r="D368" s="30"/>
      <c r="E368" s="30"/>
      <c r="F368" s="30"/>
      <c r="G368" s="30"/>
      <c r="H368" s="30"/>
      <c r="I368" s="30"/>
      <c r="J368" s="30"/>
      <c r="K368" s="30"/>
      <c r="L368" s="30"/>
      <c r="M368" s="30"/>
    </row>
    <row r="369" spans="2:13">
      <c r="C369" s="31"/>
      <c r="D369" s="30"/>
      <c r="E369" s="30"/>
      <c r="F369" s="30"/>
      <c r="G369" s="30"/>
      <c r="H369" s="30"/>
      <c r="I369" s="30"/>
      <c r="J369" s="30"/>
      <c r="K369" s="30"/>
      <c r="L369" s="30"/>
      <c r="M369" s="30"/>
    </row>
    <row r="370" spans="2:13">
      <c r="C370" s="31"/>
      <c r="D370" s="30"/>
      <c r="E370" s="30"/>
      <c r="F370" s="30"/>
      <c r="G370" s="30"/>
      <c r="H370" s="30"/>
      <c r="I370" s="30"/>
      <c r="J370" s="30"/>
      <c r="K370" s="30"/>
      <c r="L370" s="30"/>
      <c r="M370" s="30"/>
    </row>
    <row r="371" spans="2:13">
      <c r="B371" s="24"/>
      <c r="C371" s="31"/>
      <c r="D371" s="30"/>
      <c r="E371" s="30"/>
      <c r="F371" s="30"/>
      <c r="G371" s="30"/>
      <c r="H371" s="30"/>
      <c r="I371" s="30"/>
      <c r="J371" s="30"/>
      <c r="K371" s="30"/>
      <c r="L371" s="30"/>
      <c r="M371" s="30"/>
    </row>
    <row r="372" spans="2:13">
      <c r="B372" s="24"/>
      <c r="C372" s="31"/>
      <c r="D372" s="30"/>
      <c r="E372" s="30"/>
      <c r="F372" s="30"/>
      <c r="G372" s="30"/>
      <c r="H372" s="30"/>
      <c r="I372" s="30"/>
      <c r="J372" s="30"/>
      <c r="K372" s="30"/>
      <c r="L372" s="30"/>
      <c r="M372" s="30"/>
    </row>
    <row r="373" spans="2:13">
      <c r="B373" s="24"/>
      <c r="C373" s="31"/>
      <c r="D373" s="30"/>
      <c r="E373" s="30"/>
      <c r="F373" s="30"/>
      <c r="G373" s="30"/>
      <c r="H373" s="30"/>
      <c r="I373" s="30"/>
      <c r="J373" s="30"/>
      <c r="K373" s="30"/>
      <c r="L373" s="30"/>
      <c r="M373" s="30"/>
    </row>
    <row r="374" spans="2:13">
      <c r="C374" s="31"/>
      <c r="D374" s="30"/>
      <c r="E374" s="30"/>
      <c r="F374" s="30"/>
      <c r="G374" s="30"/>
      <c r="H374" s="30"/>
      <c r="I374" s="30"/>
      <c r="J374" s="30"/>
      <c r="K374" s="30"/>
      <c r="L374" s="30"/>
      <c r="M374" s="30"/>
    </row>
    <row r="375" spans="2:13">
      <c r="B375" s="24"/>
      <c r="C375" s="31"/>
      <c r="D375" s="30"/>
      <c r="E375" s="30"/>
      <c r="F375" s="30"/>
      <c r="G375" s="30"/>
      <c r="H375" s="30"/>
      <c r="I375" s="30"/>
      <c r="J375" s="30"/>
      <c r="K375" s="30"/>
      <c r="L375" s="30"/>
      <c r="M375" s="30"/>
    </row>
    <row r="376" spans="2:13">
      <c r="B376" s="24"/>
      <c r="C376" s="31"/>
      <c r="D376" s="30"/>
      <c r="E376" s="30"/>
      <c r="F376" s="30"/>
      <c r="G376" s="30"/>
      <c r="H376" s="30"/>
      <c r="I376" s="30"/>
      <c r="J376" s="30"/>
      <c r="K376" s="30"/>
      <c r="L376" s="30"/>
      <c r="M376" s="30"/>
    </row>
    <row r="377" spans="2:13">
      <c r="C377" s="31"/>
      <c r="D377" s="30"/>
      <c r="E377" s="30"/>
      <c r="F377" s="30"/>
      <c r="G377" s="30"/>
      <c r="H377" s="30"/>
      <c r="I377" s="30"/>
      <c r="J377" s="30"/>
      <c r="K377" s="30"/>
      <c r="L377" s="30"/>
      <c r="M377" s="30"/>
    </row>
    <row r="378" spans="2:13">
      <c r="B378" s="24"/>
      <c r="C378" s="31"/>
      <c r="D378" s="30"/>
      <c r="E378" s="30"/>
      <c r="F378" s="30"/>
      <c r="G378" s="30"/>
      <c r="H378" s="30"/>
      <c r="I378" s="30"/>
      <c r="J378" s="30"/>
      <c r="K378" s="30"/>
      <c r="L378" s="30"/>
      <c r="M378" s="30"/>
    </row>
    <row r="379" spans="2:13">
      <c r="B379" s="24"/>
      <c r="C379" s="31"/>
      <c r="D379" s="30"/>
      <c r="E379" s="30"/>
      <c r="F379" s="30"/>
      <c r="G379" s="30"/>
      <c r="H379" s="30"/>
      <c r="I379" s="30"/>
      <c r="J379" s="30"/>
      <c r="K379" s="30"/>
      <c r="L379" s="30"/>
      <c r="M379" s="30"/>
    </row>
    <row r="380" spans="2:13">
      <c r="C380" s="31"/>
      <c r="D380" s="30"/>
      <c r="E380" s="30"/>
      <c r="F380" s="30"/>
      <c r="G380" s="30"/>
      <c r="H380" s="30"/>
      <c r="I380" s="30"/>
      <c r="J380" s="30"/>
      <c r="K380" s="30"/>
      <c r="L380" s="30"/>
      <c r="M380" s="30"/>
    </row>
    <row r="381" spans="2:13">
      <c r="B381" s="24"/>
      <c r="C381" s="31"/>
      <c r="D381" s="30"/>
      <c r="E381" s="30"/>
      <c r="F381" s="30"/>
      <c r="G381" s="30"/>
      <c r="H381" s="30"/>
      <c r="I381" s="30"/>
      <c r="J381" s="30"/>
      <c r="K381" s="30"/>
      <c r="L381" s="30"/>
      <c r="M381" s="30"/>
    </row>
    <row r="382" spans="2:13">
      <c r="C382" s="31"/>
      <c r="D382" s="30"/>
      <c r="E382" s="30"/>
      <c r="F382" s="30"/>
      <c r="G382" s="30"/>
      <c r="H382" s="30"/>
      <c r="I382" s="30"/>
      <c r="J382" s="30"/>
      <c r="K382" s="30"/>
      <c r="L382" s="30"/>
      <c r="M382" s="30"/>
    </row>
    <row r="383" spans="2:13">
      <c r="C383" s="31"/>
      <c r="D383" s="30"/>
      <c r="E383" s="30"/>
      <c r="F383" s="30"/>
      <c r="G383" s="30"/>
      <c r="H383" s="30"/>
      <c r="I383" s="30"/>
      <c r="J383" s="30"/>
      <c r="K383" s="30"/>
      <c r="L383" s="30"/>
      <c r="M383" s="30"/>
    </row>
    <row r="384" spans="2:13">
      <c r="B384" s="24"/>
      <c r="C384" s="31"/>
      <c r="D384" s="30"/>
      <c r="E384" s="30"/>
      <c r="F384" s="30"/>
      <c r="G384" s="30"/>
      <c r="H384" s="30"/>
      <c r="I384" s="30"/>
      <c r="J384" s="30"/>
      <c r="K384" s="30"/>
      <c r="L384" s="30"/>
      <c r="M384" s="30"/>
    </row>
    <row r="385" spans="2:13">
      <c r="C385" s="31"/>
      <c r="D385" s="30"/>
      <c r="E385" s="30"/>
      <c r="F385" s="30"/>
      <c r="G385" s="30"/>
      <c r="H385" s="30"/>
      <c r="I385" s="30"/>
      <c r="J385" s="30"/>
      <c r="K385" s="30"/>
      <c r="L385" s="30"/>
      <c r="M385" s="30"/>
    </row>
    <row r="386" spans="2:13">
      <c r="B386" s="24"/>
      <c r="C386" s="31"/>
      <c r="D386" s="30"/>
      <c r="E386" s="30"/>
      <c r="F386" s="30"/>
      <c r="G386" s="30"/>
      <c r="H386" s="30"/>
      <c r="I386" s="30"/>
      <c r="J386" s="30"/>
      <c r="K386" s="30"/>
      <c r="L386" s="30"/>
      <c r="M386" s="30"/>
    </row>
    <row r="387" spans="2:13">
      <c r="C387" s="31"/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 spans="2:13">
      <c r="C388" s="31"/>
      <c r="D388" s="30"/>
      <c r="E388" s="30"/>
      <c r="F388" s="30"/>
      <c r="G388" s="30"/>
      <c r="H388" s="30"/>
      <c r="I388" s="30"/>
      <c r="J388" s="30"/>
      <c r="K388" s="30"/>
      <c r="L388" s="30"/>
      <c r="M388" s="30"/>
    </row>
  </sheetData>
  <autoFilter ref="A1:M194" xr:uid="{5FE7B634-BE2E-D24A-B934-21677B3D741B}">
    <sortState xmlns:xlrd2="http://schemas.microsoft.com/office/spreadsheetml/2017/richdata2" ref="A2:M214">
      <sortCondition ref="A1:A194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81E93-34D4-3240-9F1E-07203B00D8CA}">
  <dimension ref="A1:O388"/>
  <sheetViews>
    <sheetView workbookViewId="0">
      <selection activeCell="E8" sqref="E8"/>
    </sheetView>
  </sheetViews>
  <sheetFormatPr defaultColWidth="10.85546875" defaultRowHeight="15.75"/>
  <cols>
    <col min="1" max="1" width="10.85546875" style="33"/>
    <col min="2" max="2" width="23.7109375" style="28" bestFit="1" customWidth="1"/>
    <col min="3" max="3" width="10.85546875" style="37"/>
    <col min="4" max="12" width="14.85546875" style="32" bestFit="1" customWidth="1"/>
    <col min="13" max="13" width="15.85546875" style="32" bestFit="1" customWidth="1"/>
    <col min="14" max="14" width="10.85546875" style="32"/>
    <col min="15" max="15" width="23" style="32" bestFit="1" customWidth="1"/>
    <col min="16" max="16384" width="10.85546875" style="32"/>
  </cols>
  <sheetData>
    <row r="1" spans="1:15" s="28" customFormat="1">
      <c r="A1" s="33" t="s">
        <v>146</v>
      </c>
      <c r="B1" s="24" t="s">
        <v>0</v>
      </c>
      <c r="C1" s="26" t="s">
        <v>10</v>
      </c>
      <c r="D1" s="27" t="s">
        <v>136</v>
      </c>
      <c r="E1" s="27" t="s">
        <v>137</v>
      </c>
      <c r="F1" s="27" t="s">
        <v>138</v>
      </c>
      <c r="G1" s="27" t="s">
        <v>139</v>
      </c>
      <c r="H1" s="27" t="s">
        <v>140</v>
      </c>
      <c r="I1" s="27" t="s">
        <v>141</v>
      </c>
      <c r="J1" s="27" t="s">
        <v>142</v>
      </c>
      <c r="K1" s="27" t="s">
        <v>143</v>
      </c>
      <c r="L1" s="27" t="s">
        <v>144</v>
      </c>
      <c r="M1" s="27" t="s">
        <v>145</v>
      </c>
      <c r="O1" s="26"/>
    </row>
    <row r="2" spans="1:15">
      <c r="A2" s="33">
        <f t="shared" ref="A2:A65" ca="1" si="0">RANK(C2,C$2:C$998)</f>
        <v>1</v>
      </c>
      <c r="B2" s="25" t="s">
        <v>95</v>
      </c>
      <c r="C2" s="31" cm="1">
        <f t="array" aca="1" ref="C2" ca="1">SUM(LARGE(D2:M2,ROW(INDIRECT("1:6"))))</f>
        <v>530.4329004329004</v>
      </c>
      <c r="D2" s="30">
        <f>IFERROR(100*_xlfn.IFNA(VLOOKUP($B2,KviZDarije1!$A$1:$K$1000, 9, 0), 0)/'TOP SCORES'!B$8,0)</f>
        <v>92.857142857142861</v>
      </c>
      <c r="E2" s="30">
        <f>IFERROR(100*_xlfn.IFNA(VLOOKUP($B2,KviZDarije2!$A$1:$K$1000, 9, 0), 0)/'TOP SCORES'!C$8,0)</f>
        <v>75</v>
      </c>
      <c r="F2" s="30">
        <f>IFERROR(100*_xlfn.IFNA(VLOOKUP($B2,KviZDarije3!$A$1:$K$1000, 9, 0), 0)/'TOP SCORES'!D$8,0)</f>
        <v>91.666666666666671</v>
      </c>
      <c r="G2" s="30">
        <f>IFERROR(100*_xlfn.IFNA(VLOOKUP($B2,KviZDarije4!$A$1:$K$1000, 9, 0), 0)/'TOP SCORES'!E$8,0)</f>
        <v>90.909090909090907</v>
      </c>
      <c r="H2" s="30">
        <f>IFERROR(100*_xlfn.IFNA(VLOOKUP($B2,KviZDarije5!$A$1:$K$1000, 9, 0), 0)/'TOP SCORES'!F$8,0)</f>
        <v>75</v>
      </c>
      <c r="I2" s="30">
        <f>IFERROR(100*_xlfn.IFNA(VLOOKUP($B2,KviZDarije6!$A$1:$K$1000, 9, 0), 0)/'TOP SCORES'!G$8,0)</f>
        <v>100</v>
      </c>
      <c r="J2" s="30">
        <f>IFERROR(100*_xlfn.IFNA(VLOOKUP($B2,KviZDarije7!$A$1:$K$1000, 9, 0), 0)/'TOP SCORES'!H$8,0)</f>
        <v>80</v>
      </c>
      <c r="K2" s="30">
        <f>IFERROR(100*_xlfn.IFNA(VLOOKUP($B2,KviZDarije8!$A$1:$K$1000, 9, 0), 0)/'TOP SCORES'!I$8,0)</f>
        <v>0</v>
      </c>
      <c r="L2" s="30">
        <f>IFERROR(100*_xlfn.IFNA(VLOOKUP($B2,[1]KviZDarije9!$A$1:$K$1000, 9, 0), 0)/'TOP SCORES'!J$8,0)</f>
        <v>0</v>
      </c>
      <c r="M2" s="30">
        <f>IFERROR(100*_xlfn.IFNA(VLOOKUP($B2,[2]KviZDarije10!$A$1:$K$1000, 9, 0), 0)/'TOP SCORES'!K$8,0)</f>
        <v>0</v>
      </c>
      <c r="O2" s="34"/>
    </row>
    <row r="3" spans="1:15">
      <c r="A3" s="33">
        <f t="shared" ca="1" si="0"/>
        <v>2</v>
      </c>
      <c r="B3" s="25" t="s">
        <v>109</v>
      </c>
      <c r="C3" s="31" cm="1">
        <f t="array" aca="1" ref="C3" ca="1">SUM(LARGE(D3:M3,ROW(INDIRECT("1:6"))))</f>
        <v>524.00932400932402</v>
      </c>
      <c r="D3" s="30">
        <f>IFERROR(100*_xlfn.IFNA(VLOOKUP($B3,KviZDarije1!$A$1:$K$1000, 9, 0), 0)/'TOP SCORES'!B$8,0)</f>
        <v>0</v>
      </c>
      <c r="E3" s="30">
        <f>IFERROR(100*_xlfn.IFNA(VLOOKUP($B3,KviZDarije2!$A$1:$K$1000, 9, 0), 0)/'TOP SCORES'!C$8,0)</f>
        <v>91.666666666666671</v>
      </c>
      <c r="F3" s="30">
        <f>IFERROR(100*_xlfn.IFNA(VLOOKUP($B3,KviZDarije3!$A$1:$K$1000, 9, 0), 0)/'TOP SCORES'!D$8,0)</f>
        <v>75</v>
      </c>
      <c r="G3" s="30">
        <f>IFERROR(100*_xlfn.IFNA(VLOOKUP($B3,KviZDarije4!$A$1:$K$1000, 9, 0), 0)/'TOP SCORES'!E$8,0)</f>
        <v>72.727272727272734</v>
      </c>
      <c r="H3" s="30">
        <f>IFERROR(100*_xlfn.IFNA(VLOOKUP($B3,KviZDarije5!$A$1:$K$1000, 9, 0), 0)/'TOP SCORES'!F$8,0)</f>
        <v>100</v>
      </c>
      <c r="I3" s="30">
        <f>IFERROR(100*_xlfn.IFNA(VLOOKUP($B3,KviZDarije6!$A$1:$K$1000, 9, 0), 0)/'TOP SCORES'!G$8,0)</f>
        <v>84.615384615384613</v>
      </c>
      <c r="J3" s="30">
        <f>IFERROR(100*_xlfn.IFNA(VLOOKUP($B3,KviZDarije7!$A$1:$K$1000, 9, 0), 0)/'TOP SCORES'!H$8,0)</f>
        <v>100</v>
      </c>
      <c r="K3" s="30">
        <f>IFERROR(100*_xlfn.IFNA(VLOOKUP($B3,KviZDarije8!$A$1:$K$1000, 9, 0), 0)/'TOP SCORES'!I$8,0)</f>
        <v>0</v>
      </c>
      <c r="L3" s="30">
        <f>IFERROR(100*_xlfn.IFNA(VLOOKUP($B3,[1]KviZDarije9!$A$1:$K$1000, 9, 0), 0)/'TOP SCORES'!J$8,0)</f>
        <v>0</v>
      </c>
      <c r="M3" s="30">
        <f>IFERROR(100*_xlfn.IFNA(VLOOKUP($B3,[2]KviZDarije10!$A$1:$K$1000, 9, 0), 0)/'TOP SCORES'!K$8,0)</f>
        <v>0</v>
      </c>
    </row>
    <row r="4" spans="1:15">
      <c r="A4" s="33">
        <f t="shared" ca="1" si="0"/>
        <v>3</v>
      </c>
      <c r="B4" s="25" t="s">
        <v>91</v>
      </c>
      <c r="C4" s="31" cm="1">
        <f t="array" aca="1" ref="C4" ca="1">SUM(LARGE(D4:M4,ROW(INDIRECT("1:6"))))</f>
        <v>508.02197802197799</v>
      </c>
      <c r="D4" s="30">
        <f>IFERROR(100*_xlfn.IFNA(VLOOKUP($B4,KviZDarije1!$A$1:$K$1000, 9, 0), 0)/'TOP SCORES'!B$8,0)</f>
        <v>85.714285714285708</v>
      </c>
      <c r="E4" s="30">
        <f>IFERROR(100*_xlfn.IFNA(VLOOKUP($B4,KviZDarije2!$A$1:$K$1000, 9, 0), 0)/'TOP SCORES'!C$8,0)</f>
        <v>83.333333333333329</v>
      </c>
      <c r="F4" s="30">
        <f>IFERROR(100*_xlfn.IFNA(VLOOKUP($B4,KviZDarije3!$A$1:$K$1000, 9, 0), 0)/'TOP SCORES'!D$8,0)</f>
        <v>91.666666666666671</v>
      </c>
      <c r="G4" s="30">
        <f>IFERROR(100*_xlfn.IFNA(VLOOKUP($B4,KviZDarije4!$A$1:$K$1000, 9, 0), 0)/'TOP SCORES'!E$8,0)</f>
        <v>54.545454545454547</v>
      </c>
      <c r="H4" s="30">
        <f>IFERROR(100*_xlfn.IFNA(VLOOKUP($B4,KviZDarije5!$A$1:$K$1000, 9, 0), 0)/'TOP SCORES'!F$8,0)</f>
        <v>75</v>
      </c>
      <c r="I4" s="30">
        <f>IFERROR(100*_xlfn.IFNA(VLOOKUP($B4,KviZDarije6!$A$1:$K$1000, 9, 0), 0)/'TOP SCORES'!G$8,0)</f>
        <v>92.307692307692307</v>
      </c>
      <c r="J4" s="30">
        <f>IFERROR(100*_xlfn.IFNA(VLOOKUP($B4,KviZDarije7!$A$1:$K$1000, 9, 0), 0)/'TOP SCORES'!H$8,0)</f>
        <v>80</v>
      </c>
      <c r="K4" s="30">
        <f>IFERROR(100*_xlfn.IFNA(VLOOKUP($B4,KviZDarije8!$A$1:$K$1000, 9, 0), 0)/'TOP SCORES'!I$8,0)</f>
        <v>0</v>
      </c>
      <c r="L4" s="30">
        <f>IFERROR(100*_xlfn.IFNA(VLOOKUP($B4,[1]KviZDarije9!$A$1:$K$1000, 9, 0), 0)/'TOP SCORES'!J$8,0)</f>
        <v>0</v>
      </c>
      <c r="M4" s="30">
        <f>IFERROR(100*_xlfn.IFNA(VLOOKUP($B4,[2]KviZDarije10!$A$1:$K$1000, 9, 0), 0)/'TOP SCORES'!K$8,0)</f>
        <v>0</v>
      </c>
    </row>
    <row r="5" spans="1:15">
      <c r="A5" s="33">
        <f t="shared" ca="1" si="0"/>
        <v>4</v>
      </c>
      <c r="B5" s="28" t="s">
        <v>203</v>
      </c>
      <c r="C5" s="31" cm="1">
        <f t="array" aca="1" ref="C5" ca="1">SUM(LARGE(D5:M5,ROW(INDIRECT("1:6"))))</f>
        <v>501.7016317016317</v>
      </c>
      <c r="D5" s="30">
        <f>IFERROR(100*_xlfn.IFNA(VLOOKUP($B5,KviZDarije1!$A$1:$K$1000, 9, 0), 0)/'TOP SCORES'!B$8,0)</f>
        <v>0</v>
      </c>
      <c r="E5" s="30">
        <f>IFERROR(100*_xlfn.IFNA(VLOOKUP($B5,KviZDarije2!$A$1:$K$1000, 9, 0), 0)/'TOP SCORES'!C$8,0)</f>
        <v>83.333333333333329</v>
      </c>
      <c r="F5" s="30">
        <f>IFERROR(100*_xlfn.IFNA(VLOOKUP($B5,KviZDarije3!$A$1:$K$1000, 9, 0), 0)/'TOP SCORES'!D$8,0)</f>
        <v>75</v>
      </c>
      <c r="G5" s="30">
        <f>IFERROR(100*_xlfn.IFNA(VLOOKUP($B5,KviZDarije4!$A$1:$K$1000, 9, 0), 0)/'TOP SCORES'!E$8,0)</f>
        <v>72.727272727272734</v>
      </c>
      <c r="H5" s="30">
        <f>IFERROR(100*_xlfn.IFNA(VLOOKUP($B5,KviZDarije5!$A$1:$K$1000, 9, 0), 0)/'TOP SCORES'!F$8,0)</f>
        <v>91.666666666666671</v>
      </c>
      <c r="I5" s="30">
        <f>IFERROR(100*_xlfn.IFNA(VLOOKUP($B5,KviZDarije6!$A$1:$K$1000, 9, 0), 0)/'TOP SCORES'!G$8,0)</f>
        <v>92.307692307692307</v>
      </c>
      <c r="J5" s="30">
        <f>IFERROR(100*_xlfn.IFNA(VLOOKUP($B5,KviZDarije7!$A$1:$K$1000, 9, 0), 0)/'TOP SCORES'!H$8,0)</f>
        <v>86.666666666666671</v>
      </c>
      <c r="K5" s="30">
        <f>IFERROR(100*_xlfn.IFNA(VLOOKUP($B5,KviZDarije8!$A$1:$K$1000, 9, 0), 0)/'TOP SCORES'!I$8,0)</f>
        <v>0</v>
      </c>
      <c r="L5" s="30">
        <f>IFERROR(100*_xlfn.IFNA(VLOOKUP($B5,[1]KviZDarije9!$A$1:$K$1000, 9, 0), 0)/'TOP SCORES'!J$8,0)</f>
        <v>0</v>
      </c>
      <c r="M5" s="30">
        <f>IFERROR(100*_xlfn.IFNA(VLOOKUP($B5,[2]KviZDarije10!$A$1:$K$1000, 9, 0), 0)/'TOP SCORES'!K$8,0)</f>
        <v>0</v>
      </c>
    </row>
    <row r="6" spans="1:15">
      <c r="A6" s="33">
        <f t="shared" ca="1" si="0"/>
        <v>5</v>
      </c>
      <c r="B6" s="25" t="s">
        <v>32</v>
      </c>
      <c r="C6" s="31" cm="1">
        <f t="array" aca="1" ref="C6" ca="1">SUM(LARGE(D6:M6,ROW(INDIRECT("1:6"))))</f>
        <v>497.07459207459203</v>
      </c>
      <c r="D6" s="30">
        <f>IFERROR(100*_xlfn.IFNA(VLOOKUP($B6,KviZDarije1!$A$1:$K$1000, 9, 0), 0)/'TOP SCORES'!B$8,0)</f>
        <v>71.428571428571431</v>
      </c>
      <c r="E6" s="30">
        <f>IFERROR(100*_xlfn.IFNA(VLOOKUP($B6,KviZDarije2!$A$1:$K$1000, 9, 0), 0)/'TOP SCORES'!C$8,0)</f>
        <v>75</v>
      </c>
      <c r="F6" s="30">
        <f>IFERROR(100*_xlfn.IFNA(VLOOKUP($B6,KviZDarije3!$A$1:$K$1000, 9, 0), 0)/'TOP SCORES'!D$8,0)</f>
        <v>100</v>
      </c>
      <c r="G6" s="30">
        <f>IFERROR(100*_xlfn.IFNA(VLOOKUP($B6,KviZDarije4!$A$1:$K$1000, 9, 0), 0)/'TOP SCORES'!E$8,0)</f>
        <v>81.818181818181813</v>
      </c>
      <c r="H6" s="30">
        <f>IFERROR(100*_xlfn.IFNA(VLOOKUP($B6,KviZDarije5!$A$1:$K$1000, 9, 0), 0)/'TOP SCORES'!F$8,0)</f>
        <v>83.333333333333329</v>
      </c>
      <c r="I6" s="30">
        <f>IFERROR(100*_xlfn.IFNA(VLOOKUP($B6,KviZDarije6!$A$1:$K$1000, 9, 0), 0)/'TOP SCORES'!G$8,0)</f>
        <v>76.92307692307692</v>
      </c>
      <c r="J6" s="30">
        <f>IFERROR(100*_xlfn.IFNA(VLOOKUP($B6,KviZDarije7!$A$1:$K$1000, 9, 0), 0)/'TOP SCORES'!H$8,0)</f>
        <v>80</v>
      </c>
      <c r="K6" s="30">
        <f>IFERROR(100*_xlfn.IFNA(VLOOKUP($B6,KviZDarije8!$A$1:$K$1000, 9, 0), 0)/'TOP SCORES'!I$8,0)</f>
        <v>0</v>
      </c>
      <c r="L6" s="30">
        <f>IFERROR(100*_xlfn.IFNA(VLOOKUP($B6,[1]KviZDarije9!$A$1:$K$1000, 9, 0), 0)/'TOP SCORES'!J$8,0)</f>
        <v>0</v>
      </c>
      <c r="M6" s="30">
        <f>IFERROR(100*_xlfn.IFNA(VLOOKUP($B6,[2]KviZDarije10!$A$1:$K$1000, 9, 0), 0)/'TOP SCORES'!K$8,0)</f>
        <v>0</v>
      </c>
    </row>
    <row r="7" spans="1:15">
      <c r="A7" s="33">
        <f t="shared" ca="1" si="0"/>
        <v>6</v>
      </c>
      <c r="B7" s="25" t="s">
        <v>92</v>
      </c>
      <c r="C7" s="31" cm="1">
        <f t="array" aca="1" ref="C7" ca="1">SUM(LARGE(D7:M7,ROW(INDIRECT("1:6"))))</f>
        <v>475.01831501831504</v>
      </c>
      <c r="D7" s="30">
        <f>IFERROR(100*_xlfn.IFNA(VLOOKUP($B7,KviZDarije1!$A$1:$K$1000, 9, 0), 0)/'TOP SCORES'!B$8,0)</f>
        <v>71.428571428571431</v>
      </c>
      <c r="E7" s="30">
        <f>IFERROR(100*_xlfn.IFNA(VLOOKUP($B7,KviZDarije2!$A$1:$K$1000, 9, 0), 0)/'TOP SCORES'!C$8,0)</f>
        <v>91.666666666666671</v>
      </c>
      <c r="F7" s="30">
        <f>IFERROR(100*_xlfn.IFNA(VLOOKUP($B7,KviZDarije3!$A$1:$K$1000, 9, 0), 0)/'TOP SCORES'!D$8,0)</f>
        <v>0</v>
      </c>
      <c r="G7" s="30">
        <f>IFERROR(100*_xlfn.IFNA(VLOOKUP($B7,KviZDarije4!$A$1:$K$1000, 9, 0), 0)/'TOP SCORES'!E$8,0)</f>
        <v>100</v>
      </c>
      <c r="H7" s="30">
        <f>IFERROR(100*_xlfn.IFNA(VLOOKUP($B7,KviZDarije5!$A$1:$K$1000, 9, 0), 0)/'TOP SCORES'!F$8,0)</f>
        <v>75</v>
      </c>
      <c r="I7" s="30">
        <f>IFERROR(100*_xlfn.IFNA(VLOOKUP($B7,KviZDarije6!$A$1:$K$1000, 9, 0), 0)/'TOP SCORES'!G$8,0)</f>
        <v>76.92307692307692</v>
      </c>
      <c r="J7" s="30">
        <f>IFERROR(100*_xlfn.IFNA(VLOOKUP($B7,KviZDarije7!$A$1:$K$1000, 9, 0), 0)/'TOP SCORES'!H$8,0)</f>
        <v>60</v>
      </c>
      <c r="K7" s="30">
        <f>IFERROR(100*_xlfn.IFNA(VLOOKUP($B7,KviZDarije8!$A$1:$K$1000, 9, 0), 0)/'TOP SCORES'!I$8,0)</f>
        <v>0</v>
      </c>
      <c r="L7" s="30">
        <f>IFERROR(100*_xlfn.IFNA(VLOOKUP($B7,[1]KviZDarije9!$A$1:$K$1000, 9, 0), 0)/'TOP SCORES'!J$8,0)</f>
        <v>0</v>
      </c>
      <c r="M7" s="30">
        <f>IFERROR(100*_xlfn.IFNA(VLOOKUP($B7,[2]KviZDarije10!$A$1:$K$1000, 9, 0), 0)/'TOP SCORES'!K$8,0)</f>
        <v>0</v>
      </c>
    </row>
    <row r="8" spans="1:15">
      <c r="A8" s="33">
        <f t="shared" ca="1" si="0"/>
        <v>7</v>
      </c>
      <c r="B8" s="25" t="s">
        <v>120</v>
      </c>
      <c r="C8" s="31" cm="1">
        <f t="array" aca="1" ref="C8" ca="1">SUM(LARGE(D8:M8,ROW(INDIRECT("1:6"))))</f>
        <v>474.33899433899438</v>
      </c>
      <c r="D8" s="30">
        <f>IFERROR(100*_xlfn.IFNA(VLOOKUP($B8,KviZDarije1!$A$1:$K$1000, 9, 0), 0)/'TOP SCORES'!B$8,0)</f>
        <v>85.714285714285708</v>
      </c>
      <c r="E8" s="30">
        <f>IFERROR(100*_xlfn.IFNA(VLOOKUP($B8,KviZDarije2!$A$1:$K$1000, 9, 0), 0)/'TOP SCORES'!C$8,0)</f>
        <v>75</v>
      </c>
      <c r="F8" s="30">
        <f>IFERROR(100*_xlfn.IFNA(VLOOKUP($B8,KviZDarije3!$A$1:$K$1000, 9, 0), 0)/'TOP SCORES'!D$8,0)</f>
        <v>91.666666666666671</v>
      </c>
      <c r="G8" s="30">
        <f>IFERROR(100*_xlfn.IFNA(VLOOKUP($B8,KviZDarije4!$A$1:$K$1000, 9, 0), 0)/'TOP SCORES'!E$8,0)</f>
        <v>72.727272727272734</v>
      </c>
      <c r="H8" s="30">
        <f>IFERROR(100*_xlfn.IFNA(VLOOKUP($B8,KviZDarije5!$A$1:$K$1000, 9, 0), 0)/'TOP SCORES'!F$8,0)</f>
        <v>66.666666666666671</v>
      </c>
      <c r="I8" s="30">
        <f>IFERROR(100*_xlfn.IFNA(VLOOKUP($B8,KviZDarije6!$A$1:$K$1000, 9, 0), 0)/'TOP SCORES'!G$8,0)</f>
        <v>69.230769230769226</v>
      </c>
      <c r="J8" s="30">
        <f>IFERROR(100*_xlfn.IFNA(VLOOKUP($B8,KviZDarije7!$A$1:$K$1000, 9, 0), 0)/'TOP SCORES'!H$8,0)</f>
        <v>80</v>
      </c>
      <c r="K8" s="30">
        <f>IFERROR(100*_xlfn.IFNA(VLOOKUP($B8,KviZDarije8!$A$1:$K$1000, 9, 0), 0)/'TOP SCORES'!I$8,0)</f>
        <v>0</v>
      </c>
      <c r="L8" s="30">
        <f>IFERROR(100*_xlfn.IFNA(VLOOKUP($B8,[1]KviZDarije9!$A$1:$K$1000, 9, 0), 0)/'TOP SCORES'!J$8,0)</f>
        <v>0</v>
      </c>
      <c r="M8" s="30">
        <f>IFERROR(100*_xlfn.IFNA(VLOOKUP($B8,[2]KviZDarije10!$A$1:$K$1000, 9, 0), 0)/'TOP SCORES'!K$8,0)</f>
        <v>0</v>
      </c>
    </row>
    <row r="9" spans="1:15">
      <c r="A9" s="33">
        <f t="shared" ca="1" si="0"/>
        <v>8</v>
      </c>
      <c r="B9" s="25" t="s">
        <v>82</v>
      </c>
      <c r="C9" s="31" cm="1">
        <f t="array" aca="1" ref="C9" ca="1">SUM(LARGE(D9:M9,ROW(INDIRECT("1:6"))))</f>
        <v>472.71561771561773</v>
      </c>
      <c r="D9" s="30">
        <f>IFERROR(100*_xlfn.IFNA(VLOOKUP($B9,KviZDarije1!$A$1:$K$1000, 9, 0), 0)/'TOP SCORES'!B$8,0)</f>
        <v>0</v>
      </c>
      <c r="E9" s="30">
        <f>IFERROR(100*_xlfn.IFNA(VLOOKUP($B9,KviZDarije2!$A$1:$K$1000, 9, 0), 0)/'TOP SCORES'!C$8,0)</f>
        <v>75</v>
      </c>
      <c r="F9" s="30">
        <f>IFERROR(100*_xlfn.IFNA(VLOOKUP($B9,KviZDarije3!$A$1:$K$1000, 9, 0), 0)/'TOP SCORES'!D$8,0)</f>
        <v>66.666666666666671</v>
      </c>
      <c r="G9" s="30">
        <f>IFERROR(100*_xlfn.IFNA(VLOOKUP($B9,KviZDarije4!$A$1:$K$1000, 9, 0), 0)/'TOP SCORES'!E$8,0)</f>
        <v>81.818181818181813</v>
      </c>
      <c r="H9" s="30">
        <f>IFERROR(100*_xlfn.IFNA(VLOOKUP($B9,KviZDarije5!$A$1:$K$1000, 9, 0), 0)/'TOP SCORES'!F$8,0)</f>
        <v>100</v>
      </c>
      <c r="I9" s="30">
        <f>IFERROR(100*_xlfn.IFNA(VLOOKUP($B9,KviZDarije6!$A$1:$K$1000, 9, 0), 0)/'TOP SCORES'!G$8,0)</f>
        <v>69.230769230769226</v>
      </c>
      <c r="J9" s="30">
        <f>IFERROR(100*_xlfn.IFNA(VLOOKUP($B9,KviZDarije7!$A$1:$K$1000, 9, 0), 0)/'TOP SCORES'!H$8,0)</f>
        <v>80</v>
      </c>
      <c r="K9" s="30">
        <f>IFERROR(100*_xlfn.IFNA(VLOOKUP($B9,KviZDarije8!$A$1:$K$1000, 9, 0), 0)/'TOP SCORES'!I$8,0)</f>
        <v>0</v>
      </c>
      <c r="L9" s="30">
        <f>IFERROR(100*_xlfn.IFNA(VLOOKUP($B9,[1]KviZDarije9!$A$1:$K$1000, 9, 0), 0)/'TOP SCORES'!J$8,0)</f>
        <v>0</v>
      </c>
      <c r="M9" s="30">
        <f>IFERROR(100*_xlfn.IFNA(VLOOKUP($B9,[2]KviZDarije10!$A$1:$K$1000, 9, 0), 0)/'TOP SCORES'!K$8,0)</f>
        <v>0</v>
      </c>
    </row>
    <row r="10" spans="1:15">
      <c r="A10" s="33">
        <f t="shared" ca="1" si="0"/>
        <v>9</v>
      </c>
      <c r="B10" s="25" t="s">
        <v>17</v>
      </c>
      <c r="C10" s="31" cm="1">
        <f t="array" aca="1" ref="C10" ca="1">SUM(LARGE(D10:M10,ROW(INDIRECT("1:6"))))</f>
        <v>471.31701631701634</v>
      </c>
      <c r="D10" s="30">
        <f>IFERROR(100*_xlfn.IFNA(VLOOKUP($B10,KviZDarije1!$A$1:$K$1000, 9, 0), 0)/'TOP SCORES'!B$8,0)</f>
        <v>64.285714285714292</v>
      </c>
      <c r="E10" s="30">
        <f>IFERROR(100*_xlfn.IFNA(VLOOKUP($B10,KviZDarije2!$A$1:$K$1000, 9, 0), 0)/'TOP SCORES'!C$8,0)</f>
        <v>83.333333333333329</v>
      </c>
      <c r="F10" s="30">
        <f>IFERROR(100*_xlfn.IFNA(VLOOKUP($B10,KviZDarije3!$A$1:$K$1000, 9, 0), 0)/'TOP SCORES'!D$8,0)</f>
        <v>66.666666666666671</v>
      </c>
      <c r="G10" s="30">
        <f>IFERROR(100*_xlfn.IFNA(VLOOKUP($B10,KviZDarije4!$A$1:$K$1000, 9, 0), 0)/'TOP SCORES'!E$8,0)</f>
        <v>72.727272727272734</v>
      </c>
      <c r="H10" s="30">
        <f>IFERROR(100*_xlfn.IFNA(VLOOKUP($B10,KviZDarije5!$A$1:$K$1000, 9, 0), 0)/'TOP SCORES'!F$8,0)</f>
        <v>91.666666666666671</v>
      </c>
      <c r="I10" s="30">
        <f>IFERROR(100*_xlfn.IFNA(VLOOKUP($B10,KviZDarije6!$A$1:$K$1000, 9, 0), 0)/'TOP SCORES'!G$8,0)</f>
        <v>76.92307692307692</v>
      </c>
      <c r="J10" s="30">
        <f>IFERROR(100*_xlfn.IFNA(VLOOKUP($B10,KviZDarije7!$A$1:$K$1000, 9, 0), 0)/'TOP SCORES'!H$8,0)</f>
        <v>80</v>
      </c>
      <c r="K10" s="30">
        <f>IFERROR(100*_xlfn.IFNA(VLOOKUP($B10,KviZDarije8!$A$1:$K$1000, 9, 0), 0)/'TOP SCORES'!I$8,0)</f>
        <v>0</v>
      </c>
      <c r="L10" s="30">
        <f>IFERROR(100*_xlfn.IFNA(VLOOKUP($B10,[1]KviZDarije9!$A$1:$K$1000, 9, 0), 0)/'TOP SCORES'!J$8,0)</f>
        <v>0</v>
      </c>
      <c r="M10" s="30">
        <f>IFERROR(100*_xlfn.IFNA(VLOOKUP($B10,[2]KviZDarije10!$A$1:$K$1000, 9, 0), 0)/'TOP SCORES'!K$8,0)</f>
        <v>0</v>
      </c>
    </row>
    <row r="11" spans="1:15">
      <c r="A11" s="33">
        <f t="shared" ca="1" si="0"/>
        <v>10</v>
      </c>
      <c r="B11" s="28" t="s">
        <v>177</v>
      </c>
      <c r="C11" s="31" cm="1">
        <f t="array" aca="1" ref="C11" ca="1">SUM(LARGE(D11:M11,ROW(INDIRECT("1:6"))))</f>
        <v>468.47319347319348</v>
      </c>
      <c r="D11" s="30">
        <f>IFERROR(100*_xlfn.IFNA(VLOOKUP($B11,KviZDarije1!$A$1:$K$1000, 9, 0), 0)/'TOP SCORES'!B$8,0)</f>
        <v>64.285714285714292</v>
      </c>
      <c r="E11" s="30">
        <f>IFERROR(100*_xlfn.IFNA(VLOOKUP($B11,KviZDarije2!$A$1:$K$1000, 9, 0), 0)/'TOP SCORES'!C$8,0)</f>
        <v>75</v>
      </c>
      <c r="F11" s="30">
        <f>IFERROR(100*_xlfn.IFNA(VLOOKUP($B11,KviZDarije3!$A$1:$K$1000, 9, 0), 0)/'TOP SCORES'!D$8,0)</f>
        <v>75</v>
      </c>
      <c r="G11" s="30">
        <f>IFERROR(100*_xlfn.IFNA(VLOOKUP($B11,KviZDarije4!$A$1:$K$1000, 9, 0), 0)/'TOP SCORES'!E$8,0)</f>
        <v>90.909090909090907</v>
      </c>
      <c r="H11" s="30">
        <f>IFERROR(100*_xlfn.IFNA(VLOOKUP($B11,KviZDarije5!$A$1:$K$1000, 9, 0), 0)/'TOP SCORES'!F$8,0)</f>
        <v>91.666666666666671</v>
      </c>
      <c r="I11" s="30">
        <f>IFERROR(100*_xlfn.IFNA(VLOOKUP($B11,KviZDarije6!$A$1:$K$1000, 9, 0), 0)/'TOP SCORES'!G$8,0)</f>
        <v>69.230769230769226</v>
      </c>
      <c r="J11" s="30">
        <f>IFERROR(100*_xlfn.IFNA(VLOOKUP($B11,KviZDarije7!$A$1:$K$1000, 9, 0), 0)/'TOP SCORES'!H$8,0)</f>
        <v>66.666666666666671</v>
      </c>
      <c r="K11" s="30">
        <f>IFERROR(100*_xlfn.IFNA(VLOOKUP($B11,KviZDarije8!$A$1:$K$1000, 9, 0), 0)/'TOP SCORES'!I$8,0)</f>
        <v>0</v>
      </c>
      <c r="L11" s="30">
        <f>IFERROR(100*_xlfn.IFNA(VLOOKUP($B11,[1]KviZDarije9!$A$1:$K$1000, 9, 0), 0)/'TOP SCORES'!J$8,0)</f>
        <v>0</v>
      </c>
      <c r="M11" s="30">
        <f>IFERROR(100*_xlfn.IFNA(VLOOKUP($B11,[2]KviZDarije10!$A$1:$K$1000, 9, 0), 0)/'TOP SCORES'!K$8,0)</f>
        <v>0</v>
      </c>
    </row>
    <row r="12" spans="1:15">
      <c r="A12" s="33">
        <f t="shared" ca="1" si="0"/>
        <v>11</v>
      </c>
      <c r="B12" s="25" t="s">
        <v>79</v>
      </c>
      <c r="C12" s="31" cm="1">
        <f t="array" aca="1" ref="C12" ca="1">SUM(LARGE(D12:M12,ROW(INDIRECT("1:6"))))</f>
        <v>465.18315018315013</v>
      </c>
      <c r="D12" s="30">
        <f>IFERROR(100*_xlfn.IFNA(VLOOKUP($B12,KviZDarije1!$A$1:$K$1000, 9, 0), 0)/'TOP SCORES'!B$8,0)</f>
        <v>64.285714285714292</v>
      </c>
      <c r="E12" s="30">
        <f>IFERROR(100*_xlfn.IFNA(VLOOKUP($B12,KviZDarije2!$A$1:$K$1000, 9, 0), 0)/'TOP SCORES'!C$8,0)</f>
        <v>83.333333333333329</v>
      </c>
      <c r="F12" s="30">
        <f>IFERROR(100*_xlfn.IFNA(VLOOKUP($B12,KviZDarije3!$A$1:$K$1000, 9, 0), 0)/'TOP SCORES'!D$8,0)</f>
        <v>83.333333333333329</v>
      </c>
      <c r="G12" s="30">
        <f>IFERROR(100*_xlfn.IFNA(VLOOKUP($B12,KviZDarije4!$A$1:$K$1000, 9, 0), 0)/'TOP SCORES'!E$8,0)</f>
        <v>0</v>
      </c>
      <c r="H12" s="30">
        <f>IFERROR(100*_xlfn.IFNA(VLOOKUP($B12,KviZDarije5!$A$1:$K$1000, 9, 0), 0)/'TOP SCORES'!F$8,0)</f>
        <v>91.666666666666671</v>
      </c>
      <c r="I12" s="30">
        <f>IFERROR(100*_xlfn.IFNA(VLOOKUP($B12,KviZDarije6!$A$1:$K$1000, 9, 0), 0)/'TOP SCORES'!G$8,0)</f>
        <v>69.230769230769226</v>
      </c>
      <c r="J12" s="30">
        <f>IFERROR(100*_xlfn.IFNA(VLOOKUP($B12,KviZDarije7!$A$1:$K$1000, 9, 0), 0)/'TOP SCORES'!H$8,0)</f>
        <v>73.333333333333329</v>
      </c>
      <c r="K12" s="30">
        <f>IFERROR(100*_xlfn.IFNA(VLOOKUP($B12,KviZDarije8!$A$1:$K$1000, 9, 0), 0)/'TOP SCORES'!I$8,0)</f>
        <v>0</v>
      </c>
      <c r="L12" s="30">
        <f>IFERROR(100*_xlfn.IFNA(VLOOKUP($B12,[1]KviZDarije9!$A$1:$K$1000, 9, 0), 0)/'TOP SCORES'!J$8,0)</f>
        <v>0</v>
      </c>
      <c r="M12" s="30">
        <f>IFERROR(100*_xlfn.IFNA(VLOOKUP($B12,[2]KviZDarije10!$A$1:$K$1000, 9, 0), 0)/'TOP SCORES'!K$8,0)</f>
        <v>0</v>
      </c>
    </row>
    <row r="13" spans="1:15">
      <c r="A13" s="33">
        <f t="shared" ca="1" si="0"/>
        <v>12</v>
      </c>
      <c r="B13" s="25" t="s">
        <v>45</v>
      </c>
      <c r="C13" s="31" cm="1">
        <f t="array" aca="1" ref="C13" ca="1">SUM(LARGE(D13:M13,ROW(INDIRECT("1:6"))))</f>
        <v>445.3463203463204</v>
      </c>
      <c r="D13" s="30">
        <f>IFERROR(100*_xlfn.IFNA(VLOOKUP($B13,KviZDarije1!$A$1:$K$1000, 9, 0), 0)/'TOP SCORES'!B$8,0)</f>
        <v>64.285714285714292</v>
      </c>
      <c r="E13" s="30">
        <f>IFERROR(100*_xlfn.IFNA(VLOOKUP($B13,KviZDarije2!$A$1:$K$1000, 9, 0), 0)/'TOP SCORES'!C$8,0)</f>
        <v>75</v>
      </c>
      <c r="F13" s="30">
        <f>IFERROR(100*_xlfn.IFNA(VLOOKUP($B13,KviZDarije3!$A$1:$K$1000, 9, 0), 0)/'TOP SCORES'!D$8,0)</f>
        <v>75</v>
      </c>
      <c r="G13" s="30">
        <f>IFERROR(100*_xlfn.IFNA(VLOOKUP($B13,KviZDarije4!$A$1:$K$1000, 9, 0), 0)/'TOP SCORES'!E$8,0)</f>
        <v>72.727272727272734</v>
      </c>
      <c r="H13" s="30">
        <f>IFERROR(100*_xlfn.IFNA(VLOOKUP($B13,KviZDarije5!$A$1:$K$1000, 9, 0), 0)/'TOP SCORES'!F$8,0)</f>
        <v>91.666666666666671</v>
      </c>
      <c r="I13" s="30">
        <f>IFERROR(100*_xlfn.IFNA(VLOOKUP($B13,KviZDarije6!$A$1:$K$1000, 9, 0), 0)/'TOP SCORES'!G$8,0)</f>
        <v>61.53846153846154</v>
      </c>
      <c r="J13" s="30">
        <f>IFERROR(100*_xlfn.IFNA(VLOOKUP($B13,KviZDarije7!$A$1:$K$1000, 9, 0), 0)/'TOP SCORES'!H$8,0)</f>
        <v>66.666666666666671</v>
      </c>
      <c r="K13" s="30">
        <f>IFERROR(100*_xlfn.IFNA(VLOOKUP($B13,KviZDarije8!$A$1:$K$1000, 9, 0), 0)/'TOP SCORES'!I$8,0)</f>
        <v>0</v>
      </c>
      <c r="L13" s="30">
        <f>IFERROR(100*_xlfn.IFNA(VLOOKUP($B13,[1]KviZDarije9!$A$1:$K$1000, 9, 0), 0)/'TOP SCORES'!J$8,0)</f>
        <v>0</v>
      </c>
      <c r="M13" s="30">
        <f>IFERROR(100*_xlfn.IFNA(VLOOKUP($B13,[2]KviZDarije10!$A$1:$K$1000, 9, 0), 0)/'TOP SCORES'!K$8,0)</f>
        <v>0</v>
      </c>
    </row>
    <row r="14" spans="1:15">
      <c r="A14" s="33">
        <f t="shared" ca="1" si="0"/>
        <v>13</v>
      </c>
      <c r="B14" s="25" t="s">
        <v>78</v>
      </c>
      <c r="C14" s="31" cm="1">
        <f t="array" aca="1" ref="C14" ca="1">SUM(LARGE(D14:M14,ROW(INDIRECT("1:6"))))</f>
        <v>421.68831168831173</v>
      </c>
      <c r="D14" s="30">
        <f>IFERROR(100*_xlfn.IFNA(VLOOKUP($B14,KviZDarije1!$A$1:$K$1000, 9, 0), 0)/'TOP SCORES'!B$8,0)</f>
        <v>57.142857142857146</v>
      </c>
      <c r="E14" s="30">
        <f>IFERROR(100*_xlfn.IFNA(VLOOKUP($B14,KviZDarije2!$A$1:$K$1000, 9, 0), 0)/'TOP SCORES'!C$8,0)</f>
        <v>83.333333333333329</v>
      </c>
      <c r="F14" s="30">
        <f>IFERROR(100*_xlfn.IFNA(VLOOKUP($B14,KviZDarije3!$A$1:$K$1000, 9, 0), 0)/'TOP SCORES'!D$8,0)</f>
        <v>75</v>
      </c>
      <c r="G14" s="30">
        <f>IFERROR(100*_xlfn.IFNA(VLOOKUP($B14,KviZDarije4!$A$1:$K$1000, 9, 0), 0)/'TOP SCORES'!E$8,0)</f>
        <v>54.545454545454547</v>
      </c>
      <c r="H14" s="30">
        <f>IFERROR(100*_xlfn.IFNA(VLOOKUP($B14,KviZDarije5!$A$1:$K$1000, 9, 0), 0)/'TOP SCORES'!F$8,0)</f>
        <v>91.666666666666671</v>
      </c>
      <c r="I14" s="30">
        <f>IFERROR(100*_xlfn.IFNA(VLOOKUP($B14,KviZDarije6!$A$1:$K$1000, 9, 0), 0)/'TOP SCORES'!G$8,0)</f>
        <v>0</v>
      </c>
      <c r="J14" s="30">
        <f>IFERROR(100*_xlfn.IFNA(VLOOKUP($B14,KviZDarije7!$A$1:$K$1000, 9, 0), 0)/'TOP SCORES'!H$8,0)</f>
        <v>60</v>
      </c>
      <c r="K14" s="30">
        <f>IFERROR(100*_xlfn.IFNA(VLOOKUP($B14,KviZDarije8!$A$1:$K$1000, 9, 0), 0)/'TOP SCORES'!I$8,0)</f>
        <v>0</v>
      </c>
      <c r="L14" s="30">
        <f>IFERROR(100*_xlfn.IFNA(VLOOKUP($B14,[1]KviZDarije9!$A$1:$K$1000, 9, 0), 0)/'TOP SCORES'!J$8,0)</f>
        <v>0</v>
      </c>
      <c r="M14" s="30">
        <f>IFERROR(100*_xlfn.IFNA(VLOOKUP($B14,[2]KviZDarije10!$A$1:$K$1000, 9, 0), 0)/'TOP SCORES'!K$8,0)</f>
        <v>0</v>
      </c>
    </row>
    <row r="15" spans="1:15">
      <c r="A15" s="33">
        <f t="shared" ca="1" si="0"/>
        <v>14</v>
      </c>
      <c r="B15" s="25" t="s">
        <v>118</v>
      </c>
      <c r="C15" s="31" cm="1">
        <f t="array" aca="1" ref="C15" ca="1">SUM(LARGE(D15:M15,ROW(INDIRECT("1:6"))))</f>
        <v>417.86713286713291</v>
      </c>
      <c r="D15" s="30">
        <f>IFERROR(100*_xlfn.IFNA(VLOOKUP($B15,KviZDarije1!$A$1:$K$1000, 9, 0), 0)/'TOP SCORES'!B$8,0)</f>
        <v>42.857142857142854</v>
      </c>
      <c r="E15" s="30">
        <f>IFERROR(100*_xlfn.IFNA(VLOOKUP($B15,KviZDarije2!$A$1:$K$1000, 9, 0), 0)/'TOP SCORES'!C$8,0)</f>
        <v>91.666666666666671</v>
      </c>
      <c r="F15" s="30">
        <f>IFERROR(100*_xlfn.IFNA(VLOOKUP($B15,KviZDarije3!$A$1:$K$1000, 9, 0), 0)/'TOP SCORES'!D$8,0)</f>
        <v>66.666666666666671</v>
      </c>
      <c r="G15" s="30">
        <f>IFERROR(100*_xlfn.IFNA(VLOOKUP($B15,KviZDarije4!$A$1:$K$1000, 9, 0), 0)/'TOP SCORES'!E$8,0)</f>
        <v>63.636363636363633</v>
      </c>
      <c r="H15" s="30">
        <f>IFERROR(100*_xlfn.IFNA(VLOOKUP($B15,KviZDarije5!$A$1:$K$1000, 9, 0), 0)/'TOP SCORES'!F$8,0)</f>
        <v>66.666666666666671</v>
      </c>
      <c r="I15" s="30">
        <f>IFERROR(100*_xlfn.IFNA(VLOOKUP($B15,KviZDarije6!$A$1:$K$1000, 9, 0), 0)/'TOP SCORES'!G$8,0)</f>
        <v>69.230769230769226</v>
      </c>
      <c r="J15" s="30">
        <f>IFERROR(100*_xlfn.IFNA(VLOOKUP($B15,KviZDarije7!$A$1:$K$1000, 9, 0), 0)/'TOP SCORES'!H$8,0)</f>
        <v>60</v>
      </c>
      <c r="K15" s="30">
        <f>IFERROR(100*_xlfn.IFNA(VLOOKUP($B15,KviZDarije8!$A$1:$K$1000, 9, 0), 0)/'TOP SCORES'!I$8,0)</f>
        <v>0</v>
      </c>
      <c r="L15" s="30">
        <f>IFERROR(100*_xlfn.IFNA(VLOOKUP($B15,[1]KviZDarije9!$A$1:$K$1000, 9, 0), 0)/'TOP SCORES'!J$8,0)</f>
        <v>0</v>
      </c>
      <c r="M15" s="30">
        <f>IFERROR(100*_xlfn.IFNA(VLOOKUP($B15,[2]KviZDarije10!$A$1:$K$1000, 9, 0), 0)/'TOP SCORES'!K$8,0)</f>
        <v>0</v>
      </c>
    </row>
    <row r="16" spans="1:15">
      <c r="A16" s="33">
        <f t="shared" ca="1" si="0"/>
        <v>15</v>
      </c>
      <c r="B16" s="25" t="s">
        <v>22</v>
      </c>
      <c r="C16" s="31" cm="1">
        <f t="array" aca="1" ref="C16" ca="1">SUM(LARGE(D16:M16,ROW(INDIRECT("1:6"))))</f>
        <v>388.5164835164835</v>
      </c>
      <c r="D16" s="30">
        <f>IFERROR(100*_xlfn.IFNA(VLOOKUP($B16,KviZDarije1!$A$1:$K$1000, 9, 0), 0)/'TOP SCORES'!B$8,0)</f>
        <v>64.285714285714292</v>
      </c>
      <c r="E16" s="30">
        <f>IFERROR(100*_xlfn.IFNA(VLOOKUP($B16,KviZDarije2!$A$1:$K$1000, 9, 0), 0)/'TOP SCORES'!C$8,0)</f>
        <v>83.333333333333329</v>
      </c>
      <c r="F16" s="30">
        <f>IFERROR(100*_xlfn.IFNA(VLOOKUP($B16,KviZDarije3!$A$1:$K$1000, 9, 0), 0)/'TOP SCORES'!D$8,0)</f>
        <v>0</v>
      </c>
      <c r="G16" s="30">
        <f>IFERROR(100*_xlfn.IFNA(VLOOKUP($B16,KviZDarije4!$A$1:$K$1000, 9, 0), 0)/'TOP SCORES'!E$8,0)</f>
        <v>0</v>
      </c>
      <c r="H16" s="30">
        <f>IFERROR(100*_xlfn.IFNA(VLOOKUP($B16,KviZDarije5!$A$1:$K$1000, 9, 0), 0)/'TOP SCORES'!F$8,0)</f>
        <v>91.666666666666671</v>
      </c>
      <c r="I16" s="30">
        <f>IFERROR(100*_xlfn.IFNA(VLOOKUP($B16,KviZDarije6!$A$1:$K$1000, 9, 0), 0)/'TOP SCORES'!G$8,0)</f>
        <v>69.230769230769226</v>
      </c>
      <c r="J16" s="30">
        <f>IFERROR(100*_xlfn.IFNA(VLOOKUP($B16,KviZDarije7!$A$1:$K$1000, 9, 0), 0)/'TOP SCORES'!H$8,0)</f>
        <v>80</v>
      </c>
      <c r="K16" s="30">
        <f>IFERROR(100*_xlfn.IFNA(VLOOKUP($B16,KviZDarije8!$A$1:$K$1000, 9, 0), 0)/'TOP SCORES'!I$8,0)</f>
        <v>0</v>
      </c>
      <c r="L16" s="30">
        <f>IFERROR(100*_xlfn.IFNA(VLOOKUP($B16,[1]KviZDarije9!$A$1:$K$1000, 9, 0), 0)/'TOP SCORES'!J$8,0)</f>
        <v>0</v>
      </c>
      <c r="M16" s="30">
        <f>IFERROR(100*_xlfn.IFNA(VLOOKUP($B16,[2]KviZDarije10!$A$1:$K$1000, 9, 0), 0)/'TOP SCORES'!K$8,0)</f>
        <v>0</v>
      </c>
    </row>
    <row r="17" spans="1:13">
      <c r="A17" s="33">
        <f t="shared" ca="1" si="0"/>
        <v>16</v>
      </c>
      <c r="B17" s="25" t="s">
        <v>75</v>
      </c>
      <c r="C17" s="31" cm="1">
        <f t="array" aca="1" ref="C17" ca="1">SUM(LARGE(D17:M17,ROW(INDIRECT("1:6"))))</f>
        <v>384.87179487179486</v>
      </c>
      <c r="D17" s="30">
        <f>IFERROR(100*_xlfn.IFNA(VLOOKUP($B17,KviZDarije1!$A$1:$K$1000, 9, 0), 0)/'TOP SCORES'!B$8,0)</f>
        <v>50</v>
      </c>
      <c r="E17" s="30">
        <f>IFERROR(100*_xlfn.IFNA(VLOOKUP($B17,KviZDarije2!$A$1:$K$1000, 9, 0), 0)/'TOP SCORES'!C$8,0)</f>
        <v>66.666666666666671</v>
      </c>
      <c r="F17" s="30">
        <f>IFERROR(100*_xlfn.IFNA(VLOOKUP($B17,KviZDarije3!$A$1:$K$1000, 9, 0), 0)/'TOP SCORES'!D$8,0)</f>
        <v>58.333333333333336</v>
      </c>
      <c r="G17" s="30">
        <f>IFERROR(100*_xlfn.IFNA(VLOOKUP($B17,KviZDarije4!$A$1:$K$1000, 9, 0), 0)/'TOP SCORES'!E$8,0)</f>
        <v>36.363636363636367</v>
      </c>
      <c r="H17" s="30">
        <f>IFERROR(100*_xlfn.IFNA(VLOOKUP($B17,KviZDarije5!$A$1:$K$1000, 9, 0), 0)/'TOP SCORES'!F$8,0)</f>
        <v>75</v>
      </c>
      <c r="I17" s="30">
        <f>IFERROR(100*_xlfn.IFNA(VLOOKUP($B17,KviZDarije6!$A$1:$K$1000, 9, 0), 0)/'TOP SCORES'!G$8,0)</f>
        <v>61.53846153846154</v>
      </c>
      <c r="J17" s="30">
        <f>IFERROR(100*_xlfn.IFNA(VLOOKUP($B17,KviZDarije7!$A$1:$K$1000, 9, 0), 0)/'TOP SCORES'!H$8,0)</f>
        <v>73.333333333333329</v>
      </c>
      <c r="K17" s="30">
        <f>IFERROR(100*_xlfn.IFNA(VLOOKUP($B17,KviZDarije8!$A$1:$K$1000, 9, 0), 0)/'TOP SCORES'!I$8,0)</f>
        <v>0</v>
      </c>
      <c r="L17" s="30">
        <f>IFERROR(100*_xlfn.IFNA(VLOOKUP($B17,[1]KviZDarije9!$A$1:$K$1000, 9, 0), 0)/'TOP SCORES'!J$8,0)</f>
        <v>0</v>
      </c>
      <c r="M17" s="30">
        <f>IFERROR(100*_xlfn.IFNA(VLOOKUP($B17,[2]KviZDarije10!$A$1:$K$1000, 9, 0), 0)/'TOP SCORES'!K$8,0)</f>
        <v>0</v>
      </c>
    </row>
    <row r="18" spans="1:13">
      <c r="A18" s="33">
        <f t="shared" ca="1" si="0"/>
        <v>17</v>
      </c>
      <c r="B18" s="25" t="s">
        <v>99</v>
      </c>
      <c r="C18" s="31" cm="1">
        <f t="array" aca="1" ref="C18" ca="1">SUM(LARGE(D18:M18,ROW(INDIRECT("1:6"))))</f>
        <v>384.68531468531467</v>
      </c>
      <c r="D18" s="30">
        <f>IFERROR(100*_xlfn.IFNA(VLOOKUP($B18,KviZDarije1!$A$1:$K$1000, 9, 0), 0)/'TOP SCORES'!B$8,0)</f>
        <v>35.714285714285715</v>
      </c>
      <c r="E18" s="30">
        <f>IFERROR(100*_xlfn.IFNA(VLOOKUP($B18,KviZDarije2!$A$1:$K$1000, 9, 0), 0)/'TOP SCORES'!C$8,0)</f>
        <v>75</v>
      </c>
      <c r="F18" s="30">
        <f>IFERROR(100*_xlfn.IFNA(VLOOKUP($B18,KviZDarije3!$A$1:$K$1000, 9, 0), 0)/'TOP SCORES'!D$8,0)</f>
        <v>66.666666666666671</v>
      </c>
      <c r="G18" s="30">
        <f>IFERROR(100*_xlfn.IFNA(VLOOKUP($B18,KviZDarije4!$A$1:$K$1000, 9, 0), 0)/'TOP SCORES'!E$8,0)</f>
        <v>45.454545454545453</v>
      </c>
      <c r="H18" s="30">
        <f>IFERROR(100*_xlfn.IFNA(VLOOKUP($B18,KviZDarije5!$A$1:$K$1000, 9, 0), 0)/'TOP SCORES'!F$8,0)</f>
        <v>75</v>
      </c>
      <c r="I18" s="30">
        <f>IFERROR(100*_xlfn.IFNA(VLOOKUP($B18,KviZDarije6!$A$1:$K$1000, 9, 0), 0)/'TOP SCORES'!G$8,0)</f>
        <v>69.230769230769226</v>
      </c>
      <c r="J18" s="30">
        <f>IFERROR(100*_xlfn.IFNA(VLOOKUP($B18,KviZDarije7!$A$1:$K$1000, 9, 0), 0)/'TOP SCORES'!H$8,0)</f>
        <v>53.333333333333336</v>
      </c>
      <c r="K18" s="30">
        <f>IFERROR(100*_xlfn.IFNA(VLOOKUP($B18,KviZDarije8!$A$1:$K$1000, 9, 0), 0)/'TOP SCORES'!I$8,0)</f>
        <v>0</v>
      </c>
      <c r="L18" s="30">
        <f>IFERROR(100*_xlfn.IFNA(VLOOKUP($B18,[1]KviZDarije9!$A$1:$K$1000, 9, 0), 0)/'TOP SCORES'!J$8,0)</f>
        <v>0</v>
      </c>
      <c r="M18" s="30">
        <f>IFERROR(100*_xlfn.IFNA(VLOOKUP($B18,[2]KviZDarije10!$A$1:$K$1000, 9, 0), 0)/'TOP SCORES'!K$8,0)</f>
        <v>0</v>
      </c>
    </row>
    <row r="19" spans="1:13">
      <c r="A19" s="33">
        <f t="shared" ca="1" si="0"/>
        <v>18</v>
      </c>
      <c r="B19" s="27" t="s">
        <v>127</v>
      </c>
      <c r="C19" s="31" cm="1">
        <f t="array" aca="1" ref="C19" ca="1">SUM(LARGE(D19:M19,ROW(INDIRECT("1:6"))))</f>
        <v>383.39160839160849</v>
      </c>
      <c r="D19" s="30">
        <f>IFERROR(100*_xlfn.IFNA(VLOOKUP($B19,KviZDarije1!$A$1:$K$1000, 9, 0), 0)/'TOP SCORES'!B$8,0)</f>
        <v>42.857142857142854</v>
      </c>
      <c r="E19" s="30">
        <f>IFERROR(100*_xlfn.IFNA(VLOOKUP($B19,KviZDarije2!$A$1:$K$1000, 9, 0), 0)/'TOP SCORES'!C$8,0)</f>
        <v>75</v>
      </c>
      <c r="F19" s="30">
        <f>IFERROR(100*_xlfn.IFNA(VLOOKUP($B19,KviZDarije3!$A$1:$K$1000, 9, 0), 0)/'TOP SCORES'!D$8,0)</f>
        <v>66.666666666666671</v>
      </c>
      <c r="G19" s="30">
        <f>IFERROR(100*_xlfn.IFNA(VLOOKUP($B19,KviZDarije4!$A$1:$K$1000, 9, 0), 0)/'TOP SCORES'!E$8,0)</f>
        <v>54.545454545454547</v>
      </c>
      <c r="H19" s="30">
        <f>IFERROR(100*_xlfn.IFNA(VLOOKUP($B19,KviZDarije5!$A$1:$K$1000, 9, 0), 0)/'TOP SCORES'!F$8,0)</f>
        <v>66.666666666666671</v>
      </c>
      <c r="I19" s="30">
        <f>IFERROR(100*_xlfn.IFNA(VLOOKUP($B19,KviZDarije6!$A$1:$K$1000, 9, 0), 0)/'TOP SCORES'!G$8,0)</f>
        <v>53.846153846153847</v>
      </c>
      <c r="J19" s="30">
        <f>IFERROR(100*_xlfn.IFNA(VLOOKUP($B19,KviZDarije7!$A$1:$K$1000, 9, 0), 0)/'TOP SCORES'!H$8,0)</f>
        <v>66.666666666666671</v>
      </c>
      <c r="K19" s="30">
        <f>IFERROR(100*_xlfn.IFNA(VLOOKUP($B19,KviZDarije8!$A$1:$K$1000, 9, 0), 0)/'TOP SCORES'!I$8,0)</f>
        <v>0</v>
      </c>
      <c r="L19" s="30">
        <f>IFERROR(100*_xlfn.IFNA(VLOOKUP($B19,[1]KviZDarije9!$A$1:$K$1000, 9, 0), 0)/'TOP SCORES'!J$8,0)</f>
        <v>0</v>
      </c>
      <c r="M19" s="30">
        <f>IFERROR(100*_xlfn.IFNA(VLOOKUP($B19,[2]KviZDarije10!$A$1:$K$1000, 9, 0), 0)/'TOP SCORES'!K$8,0)</f>
        <v>0</v>
      </c>
    </row>
    <row r="20" spans="1:13">
      <c r="A20" s="33">
        <f t="shared" ca="1" si="0"/>
        <v>19</v>
      </c>
      <c r="B20" s="25" t="s">
        <v>116</v>
      </c>
      <c r="C20" s="31" cm="1">
        <f t="array" aca="1" ref="C20" ca="1">SUM(LARGE(D20:M20,ROW(INDIRECT("1:6"))))</f>
        <v>378.02197802197804</v>
      </c>
      <c r="D20" s="30">
        <f>IFERROR(100*_xlfn.IFNA(VLOOKUP($B20,KviZDarije1!$A$1:$K$1000, 9, 0), 0)/'TOP SCORES'!B$8,0)</f>
        <v>85.714285714285708</v>
      </c>
      <c r="E20" s="30">
        <f>IFERROR(100*_xlfn.IFNA(VLOOKUP($B20,KviZDarije2!$A$1:$K$1000, 9, 0), 0)/'TOP SCORES'!C$8,0)</f>
        <v>0</v>
      </c>
      <c r="F20" s="30">
        <f>IFERROR(100*_xlfn.IFNA(VLOOKUP($B20,KviZDarije3!$A$1:$K$1000, 9, 0), 0)/'TOP SCORES'!D$8,0)</f>
        <v>100</v>
      </c>
      <c r="G20" s="30">
        <f>IFERROR(100*_xlfn.IFNA(VLOOKUP($B20,KviZDarije4!$A$1:$K$1000, 9, 0), 0)/'TOP SCORES'!E$8,0)</f>
        <v>0</v>
      </c>
      <c r="H20" s="30">
        <f>IFERROR(100*_xlfn.IFNA(VLOOKUP($B20,KviZDarije5!$A$1:$K$1000, 9, 0), 0)/'TOP SCORES'!F$8,0)</f>
        <v>100</v>
      </c>
      <c r="I20" s="30">
        <f>IFERROR(100*_xlfn.IFNA(VLOOKUP($B20,KviZDarije6!$A$1:$K$1000, 9, 0), 0)/'TOP SCORES'!G$8,0)</f>
        <v>92.307692307692307</v>
      </c>
      <c r="J20" s="30">
        <f>IFERROR(100*_xlfn.IFNA(VLOOKUP($B20,KviZDarije7!$A$1:$K$1000, 9, 0), 0)/'TOP SCORES'!H$8,0)</f>
        <v>0</v>
      </c>
      <c r="K20" s="30">
        <f>IFERROR(100*_xlfn.IFNA(VLOOKUP($B20,KviZDarije8!$A$1:$K$1000, 9, 0), 0)/'TOP SCORES'!I$8,0)</f>
        <v>0</v>
      </c>
      <c r="L20" s="30">
        <f>IFERROR(100*_xlfn.IFNA(VLOOKUP($B20,[1]KviZDarije9!$A$1:$K$1000, 9, 0), 0)/'TOP SCORES'!J$8,0)</f>
        <v>0</v>
      </c>
      <c r="M20" s="30">
        <f>IFERROR(100*_xlfn.IFNA(VLOOKUP($B20,[2]KviZDarije10!$A$1:$K$1000, 9, 0), 0)/'TOP SCORES'!K$8,0)</f>
        <v>0</v>
      </c>
    </row>
    <row r="21" spans="1:13">
      <c r="A21" s="33">
        <f t="shared" ca="1" si="0"/>
        <v>20</v>
      </c>
      <c r="B21" s="25" t="s">
        <v>11</v>
      </c>
      <c r="C21" s="31" cm="1">
        <f t="array" aca="1" ref="C21" ca="1">SUM(LARGE(D21:M21,ROW(INDIRECT("1:6"))))</f>
        <v>372.1095571095571</v>
      </c>
      <c r="D21" s="30">
        <f>IFERROR(100*_xlfn.IFNA(VLOOKUP($B21,KviZDarije1!$A$1:$K$1000, 9, 0), 0)/'TOP SCORES'!B$8,0)</f>
        <v>50</v>
      </c>
      <c r="E21" s="30">
        <f>IFERROR(100*_xlfn.IFNA(VLOOKUP($B21,KviZDarije2!$A$1:$K$1000, 9, 0), 0)/'TOP SCORES'!C$8,0)</f>
        <v>0</v>
      </c>
      <c r="F21" s="30">
        <f>IFERROR(100*_xlfn.IFNA(VLOOKUP($B21,KviZDarije3!$A$1:$K$1000, 9, 0), 0)/'TOP SCORES'!D$8,0)</f>
        <v>58.333333333333336</v>
      </c>
      <c r="G21" s="30">
        <f>IFERROR(100*_xlfn.IFNA(VLOOKUP($B21,KviZDarije4!$A$1:$K$1000, 9, 0), 0)/'TOP SCORES'!E$8,0)</f>
        <v>54.545454545454547</v>
      </c>
      <c r="H21" s="30">
        <f>IFERROR(100*_xlfn.IFNA(VLOOKUP($B21,KviZDarije5!$A$1:$K$1000, 9, 0), 0)/'TOP SCORES'!F$8,0)</f>
        <v>66.666666666666671</v>
      </c>
      <c r="I21" s="30">
        <f>IFERROR(100*_xlfn.IFNA(VLOOKUP($B21,KviZDarije6!$A$1:$K$1000, 9, 0), 0)/'TOP SCORES'!G$8,0)</f>
        <v>69.230769230769226</v>
      </c>
      <c r="J21" s="30">
        <f>IFERROR(100*_xlfn.IFNA(VLOOKUP($B21,KviZDarije7!$A$1:$K$1000, 9, 0), 0)/'TOP SCORES'!H$8,0)</f>
        <v>73.333333333333329</v>
      </c>
      <c r="K21" s="30">
        <f>IFERROR(100*_xlfn.IFNA(VLOOKUP($B21,KviZDarije8!$A$1:$K$1000, 9, 0), 0)/'TOP SCORES'!I$8,0)</f>
        <v>0</v>
      </c>
      <c r="L21" s="30">
        <f>IFERROR(100*_xlfn.IFNA(VLOOKUP($B21,[1]KviZDarije9!$A$1:$K$1000, 9, 0), 0)/'TOP SCORES'!J$8,0)</f>
        <v>0</v>
      </c>
      <c r="M21" s="30">
        <f>IFERROR(100*_xlfn.IFNA(VLOOKUP($B21,[2]KviZDarije10!$A$1:$K$1000, 9, 0), 0)/'TOP SCORES'!K$8,0)</f>
        <v>0</v>
      </c>
    </row>
    <row r="22" spans="1:13">
      <c r="A22" s="33">
        <f t="shared" ca="1" si="0"/>
        <v>21</v>
      </c>
      <c r="B22" s="25" t="s">
        <v>58</v>
      </c>
      <c r="C22" s="31" cm="1">
        <f t="array" aca="1" ref="C22" ca="1">SUM(LARGE(D22:M22,ROW(INDIRECT("1:6"))))</f>
        <v>371.71162171162177</v>
      </c>
      <c r="D22" s="30">
        <f>IFERROR(100*_xlfn.IFNA(VLOOKUP($B22,KviZDarije1!$A$1:$K$1000, 9, 0), 0)/'TOP SCORES'!B$8,0)</f>
        <v>57.142857142857146</v>
      </c>
      <c r="E22" s="30">
        <f>IFERROR(100*_xlfn.IFNA(VLOOKUP($B22,KviZDarije2!$A$1:$K$1000, 9, 0), 0)/'TOP SCORES'!C$8,0)</f>
        <v>83.333333333333329</v>
      </c>
      <c r="F22" s="30">
        <f>IFERROR(100*_xlfn.IFNA(VLOOKUP($B22,KviZDarije3!$A$1:$K$1000, 9, 0), 0)/'TOP SCORES'!D$8,0)</f>
        <v>0</v>
      </c>
      <c r="G22" s="30">
        <f>IFERROR(100*_xlfn.IFNA(VLOOKUP($B22,KviZDarije4!$A$1:$K$1000, 9, 0), 0)/'TOP SCORES'!E$8,0)</f>
        <v>36.363636363636367</v>
      </c>
      <c r="H22" s="30">
        <f>IFERROR(100*_xlfn.IFNA(VLOOKUP($B22,KviZDarije5!$A$1:$K$1000, 9, 0), 0)/'TOP SCORES'!F$8,0)</f>
        <v>66.666666666666671</v>
      </c>
      <c r="I22" s="30">
        <f>IFERROR(100*_xlfn.IFNA(VLOOKUP($B22,KviZDarije6!$A$1:$K$1000, 9, 0), 0)/'TOP SCORES'!G$8,0)</f>
        <v>61.53846153846154</v>
      </c>
      <c r="J22" s="30">
        <f>IFERROR(100*_xlfn.IFNA(VLOOKUP($B22,KviZDarije7!$A$1:$K$1000, 9, 0), 0)/'TOP SCORES'!H$8,0)</f>
        <v>66.666666666666671</v>
      </c>
      <c r="K22" s="30">
        <f>IFERROR(100*_xlfn.IFNA(VLOOKUP($B22,KviZDarije8!$A$1:$K$1000, 9, 0), 0)/'TOP SCORES'!I$8,0)</f>
        <v>0</v>
      </c>
      <c r="L22" s="30">
        <f>IFERROR(100*_xlfn.IFNA(VLOOKUP($B22,[1]KviZDarije9!$A$1:$K$1000, 9, 0), 0)/'TOP SCORES'!J$8,0)</f>
        <v>0</v>
      </c>
      <c r="M22" s="30">
        <f>IFERROR(100*_xlfn.IFNA(VLOOKUP($B22,[2]KviZDarije10!$A$1:$K$1000, 9, 0), 0)/'TOP SCORES'!K$8,0)</f>
        <v>0</v>
      </c>
    </row>
    <row r="23" spans="1:13">
      <c r="A23" s="33">
        <f t="shared" ca="1" si="0"/>
        <v>22</v>
      </c>
      <c r="B23" s="25" t="s">
        <v>115</v>
      </c>
      <c r="C23" s="31" cm="1">
        <f t="array" aca="1" ref="C23" ca="1">SUM(LARGE(D23:M23,ROW(INDIRECT("1:6"))))</f>
        <v>370.89743589743591</v>
      </c>
      <c r="D23" s="30">
        <f>IFERROR(100*_xlfn.IFNA(VLOOKUP($B23,KviZDarije1!$A$1:$K$1000, 9, 0), 0)/'TOP SCORES'!B$8,0)</f>
        <v>50</v>
      </c>
      <c r="E23" s="30">
        <f>IFERROR(100*_xlfn.IFNA(VLOOKUP($B23,KviZDarije2!$A$1:$K$1000, 9, 0), 0)/'TOP SCORES'!C$8,0)</f>
        <v>66.666666666666671</v>
      </c>
      <c r="F23" s="30">
        <f>IFERROR(100*_xlfn.IFNA(VLOOKUP($B23,KviZDarije3!$A$1:$K$1000, 9, 0), 0)/'TOP SCORES'!D$8,0)</f>
        <v>41.666666666666664</v>
      </c>
      <c r="G23" s="30">
        <f>IFERROR(100*_xlfn.IFNA(VLOOKUP($B23,KviZDarije4!$A$1:$K$1000, 9, 0), 0)/'TOP SCORES'!E$8,0)</f>
        <v>36.363636363636367</v>
      </c>
      <c r="H23" s="30">
        <f>IFERROR(100*_xlfn.IFNA(VLOOKUP($B23,KviZDarije5!$A$1:$K$1000, 9, 0), 0)/'TOP SCORES'!F$8,0)</f>
        <v>83.333333333333329</v>
      </c>
      <c r="I23" s="30">
        <f>IFERROR(100*_xlfn.IFNA(VLOOKUP($B23,KviZDarije6!$A$1:$K$1000, 9, 0), 0)/'TOP SCORES'!G$8,0)</f>
        <v>69.230769230769226</v>
      </c>
      <c r="J23" s="30">
        <f>IFERROR(100*_xlfn.IFNA(VLOOKUP($B23,KviZDarije7!$A$1:$K$1000, 9, 0), 0)/'TOP SCORES'!H$8,0)</f>
        <v>60</v>
      </c>
      <c r="K23" s="30">
        <f>IFERROR(100*_xlfn.IFNA(VLOOKUP($B23,KviZDarije8!$A$1:$K$1000, 9, 0), 0)/'TOP SCORES'!I$8,0)</f>
        <v>0</v>
      </c>
      <c r="L23" s="30">
        <f>IFERROR(100*_xlfn.IFNA(VLOOKUP($B23,[1]KviZDarije9!$A$1:$K$1000, 9, 0), 0)/'TOP SCORES'!J$8,0)</f>
        <v>0</v>
      </c>
      <c r="M23" s="30">
        <f>IFERROR(100*_xlfn.IFNA(VLOOKUP($B23,[2]KviZDarije10!$A$1:$K$1000, 9, 0), 0)/'TOP SCORES'!K$8,0)</f>
        <v>0</v>
      </c>
    </row>
    <row r="24" spans="1:13">
      <c r="A24" s="33">
        <f t="shared" ca="1" si="0"/>
        <v>23</v>
      </c>
      <c r="B24" s="25" t="s">
        <v>107</v>
      </c>
      <c r="C24" s="31" cm="1">
        <f t="array" aca="1" ref="C24" ca="1">SUM(LARGE(D24:M24,ROW(INDIRECT("1:6"))))</f>
        <v>370.0216450216451</v>
      </c>
      <c r="D24" s="30">
        <f>IFERROR(100*_xlfn.IFNA(VLOOKUP($B24,KviZDarije1!$A$1:$K$1000, 9, 0), 0)/'TOP SCORES'!B$8,0)</f>
        <v>57.142857142857146</v>
      </c>
      <c r="E24" s="30">
        <f>IFERROR(100*_xlfn.IFNA(VLOOKUP($B24,KviZDarije2!$A$1:$K$1000, 9, 0), 0)/'TOP SCORES'!C$8,0)</f>
        <v>75</v>
      </c>
      <c r="F24" s="30">
        <f>IFERROR(100*_xlfn.IFNA(VLOOKUP($B24,KviZDarije3!$A$1:$K$1000, 9, 0), 0)/'TOP SCORES'!D$8,0)</f>
        <v>58.333333333333336</v>
      </c>
      <c r="G24" s="30">
        <f>IFERROR(100*_xlfn.IFNA(VLOOKUP($B24,KviZDarije4!$A$1:$K$1000, 9, 0), 0)/'TOP SCORES'!E$8,0)</f>
        <v>54.545454545454547</v>
      </c>
      <c r="H24" s="30">
        <f>IFERROR(100*_xlfn.IFNA(VLOOKUP($B24,KviZDarije5!$A$1:$K$1000, 9, 0), 0)/'TOP SCORES'!F$8,0)</f>
        <v>58.333333333333336</v>
      </c>
      <c r="I24" s="30">
        <f>IFERROR(100*_xlfn.IFNA(VLOOKUP($B24,KviZDarije6!$A$1:$K$1000, 9, 0), 0)/'TOP SCORES'!G$8,0)</f>
        <v>0</v>
      </c>
      <c r="J24" s="30">
        <f>IFERROR(100*_xlfn.IFNA(VLOOKUP($B24,KviZDarije7!$A$1:$K$1000, 9, 0), 0)/'TOP SCORES'!H$8,0)</f>
        <v>66.666666666666671</v>
      </c>
      <c r="K24" s="30">
        <f>IFERROR(100*_xlfn.IFNA(VLOOKUP($B24,KviZDarije8!$A$1:$K$1000, 9, 0), 0)/'TOP SCORES'!I$8,0)</f>
        <v>0</v>
      </c>
      <c r="L24" s="30">
        <f>IFERROR(100*_xlfn.IFNA(VLOOKUP($B24,[1]KviZDarije9!$A$1:$K$1000, 9, 0), 0)/'TOP SCORES'!J$8,0)</f>
        <v>0</v>
      </c>
      <c r="M24" s="30">
        <f>IFERROR(100*_xlfn.IFNA(VLOOKUP($B24,[2]KviZDarije10!$A$1:$K$1000, 9, 0), 0)/'TOP SCORES'!K$8,0)</f>
        <v>0</v>
      </c>
    </row>
    <row r="25" spans="1:13">
      <c r="A25" s="33">
        <f t="shared" ca="1" si="0"/>
        <v>24</v>
      </c>
      <c r="B25" s="25" t="s">
        <v>83</v>
      </c>
      <c r="C25" s="31" cm="1">
        <f t="array" aca="1" ref="C25" ca="1">SUM(LARGE(D25:M25,ROW(INDIRECT("1:6"))))</f>
        <v>364.23076923076923</v>
      </c>
      <c r="D25" s="30">
        <f>IFERROR(100*_xlfn.IFNA(VLOOKUP($B25,KviZDarije1!$A$1:$K$1000, 9, 0), 0)/'TOP SCORES'!B$8,0)</f>
        <v>50</v>
      </c>
      <c r="E25" s="30">
        <f>IFERROR(100*_xlfn.IFNA(VLOOKUP($B25,KviZDarije2!$A$1:$K$1000, 9, 0), 0)/'TOP SCORES'!C$8,0)</f>
        <v>83.333333333333329</v>
      </c>
      <c r="F25" s="30">
        <f>IFERROR(100*_xlfn.IFNA(VLOOKUP($B25,KviZDarije3!$A$1:$K$1000, 9, 0), 0)/'TOP SCORES'!D$8,0)</f>
        <v>58.333333333333336</v>
      </c>
      <c r="G25" s="30">
        <f>IFERROR(100*_xlfn.IFNA(VLOOKUP($B25,KviZDarije4!$A$1:$K$1000, 9, 0), 0)/'TOP SCORES'!E$8,0)</f>
        <v>27.272727272727273</v>
      </c>
      <c r="H25" s="30">
        <f>IFERROR(100*_xlfn.IFNA(VLOOKUP($B25,KviZDarije5!$A$1:$K$1000, 9, 0), 0)/'TOP SCORES'!F$8,0)</f>
        <v>50</v>
      </c>
      <c r="I25" s="30">
        <f>IFERROR(100*_xlfn.IFNA(VLOOKUP($B25,KviZDarije6!$A$1:$K$1000, 9, 0), 0)/'TOP SCORES'!G$8,0)</f>
        <v>69.230769230769226</v>
      </c>
      <c r="J25" s="30">
        <f>IFERROR(100*_xlfn.IFNA(VLOOKUP($B25,KviZDarije7!$A$1:$K$1000, 9, 0), 0)/'TOP SCORES'!H$8,0)</f>
        <v>53.333333333333336</v>
      </c>
      <c r="K25" s="30">
        <f>IFERROR(100*_xlfn.IFNA(VLOOKUP($B25,KviZDarije8!$A$1:$K$1000, 9, 0), 0)/'TOP SCORES'!I$8,0)</f>
        <v>0</v>
      </c>
      <c r="L25" s="30">
        <f>IFERROR(100*_xlfn.IFNA(VLOOKUP($B25,[1]KviZDarije9!$A$1:$K$1000, 9, 0), 0)/'TOP SCORES'!J$8,0)</f>
        <v>0</v>
      </c>
      <c r="M25" s="30">
        <f>IFERROR(100*_xlfn.IFNA(VLOOKUP($B25,[2]KviZDarije10!$A$1:$K$1000, 9, 0), 0)/'TOP SCORES'!K$8,0)</f>
        <v>0</v>
      </c>
    </row>
    <row r="26" spans="1:13">
      <c r="A26" s="33">
        <f t="shared" ca="1" si="0"/>
        <v>25</v>
      </c>
      <c r="B26" s="25" t="s">
        <v>35</v>
      </c>
      <c r="C26" s="31" cm="1">
        <f t="array" aca="1" ref="C26" ca="1">SUM(LARGE(D26:M26,ROW(INDIRECT("1:6"))))</f>
        <v>360.33966033966033</v>
      </c>
      <c r="D26" s="30">
        <f>IFERROR(100*_xlfn.IFNA(VLOOKUP($B26,KviZDarije1!$A$1:$K$1000, 9, 0), 0)/'TOP SCORES'!B$8,0)</f>
        <v>42.857142857142854</v>
      </c>
      <c r="E26" s="30">
        <f>IFERROR(100*_xlfn.IFNA(VLOOKUP($B26,KviZDarije2!$A$1:$K$1000, 9, 0), 0)/'TOP SCORES'!C$8,0)</f>
        <v>58.333333333333336</v>
      </c>
      <c r="F26" s="30">
        <f>IFERROR(100*_xlfn.IFNA(VLOOKUP($B26,KviZDarije3!$A$1:$K$1000, 9, 0), 0)/'TOP SCORES'!D$8,0)</f>
        <v>75</v>
      </c>
      <c r="G26" s="30">
        <f>IFERROR(100*_xlfn.IFNA(VLOOKUP($B26,KviZDarije4!$A$1:$K$1000, 9, 0), 0)/'TOP SCORES'!E$8,0)</f>
        <v>63.636363636363633</v>
      </c>
      <c r="H26" s="30">
        <f>IFERROR(100*_xlfn.IFNA(VLOOKUP($B26,KviZDarije5!$A$1:$K$1000, 9, 0), 0)/'TOP SCORES'!F$8,0)</f>
        <v>66.666666666666671</v>
      </c>
      <c r="I26" s="30">
        <f>IFERROR(100*_xlfn.IFNA(VLOOKUP($B26,KviZDarije6!$A$1:$K$1000, 9, 0), 0)/'TOP SCORES'!G$8,0)</f>
        <v>53.846153846153847</v>
      </c>
      <c r="J26" s="30">
        <f>IFERROR(100*_xlfn.IFNA(VLOOKUP($B26,KviZDarije7!$A$1:$K$1000, 9, 0), 0)/'TOP SCORES'!H$8,0)</f>
        <v>40</v>
      </c>
      <c r="K26" s="30">
        <f>IFERROR(100*_xlfn.IFNA(VLOOKUP($B26,KviZDarije8!$A$1:$K$1000, 9, 0), 0)/'TOP SCORES'!I$8,0)</f>
        <v>0</v>
      </c>
      <c r="L26" s="30">
        <f>IFERROR(100*_xlfn.IFNA(VLOOKUP($B26,[1]KviZDarije9!$A$1:$K$1000, 9, 0), 0)/'TOP SCORES'!J$8,0)</f>
        <v>0</v>
      </c>
      <c r="M26" s="30">
        <f>IFERROR(100*_xlfn.IFNA(VLOOKUP($B26,[2]KviZDarije10!$A$1:$K$1000, 9, 0), 0)/'TOP SCORES'!K$8,0)</f>
        <v>0</v>
      </c>
    </row>
    <row r="27" spans="1:13">
      <c r="A27" s="33">
        <f t="shared" ca="1" si="0"/>
        <v>26</v>
      </c>
      <c r="B27" s="25" t="s">
        <v>49</v>
      </c>
      <c r="C27" s="31" cm="1">
        <f t="array" aca="1" ref="C27" ca="1">SUM(LARGE(D27:M27,ROW(INDIRECT("1:6"))))</f>
        <v>359.23076923076923</v>
      </c>
      <c r="D27" s="30">
        <f>IFERROR(100*_xlfn.IFNA(VLOOKUP($B27,KviZDarije1!$A$1:$K$1000, 9, 0), 0)/'TOP SCORES'!B$8,0)</f>
        <v>50</v>
      </c>
      <c r="E27" s="30">
        <f>IFERROR(100*_xlfn.IFNA(VLOOKUP($B27,KviZDarije2!$A$1:$K$1000, 9, 0), 0)/'TOP SCORES'!C$8,0)</f>
        <v>75</v>
      </c>
      <c r="F27" s="30">
        <f>IFERROR(100*_xlfn.IFNA(VLOOKUP($B27,KviZDarije3!$A$1:$K$1000, 9, 0), 0)/'TOP SCORES'!D$8,0)</f>
        <v>66.666666666666671</v>
      </c>
      <c r="G27" s="30">
        <f>IFERROR(100*_xlfn.IFNA(VLOOKUP($B27,KviZDarije4!$A$1:$K$1000, 9, 0), 0)/'TOP SCORES'!E$8,0)</f>
        <v>36.363636363636367</v>
      </c>
      <c r="H27" s="30">
        <f>IFERROR(100*_xlfn.IFNA(VLOOKUP($B27,KviZDarije5!$A$1:$K$1000, 9, 0), 0)/'TOP SCORES'!F$8,0)</f>
        <v>58.333333333333336</v>
      </c>
      <c r="I27" s="30">
        <f>IFERROR(100*_xlfn.IFNA(VLOOKUP($B27,KviZDarije6!$A$1:$K$1000, 9, 0), 0)/'TOP SCORES'!G$8,0)</f>
        <v>69.230769230769226</v>
      </c>
      <c r="J27" s="30">
        <f>IFERROR(100*_xlfn.IFNA(VLOOKUP($B27,KviZDarije7!$A$1:$K$1000, 9, 0), 0)/'TOP SCORES'!H$8,0)</f>
        <v>40</v>
      </c>
      <c r="K27" s="30">
        <f>IFERROR(100*_xlfn.IFNA(VLOOKUP($B27,KviZDarije8!$A$1:$K$1000, 9, 0), 0)/'TOP SCORES'!I$8,0)</f>
        <v>0</v>
      </c>
      <c r="L27" s="30">
        <f>IFERROR(100*_xlfn.IFNA(VLOOKUP($B27,[1]KviZDarije9!$A$1:$K$1000, 9, 0), 0)/'TOP SCORES'!J$8,0)</f>
        <v>0</v>
      </c>
      <c r="M27" s="30">
        <f>IFERROR(100*_xlfn.IFNA(VLOOKUP($B27,[2]KviZDarije10!$A$1:$K$1000, 9, 0), 0)/'TOP SCORES'!K$8,0)</f>
        <v>0</v>
      </c>
    </row>
    <row r="28" spans="1:13">
      <c r="A28" s="33">
        <f t="shared" ca="1" si="0"/>
        <v>27</v>
      </c>
      <c r="B28" s="25" t="s">
        <v>70</v>
      </c>
      <c r="C28" s="31" cm="1">
        <f t="array" aca="1" ref="C28" ca="1">SUM(LARGE(D28:M28,ROW(INDIRECT("1:6"))))</f>
        <v>354.94172494172494</v>
      </c>
      <c r="D28" s="30">
        <f>IFERROR(100*_xlfn.IFNA(VLOOKUP($B28,KviZDarije1!$A$1:$K$1000, 9, 0), 0)/'TOP SCORES'!B$8,0)</f>
        <v>28.571428571428573</v>
      </c>
      <c r="E28" s="30">
        <f>IFERROR(100*_xlfn.IFNA(VLOOKUP($B28,KviZDarije2!$A$1:$K$1000, 9, 0), 0)/'TOP SCORES'!C$8,0)</f>
        <v>83.333333333333329</v>
      </c>
      <c r="F28" s="30">
        <f>IFERROR(100*_xlfn.IFNA(VLOOKUP($B28,KviZDarije3!$A$1:$K$1000, 9, 0), 0)/'TOP SCORES'!D$8,0)</f>
        <v>41.666666666666664</v>
      </c>
      <c r="G28" s="30">
        <f>IFERROR(100*_xlfn.IFNA(VLOOKUP($B28,KviZDarije4!$A$1:$K$1000, 9, 0), 0)/'TOP SCORES'!E$8,0)</f>
        <v>45.454545454545453</v>
      </c>
      <c r="H28" s="30">
        <f>IFERROR(100*_xlfn.IFNA(VLOOKUP($B28,KviZDarije5!$A$1:$K$1000, 9, 0), 0)/'TOP SCORES'!F$8,0)</f>
        <v>58.333333333333336</v>
      </c>
      <c r="I28" s="30">
        <f>IFERROR(100*_xlfn.IFNA(VLOOKUP($B28,KviZDarije6!$A$1:$K$1000, 9, 0), 0)/'TOP SCORES'!G$8,0)</f>
        <v>46.153846153846153</v>
      </c>
      <c r="J28" s="30">
        <f>IFERROR(100*_xlfn.IFNA(VLOOKUP($B28,KviZDarije7!$A$1:$K$1000, 9, 0), 0)/'TOP SCORES'!H$8,0)</f>
        <v>80</v>
      </c>
      <c r="K28" s="30">
        <f>IFERROR(100*_xlfn.IFNA(VLOOKUP($B28,KviZDarije8!$A$1:$K$1000, 9, 0), 0)/'TOP SCORES'!I$8,0)</f>
        <v>0</v>
      </c>
      <c r="L28" s="30">
        <f>IFERROR(100*_xlfn.IFNA(VLOOKUP($B28,[1]KviZDarije9!$A$1:$K$1000, 9, 0), 0)/'TOP SCORES'!J$8,0)</f>
        <v>0</v>
      </c>
      <c r="M28" s="30">
        <f>IFERROR(100*_xlfn.IFNA(VLOOKUP($B28,[2]KviZDarije10!$A$1:$K$1000, 9, 0), 0)/'TOP SCORES'!K$8,0)</f>
        <v>0</v>
      </c>
    </row>
    <row r="29" spans="1:13">
      <c r="A29" s="33">
        <f t="shared" ca="1" si="0"/>
        <v>28</v>
      </c>
      <c r="B29" s="25" t="s">
        <v>33</v>
      </c>
      <c r="C29" s="31" cm="1">
        <f t="array" aca="1" ref="C29" ca="1">SUM(LARGE(D29:M29,ROW(INDIRECT("1:6"))))</f>
        <v>353.78787878787881</v>
      </c>
      <c r="D29" s="30">
        <f>IFERROR(100*_xlfn.IFNA(VLOOKUP($B29,KviZDarije1!$A$1:$K$1000, 9, 0), 0)/'TOP SCORES'!B$8,0)</f>
        <v>50</v>
      </c>
      <c r="E29" s="30">
        <f>IFERROR(100*_xlfn.IFNA(VLOOKUP($B29,KviZDarije2!$A$1:$K$1000, 9, 0), 0)/'TOP SCORES'!C$8,0)</f>
        <v>75</v>
      </c>
      <c r="F29" s="30">
        <f>IFERROR(100*_xlfn.IFNA(VLOOKUP($B29,KviZDarije3!$A$1:$K$1000, 9, 0), 0)/'TOP SCORES'!D$8,0)</f>
        <v>50</v>
      </c>
      <c r="G29" s="30">
        <f>IFERROR(100*_xlfn.IFNA(VLOOKUP($B29,KviZDarije4!$A$1:$K$1000, 9, 0), 0)/'TOP SCORES'!E$8,0)</f>
        <v>45.454545454545453</v>
      </c>
      <c r="H29" s="30">
        <f>IFERROR(100*_xlfn.IFNA(VLOOKUP($B29,KviZDarije5!$A$1:$K$1000, 9, 0), 0)/'TOP SCORES'!F$8,0)</f>
        <v>66.666666666666671</v>
      </c>
      <c r="I29" s="30">
        <f>IFERROR(100*_xlfn.IFNA(VLOOKUP($B29,KviZDarije6!$A$1:$K$1000, 9, 0), 0)/'TOP SCORES'!G$8,0)</f>
        <v>38.46153846153846</v>
      </c>
      <c r="J29" s="30">
        <f>IFERROR(100*_xlfn.IFNA(VLOOKUP($B29,KviZDarije7!$A$1:$K$1000, 9, 0), 0)/'TOP SCORES'!H$8,0)</f>
        <v>66.666666666666671</v>
      </c>
      <c r="K29" s="30">
        <f>IFERROR(100*_xlfn.IFNA(VLOOKUP($B29,KviZDarije8!$A$1:$K$1000, 9, 0), 0)/'TOP SCORES'!I$8,0)</f>
        <v>0</v>
      </c>
      <c r="L29" s="30">
        <f>IFERROR(100*_xlfn.IFNA(VLOOKUP($B29,[1]KviZDarije9!$A$1:$K$1000, 9, 0), 0)/'TOP SCORES'!J$8,0)</f>
        <v>0</v>
      </c>
      <c r="M29" s="30">
        <f>IFERROR(100*_xlfn.IFNA(VLOOKUP($B29,[2]KviZDarije10!$A$1:$K$1000, 9, 0), 0)/'TOP SCORES'!K$8,0)</f>
        <v>0</v>
      </c>
    </row>
    <row r="30" spans="1:13">
      <c r="A30" s="33">
        <f t="shared" ca="1" si="0"/>
        <v>29</v>
      </c>
      <c r="B30" s="25" t="s">
        <v>23</v>
      </c>
      <c r="C30" s="31" cm="1">
        <f t="array" aca="1" ref="C30" ca="1">SUM(LARGE(D30:M30,ROW(INDIRECT("1:6"))))</f>
        <v>353.39160839160843</v>
      </c>
      <c r="D30" s="30">
        <f>IFERROR(100*_xlfn.IFNA(VLOOKUP($B30,KviZDarije1!$A$1:$K$1000, 9, 0), 0)/'TOP SCORES'!B$8,0)</f>
        <v>50</v>
      </c>
      <c r="E30" s="30">
        <f>IFERROR(100*_xlfn.IFNA(VLOOKUP($B30,KviZDarije2!$A$1:$K$1000, 9, 0), 0)/'TOP SCORES'!C$8,0)</f>
        <v>58.333333333333336</v>
      </c>
      <c r="F30" s="30">
        <f>IFERROR(100*_xlfn.IFNA(VLOOKUP($B30,KviZDarije3!$A$1:$K$1000, 9, 0), 0)/'TOP SCORES'!D$8,0)</f>
        <v>58.333333333333336</v>
      </c>
      <c r="G30" s="30">
        <f>IFERROR(100*_xlfn.IFNA(VLOOKUP($B30,KviZDarije4!$A$1:$K$1000, 9, 0), 0)/'TOP SCORES'!E$8,0)</f>
        <v>54.545454545454547</v>
      </c>
      <c r="H30" s="30">
        <f>IFERROR(100*_xlfn.IFNA(VLOOKUP($B30,KviZDarije5!$A$1:$K$1000, 9, 0), 0)/'TOP SCORES'!F$8,0)</f>
        <v>75</v>
      </c>
      <c r="I30" s="30">
        <f>IFERROR(100*_xlfn.IFNA(VLOOKUP($B30,KviZDarije6!$A$1:$K$1000, 9, 0), 0)/'TOP SCORES'!G$8,0)</f>
        <v>53.846153846153847</v>
      </c>
      <c r="J30" s="30">
        <f>IFERROR(100*_xlfn.IFNA(VLOOKUP($B30,KviZDarije7!$A$1:$K$1000, 9, 0), 0)/'TOP SCORES'!H$8,0)</f>
        <v>53.333333333333336</v>
      </c>
      <c r="K30" s="30">
        <f>IFERROR(100*_xlfn.IFNA(VLOOKUP($B30,KviZDarije8!$A$1:$K$1000, 9, 0), 0)/'TOP SCORES'!I$8,0)</f>
        <v>0</v>
      </c>
      <c r="L30" s="30">
        <f>IFERROR(100*_xlfn.IFNA(VLOOKUP($B30,[1]KviZDarije9!$A$1:$K$1000, 9, 0), 0)/'TOP SCORES'!J$8,0)</f>
        <v>0</v>
      </c>
      <c r="M30" s="30">
        <f>IFERROR(100*_xlfn.IFNA(VLOOKUP($B30,[2]KviZDarije10!$A$1:$K$1000, 9, 0), 0)/'TOP SCORES'!K$8,0)</f>
        <v>0</v>
      </c>
    </row>
    <row r="31" spans="1:13">
      <c r="A31" s="33">
        <f t="shared" ca="1" si="0"/>
        <v>30</v>
      </c>
      <c r="B31" s="25" t="s">
        <v>84</v>
      </c>
      <c r="C31" s="31" cm="1">
        <f t="array" aca="1" ref="C31" ca="1">SUM(LARGE(D31:M31,ROW(INDIRECT("1:6"))))</f>
        <v>351.24875124875126</v>
      </c>
      <c r="D31" s="30">
        <f>IFERROR(100*_xlfn.IFNA(VLOOKUP($B31,KviZDarije1!$A$1:$K$1000, 9, 0), 0)/'TOP SCORES'!B$8,0)</f>
        <v>42.857142857142854</v>
      </c>
      <c r="E31" s="30">
        <f>IFERROR(100*_xlfn.IFNA(VLOOKUP($B31,KviZDarije2!$A$1:$K$1000, 9, 0), 0)/'TOP SCORES'!C$8,0)</f>
        <v>0</v>
      </c>
      <c r="F31" s="30">
        <f>IFERROR(100*_xlfn.IFNA(VLOOKUP($B31,KviZDarije3!$A$1:$K$1000, 9, 0), 0)/'TOP SCORES'!D$8,0)</f>
        <v>50</v>
      </c>
      <c r="G31" s="30">
        <f>IFERROR(100*_xlfn.IFNA(VLOOKUP($B31,KviZDarije4!$A$1:$K$1000, 9, 0), 0)/'TOP SCORES'!E$8,0)</f>
        <v>54.545454545454547</v>
      </c>
      <c r="H31" s="30">
        <f>IFERROR(100*_xlfn.IFNA(VLOOKUP($B31,KviZDarije5!$A$1:$K$1000, 9, 0), 0)/'TOP SCORES'!F$8,0)</f>
        <v>83.333333333333329</v>
      </c>
      <c r="I31" s="30">
        <f>IFERROR(100*_xlfn.IFNA(VLOOKUP($B31,KviZDarije6!$A$1:$K$1000, 9, 0), 0)/'TOP SCORES'!G$8,0)</f>
        <v>53.846153846153847</v>
      </c>
      <c r="J31" s="30">
        <f>IFERROR(100*_xlfn.IFNA(VLOOKUP($B31,KviZDarije7!$A$1:$K$1000, 9, 0), 0)/'TOP SCORES'!H$8,0)</f>
        <v>66.666666666666671</v>
      </c>
      <c r="K31" s="30">
        <f>IFERROR(100*_xlfn.IFNA(VLOOKUP($B31,KviZDarije8!$A$1:$K$1000, 9, 0), 0)/'TOP SCORES'!I$8,0)</f>
        <v>0</v>
      </c>
      <c r="L31" s="30">
        <f>IFERROR(100*_xlfn.IFNA(VLOOKUP($B31,[1]KviZDarije9!$A$1:$K$1000, 9, 0), 0)/'TOP SCORES'!J$8,0)</f>
        <v>0</v>
      </c>
      <c r="M31" s="30">
        <f>IFERROR(100*_xlfn.IFNA(VLOOKUP($B31,[2]KviZDarije10!$A$1:$K$1000, 9, 0), 0)/'TOP SCORES'!K$8,0)</f>
        <v>0</v>
      </c>
    </row>
    <row r="32" spans="1:13">
      <c r="A32" s="33">
        <f t="shared" ca="1" si="0"/>
        <v>31</v>
      </c>
      <c r="B32" s="25" t="s">
        <v>60</v>
      </c>
      <c r="C32" s="31" cm="1">
        <f t="array" aca="1" ref="C32" ca="1">SUM(LARGE(D32:M32,ROW(INDIRECT("1:6"))))</f>
        <v>348.65967365967367</v>
      </c>
      <c r="D32" s="30">
        <f>IFERROR(100*_xlfn.IFNA(VLOOKUP($B32,KviZDarije1!$A$1:$K$1000, 9, 0), 0)/'TOP SCORES'!B$8,0)</f>
        <v>35.714285714285715</v>
      </c>
      <c r="E32" s="30">
        <f>IFERROR(100*_xlfn.IFNA(VLOOKUP($B32,KviZDarije2!$A$1:$K$1000, 9, 0), 0)/'TOP SCORES'!C$8,0)</f>
        <v>58.333333333333336</v>
      </c>
      <c r="F32" s="30">
        <f>IFERROR(100*_xlfn.IFNA(VLOOKUP($B32,KviZDarije3!$A$1:$K$1000, 9, 0), 0)/'TOP SCORES'!D$8,0)</f>
        <v>50</v>
      </c>
      <c r="G32" s="30">
        <f>IFERROR(100*_xlfn.IFNA(VLOOKUP($B32,KviZDarije4!$A$1:$K$1000, 9, 0), 0)/'TOP SCORES'!E$8,0)</f>
        <v>45.454545454545453</v>
      </c>
      <c r="H32" s="30">
        <f>IFERROR(100*_xlfn.IFNA(VLOOKUP($B32,KviZDarije5!$A$1:$K$1000, 9, 0), 0)/'TOP SCORES'!F$8,0)</f>
        <v>66.666666666666671</v>
      </c>
      <c r="I32" s="30">
        <f>IFERROR(100*_xlfn.IFNA(VLOOKUP($B32,KviZDarije6!$A$1:$K$1000, 9, 0), 0)/'TOP SCORES'!G$8,0)</f>
        <v>61.53846153846154</v>
      </c>
      <c r="J32" s="30">
        <f>IFERROR(100*_xlfn.IFNA(VLOOKUP($B32,KviZDarije7!$A$1:$K$1000, 9, 0), 0)/'TOP SCORES'!H$8,0)</f>
        <v>66.666666666666671</v>
      </c>
      <c r="K32" s="30">
        <f>IFERROR(100*_xlfn.IFNA(VLOOKUP($B32,KviZDarije8!$A$1:$K$1000, 9, 0), 0)/'TOP SCORES'!I$8,0)</f>
        <v>0</v>
      </c>
      <c r="L32" s="30">
        <f>IFERROR(100*_xlfn.IFNA(VLOOKUP($B32,[1]KviZDarije9!$A$1:$K$1000, 9, 0), 0)/'TOP SCORES'!J$8,0)</f>
        <v>0</v>
      </c>
      <c r="M32" s="30">
        <f>IFERROR(100*_xlfn.IFNA(VLOOKUP($B32,[2]KviZDarije10!$A$1:$K$1000, 9, 0), 0)/'TOP SCORES'!K$8,0)</f>
        <v>0</v>
      </c>
    </row>
    <row r="33" spans="1:13">
      <c r="A33" s="33">
        <f t="shared" ca="1" si="0"/>
        <v>32</v>
      </c>
      <c r="B33" s="25" t="s">
        <v>47</v>
      </c>
      <c r="C33" s="31" cm="1">
        <f t="array" aca="1" ref="C33" ca="1">SUM(LARGE(D33:M33,ROW(INDIRECT("1:6"))))</f>
        <v>345.58608058608058</v>
      </c>
      <c r="D33" s="30">
        <f>IFERROR(100*_xlfn.IFNA(VLOOKUP($B33,KviZDarije1!$A$1:$K$1000, 9, 0), 0)/'TOP SCORES'!B$8,0)</f>
        <v>35.714285714285715</v>
      </c>
      <c r="E33" s="30">
        <f>IFERROR(100*_xlfn.IFNA(VLOOKUP($B33,KviZDarije2!$A$1:$K$1000, 9, 0), 0)/'TOP SCORES'!C$8,0)</f>
        <v>66.666666666666671</v>
      </c>
      <c r="F33" s="30">
        <f>IFERROR(100*_xlfn.IFNA(VLOOKUP($B33,KviZDarije3!$A$1:$K$1000, 9, 0), 0)/'TOP SCORES'!D$8,0)</f>
        <v>58.333333333333336</v>
      </c>
      <c r="G33" s="30">
        <f>IFERROR(100*_xlfn.IFNA(VLOOKUP($B33,KviZDarije4!$A$1:$K$1000, 9, 0), 0)/'TOP SCORES'!E$8,0)</f>
        <v>18.181818181818183</v>
      </c>
      <c r="H33" s="30">
        <f>IFERROR(100*_xlfn.IFNA(VLOOKUP($B33,KviZDarije5!$A$1:$K$1000, 9, 0), 0)/'TOP SCORES'!F$8,0)</f>
        <v>50</v>
      </c>
      <c r="I33" s="30">
        <f>IFERROR(100*_xlfn.IFNA(VLOOKUP($B33,KviZDarije6!$A$1:$K$1000, 9, 0), 0)/'TOP SCORES'!G$8,0)</f>
        <v>61.53846153846154</v>
      </c>
      <c r="J33" s="30">
        <f>IFERROR(100*_xlfn.IFNA(VLOOKUP($B33,KviZDarije7!$A$1:$K$1000, 9, 0), 0)/'TOP SCORES'!H$8,0)</f>
        <v>73.333333333333329</v>
      </c>
      <c r="K33" s="30">
        <f>IFERROR(100*_xlfn.IFNA(VLOOKUP($B33,KviZDarije8!$A$1:$K$1000, 9, 0), 0)/'TOP SCORES'!I$8,0)</f>
        <v>0</v>
      </c>
      <c r="L33" s="30">
        <f>IFERROR(100*_xlfn.IFNA(VLOOKUP($B33,[1]KviZDarije9!$A$1:$K$1000, 9, 0), 0)/'TOP SCORES'!J$8,0)</f>
        <v>0</v>
      </c>
      <c r="M33" s="30">
        <f>IFERROR(100*_xlfn.IFNA(VLOOKUP($B33,[2]KviZDarije10!$A$1:$K$1000, 9, 0), 0)/'TOP SCORES'!K$8,0)</f>
        <v>0</v>
      </c>
    </row>
    <row r="34" spans="1:13">
      <c r="A34" s="33">
        <f t="shared" ca="1" si="0"/>
        <v>33</v>
      </c>
      <c r="B34" s="27" t="s">
        <v>128</v>
      </c>
      <c r="C34" s="31" cm="1">
        <f t="array" aca="1" ref="C34" ca="1">SUM(LARGE(D34:M34,ROW(INDIRECT("1:6"))))</f>
        <v>339.23076923076928</v>
      </c>
      <c r="D34" s="30">
        <f>IFERROR(100*_xlfn.IFNA(VLOOKUP($B34,KviZDarije1!$A$1:$K$1000, 9, 0), 0)/'TOP SCORES'!B$8,0)</f>
        <v>50</v>
      </c>
      <c r="E34" s="30">
        <f>IFERROR(100*_xlfn.IFNA(VLOOKUP($B34,KviZDarije2!$A$1:$K$1000, 9, 0), 0)/'TOP SCORES'!C$8,0)</f>
        <v>50</v>
      </c>
      <c r="F34" s="30">
        <f>IFERROR(100*_xlfn.IFNA(VLOOKUP($B34,KviZDarije3!$A$1:$K$1000, 9, 0), 0)/'TOP SCORES'!D$8,0)</f>
        <v>66.666666666666671</v>
      </c>
      <c r="G34" s="30">
        <f>IFERROR(100*_xlfn.IFNA(VLOOKUP($B34,KviZDarije4!$A$1:$K$1000, 9, 0), 0)/'TOP SCORES'!E$8,0)</f>
        <v>36.363636363636367</v>
      </c>
      <c r="H34" s="30">
        <f>IFERROR(100*_xlfn.IFNA(VLOOKUP($B34,KviZDarije5!$A$1:$K$1000, 9, 0), 0)/'TOP SCORES'!F$8,0)</f>
        <v>50</v>
      </c>
      <c r="I34" s="30">
        <f>IFERROR(100*_xlfn.IFNA(VLOOKUP($B34,KviZDarije6!$A$1:$K$1000, 9, 0), 0)/'TOP SCORES'!G$8,0)</f>
        <v>69.230769230769226</v>
      </c>
      <c r="J34" s="30">
        <f>IFERROR(100*_xlfn.IFNA(VLOOKUP($B34,KviZDarije7!$A$1:$K$1000, 9, 0), 0)/'TOP SCORES'!H$8,0)</f>
        <v>53.333333333333336</v>
      </c>
      <c r="K34" s="30">
        <f>IFERROR(100*_xlfn.IFNA(VLOOKUP($B34,KviZDarije8!$A$1:$K$1000, 9, 0), 0)/'TOP SCORES'!I$8,0)</f>
        <v>0</v>
      </c>
      <c r="L34" s="30">
        <f>IFERROR(100*_xlfn.IFNA(VLOOKUP($B34,[1]KviZDarije9!$A$1:$K$1000, 9, 0), 0)/'TOP SCORES'!J$8,0)</f>
        <v>0</v>
      </c>
      <c r="M34" s="30">
        <f>IFERROR(100*_xlfn.IFNA(VLOOKUP($B34,[2]KviZDarije10!$A$1:$K$1000, 9, 0), 0)/'TOP SCORES'!K$8,0)</f>
        <v>0</v>
      </c>
    </row>
    <row r="35" spans="1:13">
      <c r="A35" s="33">
        <f t="shared" ca="1" si="0"/>
        <v>34</v>
      </c>
      <c r="B35" s="25" t="s">
        <v>48</v>
      </c>
      <c r="C35" s="31" cm="1">
        <f t="array" aca="1" ref="C35" ca="1">SUM(LARGE(D35:M35,ROW(INDIRECT("1:6"))))</f>
        <v>339.14918414918418</v>
      </c>
      <c r="D35" s="30">
        <f>IFERROR(100*_xlfn.IFNA(VLOOKUP($B35,KviZDarije1!$A$1:$K$1000, 9, 0), 0)/'TOP SCORES'!B$8,0)</f>
        <v>0</v>
      </c>
      <c r="E35" s="30">
        <f>IFERROR(100*_xlfn.IFNA(VLOOKUP($B35,KviZDarije2!$A$1:$K$1000, 9, 0), 0)/'TOP SCORES'!C$8,0)</f>
        <v>83.333333333333329</v>
      </c>
      <c r="F35" s="30">
        <f>IFERROR(100*_xlfn.IFNA(VLOOKUP($B35,KviZDarije3!$A$1:$K$1000, 9, 0), 0)/'TOP SCORES'!D$8,0)</f>
        <v>50</v>
      </c>
      <c r="G35" s="30">
        <f>IFERROR(100*_xlfn.IFNA(VLOOKUP($B35,KviZDarije4!$A$1:$K$1000, 9, 0), 0)/'TOP SCORES'!E$8,0)</f>
        <v>63.636363636363633</v>
      </c>
      <c r="H35" s="30">
        <f>IFERROR(100*_xlfn.IFNA(VLOOKUP($B35,KviZDarije5!$A$1:$K$1000, 9, 0), 0)/'TOP SCORES'!F$8,0)</f>
        <v>41.666666666666664</v>
      </c>
      <c r="I35" s="30">
        <f>IFERROR(100*_xlfn.IFNA(VLOOKUP($B35,KviZDarije6!$A$1:$K$1000, 9, 0), 0)/'TOP SCORES'!G$8,0)</f>
        <v>53.846153846153847</v>
      </c>
      <c r="J35" s="30">
        <f>IFERROR(100*_xlfn.IFNA(VLOOKUP($B35,KviZDarije7!$A$1:$K$1000, 9, 0), 0)/'TOP SCORES'!H$8,0)</f>
        <v>46.666666666666664</v>
      </c>
      <c r="K35" s="30">
        <f>IFERROR(100*_xlfn.IFNA(VLOOKUP($B35,KviZDarije8!$A$1:$K$1000, 9, 0), 0)/'TOP SCORES'!I$8,0)</f>
        <v>0</v>
      </c>
      <c r="L35" s="30">
        <f>IFERROR(100*_xlfn.IFNA(VLOOKUP($B35,[1]KviZDarije9!$A$1:$K$1000, 9, 0), 0)/'TOP SCORES'!J$8,0)</f>
        <v>0</v>
      </c>
      <c r="M35" s="30">
        <f>IFERROR(100*_xlfn.IFNA(VLOOKUP($B35,[2]KviZDarije10!$A$1:$K$1000, 9, 0), 0)/'TOP SCORES'!K$8,0)</f>
        <v>0</v>
      </c>
    </row>
    <row r="36" spans="1:13">
      <c r="A36" s="33">
        <f t="shared" ca="1" si="0"/>
        <v>35</v>
      </c>
      <c r="B36" s="25" t="s">
        <v>19</v>
      </c>
      <c r="C36" s="31" cm="1">
        <f t="array" aca="1" ref="C36" ca="1">SUM(LARGE(D36:M36,ROW(INDIRECT("1:6"))))</f>
        <v>332.75058275058279</v>
      </c>
      <c r="D36" s="30">
        <f>IFERROR(100*_xlfn.IFNA(VLOOKUP($B36,KviZDarije1!$A$1:$K$1000, 9, 0), 0)/'TOP SCORES'!B$8,0)</f>
        <v>50</v>
      </c>
      <c r="E36" s="30">
        <f>IFERROR(100*_xlfn.IFNA(VLOOKUP($B36,KviZDarije2!$A$1:$K$1000, 9, 0), 0)/'TOP SCORES'!C$8,0)</f>
        <v>75</v>
      </c>
      <c r="F36" s="30">
        <f>IFERROR(100*_xlfn.IFNA(VLOOKUP($B36,KviZDarije3!$A$1:$K$1000, 9, 0), 0)/'TOP SCORES'!D$8,0)</f>
        <v>50</v>
      </c>
      <c r="G36" s="30">
        <f>IFERROR(100*_xlfn.IFNA(VLOOKUP($B36,KviZDarije4!$A$1:$K$1000, 9, 0), 0)/'TOP SCORES'!E$8,0)</f>
        <v>54.545454545454547</v>
      </c>
      <c r="H36" s="30">
        <f>IFERROR(100*_xlfn.IFNA(VLOOKUP($B36,KviZDarije5!$A$1:$K$1000, 9, 0), 0)/'TOP SCORES'!F$8,0)</f>
        <v>41.666666666666664</v>
      </c>
      <c r="I36" s="30">
        <f>IFERROR(100*_xlfn.IFNA(VLOOKUP($B36,KviZDarije6!$A$1:$K$1000, 9, 0), 0)/'TOP SCORES'!G$8,0)</f>
        <v>61.53846153846154</v>
      </c>
      <c r="J36" s="30">
        <f>IFERROR(100*_xlfn.IFNA(VLOOKUP($B36,KviZDarije7!$A$1:$K$1000, 9, 0), 0)/'TOP SCORES'!H$8,0)</f>
        <v>20</v>
      </c>
      <c r="K36" s="30">
        <f>IFERROR(100*_xlfn.IFNA(VLOOKUP($B36,KviZDarije8!$A$1:$K$1000, 9, 0), 0)/'TOP SCORES'!I$8,0)</f>
        <v>0</v>
      </c>
      <c r="L36" s="30">
        <f>IFERROR(100*_xlfn.IFNA(VLOOKUP($B36,[1]KviZDarije9!$A$1:$K$1000, 9, 0), 0)/'TOP SCORES'!J$8,0)</f>
        <v>0</v>
      </c>
      <c r="M36" s="30">
        <f>IFERROR(100*_xlfn.IFNA(VLOOKUP($B36,[2]KviZDarije10!$A$1:$K$1000, 9, 0), 0)/'TOP SCORES'!K$8,0)</f>
        <v>0</v>
      </c>
    </row>
    <row r="37" spans="1:13">
      <c r="A37" s="33">
        <f t="shared" ca="1" si="0"/>
        <v>36</v>
      </c>
      <c r="B37" s="25" t="s">
        <v>57</v>
      </c>
      <c r="C37" s="31" cm="1">
        <f t="array" aca="1" ref="C37" ca="1">SUM(LARGE(D37:M37,ROW(INDIRECT("1:6"))))</f>
        <v>331.45687645687644</v>
      </c>
      <c r="D37" s="30">
        <f>IFERROR(100*_xlfn.IFNA(VLOOKUP($B37,KviZDarije1!$A$1:$K$1000, 9, 0), 0)/'TOP SCORES'!B$8,0)</f>
        <v>42.857142857142854</v>
      </c>
      <c r="E37" s="30">
        <f>IFERROR(100*_xlfn.IFNA(VLOOKUP($B37,KviZDarije2!$A$1:$K$1000, 9, 0), 0)/'TOP SCORES'!C$8,0)</f>
        <v>66.666666666666671</v>
      </c>
      <c r="F37" s="30">
        <f>IFERROR(100*_xlfn.IFNA(VLOOKUP($B37,KviZDarije3!$A$1:$K$1000, 9, 0), 0)/'TOP SCORES'!D$8,0)</f>
        <v>58.333333333333336</v>
      </c>
      <c r="G37" s="30">
        <f>IFERROR(100*_xlfn.IFNA(VLOOKUP($B37,KviZDarije4!$A$1:$K$1000, 9, 0), 0)/'TOP SCORES'!E$8,0)</f>
        <v>63.636363636363633</v>
      </c>
      <c r="H37" s="30">
        <f>IFERROR(100*_xlfn.IFNA(VLOOKUP($B37,KviZDarije5!$A$1:$K$1000, 9, 0), 0)/'TOP SCORES'!F$8,0)</f>
        <v>50</v>
      </c>
      <c r="I37" s="30">
        <f>IFERROR(100*_xlfn.IFNA(VLOOKUP($B37,KviZDarije6!$A$1:$K$1000, 9, 0), 0)/'TOP SCORES'!G$8,0)</f>
        <v>46.153846153846153</v>
      </c>
      <c r="J37" s="30">
        <f>IFERROR(100*_xlfn.IFNA(VLOOKUP($B37,KviZDarije7!$A$1:$K$1000, 9, 0), 0)/'TOP SCORES'!H$8,0)</f>
        <v>46.666666666666664</v>
      </c>
      <c r="K37" s="30">
        <f>IFERROR(100*_xlfn.IFNA(VLOOKUP($B37,KviZDarije8!$A$1:$K$1000, 9, 0), 0)/'TOP SCORES'!I$8,0)</f>
        <v>0</v>
      </c>
      <c r="L37" s="30">
        <f>IFERROR(100*_xlfn.IFNA(VLOOKUP($B37,[1]KviZDarije9!$A$1:$K$1000, 9, 0), 0)/'TOP SCORES'!J$8,0)</f>
        <v>0</v>
      </c>
      <c r="M37" s="30">
        <f>IFERROR(100*_xlfn.IFNA(VLOOKUP($B37,[2]KviZDarije10!$A$1:$K$1000, 9, 0), 0)/'TOP SCORES'!K$8,0)</f>
        <v>0</v>
      </c>
    </row>
    <row r="38" spans="1:13">
      <c r="A38" s="33">
        <f t="shared" ca="1" si="0"/>
        <v>37</v>
      </c>
      <c r="B38" s="25" t="s">
        <v>39</v>
      </c>
      <c r="C38" s="31" cm="1">
        <f t="array" aca="1" ref="C38" ca="1">SUM(LARGE(D38:M38,ROW(INDIRECT("1:6"))))</f>
        <v>331.44355644355642</v>
      </c>
      <c r="D38" s="30">
        <f>IFERROR(100*_xlfn.IFNA(VLOOKUP($B38,KviZDarije1!$A$1:$K$1000, 9, 0), 0)/'TOP SCORES'!B$8,0)</f>
        <v>57.142857142857146</v>
      </c>
      <c r="E38" s="30">
        <f>IFERROR(100*_xlfn.IFNA(VLOOKUP($B38,KviZDarije2!$A$1:$K$1000, 9, 0), 0)/'TOP SCORES'!C$8,0)</f>
        <v>0</v>
      </c>
      <c r="F38" s="30">
        <f>IFERROR(100*_xlfn.IFNA(VLOOKUP($B38,KviZDarije3!$A$1:$K$1000, 9, 0), 0)/'TOP SCORES'!D$8,0)</f>
        <v>66.666666666666671</v>
      </c>
      <c r="G38" s="30">
        <f>IFERROR(100*_xlfn.IFNA(VLOOKUP($B38,KviZDarije4!$A$1:$K$1000, 9, 0), 0)/'TOP SCORES'!E$8,0)</f>
        <v>45.454545454545453</v>
      </c>
      <c r="H38" s="30">
        <f>IFERROR(100*_xlfn.IFNA(VLOOKUP($B38,KviZDarije5!$A$1:$K$1000, 9, 0), 0)/'TOP SCORES'!F$8,0)</f>
        <v>75</v>
      </c>
      <c r="I38" s="30">
        <f>IFERROR(100*_xlfn.IFNA(VLOOKUP($B38,KviZDarije6!$A$1:$K$1000, 9, 0), 0)/'TOP SCORES'!G$8,0)</f>
        <v>53.846153846153847</v>
      </c>
      <c r="J38" s="30">
        <f>IFERROR(100*_xlfn.IFNA(VLOOKUP($B38,KviZDarije7!$A$1:$K$1000, 9, 0), 0)/'TOP SCORES'!H$8,0)</f>
        <v>33.333333333333336</v>
      </c>
      <c r="K38" s="30">
        <f>IFERROR(100*_xlfn.IFNA(VLOOKUP($B38,KviZDarije8!$A$1:$K$1000, 9, 0), 0)/'TOP SCORES'!I$8,0)</f>
        <v>0</v>
      </c>
      <c r="L38" s="30">
        <f>IFERROR(100*_xlfn.IFNA(VLOOKUP($B38,[1]KviZDarije9!$A$1:$K$1000, 9, 0), 0)/'TOP SCORES'!J$8,0)</f>
        <v>0</v>
      </c>
      <c r="M38" s="30">
        <f>IFERROR(100*_xlfn.IFNA(VLOOKUP($B38,[2]KviZDarije10!$A$1:$K$1000, 9, 0), 0)/'TOP SCORES'!K$8,0)</f>
        <v>0</v>
      </c>
    </row>
    <row r="39" spans="1:13">
      <c r="A39" s="33">
        <f t="shared" ca="1" si="0"/>
        <v>38</v>
      </c>
      <c r="B39" s="25" t="s">
        <v>20</v>
      </c>
      <c r="C39" s="31" cm="1">
        <f t="array" aca="1" ref="C39" ca="1">SUM(LARGE(D39:M39,ROW(INDIRECT("1:6"))))</f>
        <v>326.07226107226109</v>
      </c>
      <c r="D39" s="30">
        <f>IFERROR(100*_xlfn.IFNA(VLOOKUP($B39,KviZDarije1!$A$1:$K$1000, 9, 0), 0)/'TOP SCORES'!B$8,0)</f>
        <v>0</v>
      </c>
      <c r="E39" s="30">
        <f>IFERROR(100*_xlfn.IFNA(VLOOKUP($B39,KviZDarije2!$A$1:$K$1000, 9, 0), 0)/'TOP SCORES'!C$8,0)</f>
        <v>66.666666666666671</v>
      </c>
      <c r="F39" s="30">
        <f>IFERROR(100*_xlfn.IFNA(VLOOKUP($B39,KviZDarije3!$A$1:$K$1000, 9, 0), 0)/'TOP SCORES'!D$8,0)</f>
        <v>66.666666666666671</v>
      </c>
      <c r="G39" s="30">
        <f>IFERROR(100*_xlfn.IFNA(VLOOKUP($B39,KviZDarije4!$A$1:$K$1000, 9, 0), 0)/'TOP SCORES'!E$8,0)</f>
        <v>63.636363636363633</v>
      </c>
      <c r="H39" s="30">
        <f>IFERROR(100*_xlfn.IFNA(VLOOKUP($B39,KviZDarije5!$A$1:$K$1000, 9, 0), 0)/'TOP SCORES'!F$8,0)</f>
        <v>58.333333333333336</v>
      </c>
      <c r="I39" s="30">
        <f>IFERROR(100*_xlfn.IFNA(VLOOKUP($B39,KviZDarije6!$A$1:$K$1000, 9, 0), 0)/'TOP SCORES'!G$8,0)</f>
        <v>30.76923076923077</v>
      </c>
      <c r="J39" s="30">
        <f>IFERROR(100*_xlfn.IFNA(VLOOKUP($B39,KviZDarije7!$A$1:$K$1000, 9, 0), 0)/'TOP SCORES'!H$8,0)</f>
        <v>40</v>
      </c>
      <c r="K39" s="30">
        <f>IFERROR(100*_xlfn.IFNA(VLOOKUP($B39,KviZDarije8!$A$1:$K$1000, 9, 0), 0)/'TOP SCORES'!I$8,0)</f>
        <v>0</v>
      </c>
      <c r="L39" s="30">
        <f>IFERROR(100*_xlfn.IFNA(VLOOKUP($B39,[1]KviZDarije9!$A$1:$K$1000, 9, 0), 0)/'TOP SCORES'!J$8,0)</f>
        <v>0</v>
      </c>
      <c r="M39" s="30">
        <f>IFERROR(100*_xlfn.IFNA(VLOOKUP($B39,[2]KviZDarije10!$A$1:$K$1000, 9, 0), 0)/'TOP SCORES'!K$8,0)</f>
        <v>0</v>
      </c>
    </row>
    <row r="40" spans="1:13">
      <c r="A40" s="33">
        <f t="shared" ca="1" si="0"/>
        <v>39</v>
      </c>
      <c r="B40" s="28" t="s">
        <v>190</v>
      </c>
      <c r="C40" s="31" cm="1">
        <f t="array" aca="1" ref="C40" ca="1">SUM(LARGE(D40:M40,ROW(INDIRECT("1:6"))))</f>
        <v>321.34032634032633</v>
      </c>
      <c r="D40" s="30">
        <f>IFERROR(100*_xlfn.IFNA(VLOOKUP($B40,KviZDarije1!$A$1:$K$1000, 9, 0), 0)/'TOP SCORES'!B$8,0)</f>
        <v>21.428571428571427</v>
      </c>
      <c r="E40" s="30">
        <f>IFERROR(100*_xlfn.IFNA(VLOOKUP($B40,KviZDarije2!$A$1:$K$1000, 9, 0), 0)/'TOP SCORES'!C$8,0)</f>
        <v>50</v>
      </c>
      <c r="F40" s="30">
        <f>IFERROR(100*_xlfn.IFNA(VLOOKUP($B40,KviZDarije3!$A$1:$K$1000, 9, 0), 0)/'TOP SCORES'!D$8,0)</f>
        <v>58.333333333333336</v>
      </c>
      <c r="G40" s="30">
        <f>IFERROR(100*_xlfn.IFNA(VLOOKUP($B40,KviZDarije4!$A$1:$K$1000, 9, 0), 0)/'TOP SCORES'!E$8,0)</f>
        <v>54.545454545454547</v>
      </c>
      <c r="H40" s="30">
        <f>IFERROR(100*_xlfn.IFNA(VLOOKUP($B40,KviZDarije5!$A$1:$K$1000, 9, 0), 0)/'TOP SCORES'!F$8,0)</f>
        <v>66.666666666666671</v>
      </c>
      <c r="I40" s="30">
        <f>IFERROR(100*_xlfn.IFNA(VLOOKUP($B40,KviZDarije6!$A$1:$K$1000, 9, 0), 0)/'TOP SCORES'!G$8,0)</f>
        <v>38.46153846153846</v>
      </c>
      <c r="J40" s="30">
        <f>IFERROR(100*_xlfn.IFNA(VLOOKUP($B40,KviZDarije7!$A$1:$K$1000, 9, 0), 0)/'TOP SCORES'!H$8,0)</f>
        <v>53.333333333333336</v>
      </c>
      <c r="K40" s="30">
        <f>IFERROR(100*_xlfn.IFNA(VLOOKUP($B40,KviZDarije8!$A$1:$K$1000, 9, 0), 0)/'TOP SCORES'!I$8,0)</f>
        <v>0</v>
      </c>
      <c r="L40" s="30">
        <f>IFERROR(100*_xlfn.IFNA(VLOOKUP($B40,[1]KviZDarije9!$A$1:$K$1000, 9, 0), 0)/'TOP SCORES'!J$8,0)</f>
        <v>0</v>
      </c>
      <c r="M40" s="30">
        <f>IFERROR(100*_xlfn.IFNA(VLOOKUP($B40,[2]KviZDarije10!$A$1:$K$1000, 9, 0), 0)/'TOP SCORES'!K$8,0)</f>
        <v>0</v>
      </c>
    </row>
    <row r="41" spans="1:13">
      <c r="A41" s="33">
        <f t="shared" ca="1" si="0"/>
        <v>40</v>
      </c>
      <c r="B41" s="25" t="s">
        <v>34</v>
      </c>
      <c r="C41" s="31" cm="1">
        <f t="array" aca="1" ref="C41" ca="1">SUM(LARGE(D41:M41,ROW(INDIRECT("1:6"))))</f>
        <v>319.69696969696969</v>
      </c>
      <c r="D41" s="30">
        <f>IFERROR(100*_xlfn.IFNA(VLOOKUP($B41,KviZDarije1!$A$1:$K$1000, 9, 0), 0)/'TOP SCORES'!B$8,0)</f>
        <v>50</v>
      </c>
      <c r="E41" s="30">
        <f>IFERROR(100*_xlfn.IFNA(VLOOKUP($B41,KviZDarije2!$A$1:$K$1000, 9, 0), 0)/'TOP SCORES'!C$8,0)</f>
        <v>83.333333333333329</v>
      </c>
      <c r="F41" s="30">
        <f>IFERROR(100*_xlfn.IFNA(VLOOKUP($B41,KviZDarije3!$A$1:$K$1000, 9, 0), 0)/'TOP SCORES'!D$8,0)</f>
        <v>83.333333333333329</v>
      </c>
      <c r="G41" s="30">
        <f>IFERROR(100*_xlfn.IFNA(VLOOKUP($B41,KviZDarije4!$A$1:$K$1000, 9, 0), 0)/'TOP SCORES'!E$8,0)</f>
        <v>36.363636363636367</v>
      </c>
      <c r="H41" s="30">
        <f>IFERROR(100*_xlfn.IFNA(VLOOKUP($B41,KviZDarije5!$A$1:$K$1000, 9, 0), 0)/'TOP SCORES'!F$8,0)</f>
        <v>66.666666666666671</v>
      </c>
      <c r="I41" s="30">
        <f>IFERROR(100*_xlfn.IFNA(VLOOKUP($B41,KviZDarije6!$A$1:$K$1000, 9, 0), 0)/'TOP SCORES'!G$8,0)</f>
        <v>0</v>
      </c>
      <c r="J41" s="30">
        <f>IFERROR(100*_xlfn.IFNA(VLOOKUP($B41,KviZDarije7!$A$1:$K$1000, 9, 0), 0)/'TOP SCORES'!H$8,0)</f>
        <v>0</v>
      </c>
      <c r="K41" s="30">
        <f>IFERROR(100*_xlfn.IFNA(VLOOKUP($B41,KviZDarije8!$A$1:$K$1000, 9, 0), 0)/'TOP SCORES'!I$8,0)</f>
        <v>0</v>
      </c>
      <c r="L41" s="30">
        <f>IFERROR(100*_xlfn.IFNA(VLOOKUP($B41,[1]KviZDarije9!$A$1:$K$1000, 9, 0), 0)/'TOP SCORES'!J$8,0)</f>
        <v>0</v>
      </c>
      <c r="M41" s="30">
        <f>IFERROR(100*_xlfn.IFNA(VLOOKUP($B41,[2]KviZDarije10!$A$1:$K$1000, 9, 0), 0)/'TOP SCORES'!K$8,0)</f>
        <v>0</v>
      </c>
    </row>
    <row r="42" spans="1:13">
      <c r="A42" s="33">
        <f t="shared" ca="1" si="0"/>
        <v>41</v>
      </c>
      <c r="B42" s="27" t="s">
        <v>129</v>
      </c>
      <c r="C42" s="31" cm="1">
        <f t="array" aca="1" ref="C42" ca="1">SUM(LARGE(D42:M42,ROW(INDIRECT("1:6"))))</f>
        <v>316.87645687645693</v>
      </c>
      <c r="D42" s="30">
        <f>IFERROR(100*_xlfn.IFNA(VLOOKUP($B42,KviZDarije1!$A$1:$K$1000, 9, 0), 0)/'TOP SCORES'!B$8,0)</f>
        <v>35.714285714285715</v>
      </c>
      <c r="E42" s="30">
        <f>IFERROR(100*_xlfn.IFNA(VLOOKUP($B42,KviZDarije2!$A$1:$K$1000, 9, 0), 0)/'TOP SCORES'!C$8,0)</f>
        <v>50</v>
      </c>
      <c r="F42" s="30">
        <f>IFERROR(100*_xlfn.IFNA(VLOOKUP($B42,KviZDarije3!$A$1:$K$1000, 9, 0), 0)/'TOP SCORES'!D$8,0)</f>
        <v>66.666666666666671</v>
      </c>
      <c r="G42" s="30">
        <f>IFERROR(100*_xlfn.IFNA(VLOOKUP($B42,KviZDarije4!$A$1:$K$1000, 9, 0), 0)/'TOP SCORES'!E$8,0)</f>
        <v>36.363636363636367</v>
      </c>
      <c r="H42" s="30">
        <f>IFERROR(100*_xlfn.IFNA(VLOOKUP($B42,KviZDarije5!$A$1:$K$1000, 9, 0), 0)/'TOP SCORES'!F$8,0)</f>
        <v>50</v>
      </c>
      <c r="I42" s="30">
        <f>IFERROR(100*_xlfn.IFNA(VLOOKUP($B42,KviZDarije6!$A$1:$K$1000, 9, 0), 0)/'TOP SCORES'!G$8,0)</f>
        <v>53.846153846153847</v>
      </c>
      <c r="J42" s="30">
        <f>IFERROR(100*_xlfn.IFNA(VLOOKUP($B42,KviZDarije7!$A$1:$K$1000, 9, 0), 0)/'TOP SCORES'!H$8,0)</f>
        <v>60</v>
      </c>
      <c r="K42" s="30">
        <f>IFERROR(100*_xlfn.IFNA(VLOOKUP($B42,KviZDarije8!$A$1:$K$1000, 9, 0), 0)/'TOP SCORES'!I$8,0)</f>
        <v>0</v>
      </c>
      <c r="L42" s="30">
        <f>IFERROR(100*_xlfn.IFNA(VLOOKUP($B42,[1]KviZDarije9!$A$1:$K$1000, 9, 0), 0)/'TOP SCORES'!J$8,0)</f>
        <v>0</v>
      </c>
      <c r="M42" s="30">
        <f>IFERROR(100*_xlfn.IFNA(VLOOKUP($B42,[2]KviZDarije10!$A$1:$K$1000, 9, 0), 0)/'TOP SCORES'!K$8,0)</f>
        <v>0</v>
      </c>
    </row>
    <row r="43" spans="1:13">
      <c r="A43" s="33">
        <f t="shared" ca="1" si="0"/>
        <v>42</v>
      </c>
      <c r="B43" s="25" t="s">
        <v>63</v>
      </c>
      <c r="C43" s="31" cm="1">
        <f t="array" aca="1" ref="C43" ca="1">SUM(LARGE(D43:M43,ROW(INDIRECT("1:6"))))</f>
        <v>316.5168165168165</v>
      </c>
      <c r="D43" s="30">
        <f>IFERROR(100*_xlfn.IFNA(VLOOKUP($B43,KviZDarije1!$A$1:$K$1000, 9, 0), 0)/'TOP SCORES'!B$8,0)</f>
        <v>42.857142857142854</v>
      </c>
      <c r="E43" s="30">
        <f>IFERROR(100*_xlfn.IFNA(VLOOKUP($B43,KviZDarije2!$A$1:$K$1000, 9, 0), 0)/'TOP SCORES'!C$8,0)</f>
        <v>58.333333333333336</v>
      </c>
      <c r="F43" s="30">
        <f>IFERROR(100*_xlfn.IFNA(VLOOKUP($B43,KviZDarije3!$A$1:$K$1000, 9, 0), 0)/'TOP SCORES'!D$8,0)</f>
        <v>41.666666666666664</v>
      </c>
      <c r="G43" s="30">
        <f>IFERROR(100*_xlfn.IFNA(VLOOKUP($B43,KviZDarije4!$A$1:$K$1000, 9, 0), 0)/'TOP SCORES'!E$8,0)</f>
        <v>45.454545454545453</v>
      </c>
      <c r="H43" s="30">
        <f>IFERROR(100*_xlfn.IFNA(VLOOKUP($B43,KviZDarije5!$A$1:$K$1000, 9, 0), 0)/'TOP SCORES'!F$8,0)</f>
        <v>0</v>
      </c>
      <c r="I43" s="30">
        <f>IFERROR(100*_xlfn.IFNA(VLOOKUP($B43,KviZDarije6!$A$1:$K$1000, 9, 0), 0)/'TOP SCORES'!G$8,0)</f>
        <v>61.53846153846154</v>
      </c>
      <c r="J43" s="30">
        <f>IFERROR(100*_xlfn.IFNA(VLOOKUP($B43,KviZDarije7!$A$1:$K$1000, 9, 0), 0)/'TOP SCORES'!H$8,0)</f>
        <v>66.666666666666671</v>
      </c>
      <c r="K43" s="30">
        <f>IFERROR(100*_xlfn.IFNA(VLOOKUP($B43,KviZDarije8!$A$1:$K$1000, 9, 0), 0)/'TOP SCORES'!I$8,0)</f>
        <v>0</v>
      </c>
      <c r="L43" s="30">
        <f>IFERROR(100*_xlfn.IFNA(VLOOKUP($B43,[1]KviZDarije9!$A$1:$K$1000, 9, 0), 0)/'TOP SCORES'!J$8,0)</f>
        <v>0</v>
      </c>
      <c r="M43" s="30">
        <f>IFERROR(100*_xlfn.IFNA(VLOOKUP($B43,[2]KviZDarije10!$A$1:$K$1000, 9, 0), 0)/'TOP SCORES'!K$8,0)</f>
        <v>0</v>
      </c>
    </row>
    <row r="44" spans="1:13">
      <c r="A44" s="33">
        <f t="shared" ca="1" si="0"/>
        <v>43</v>
      </c>
      <c r="B44" s="28" t="s">
        <v>150</v>
      </c>
      <c r="C44" s="31" cm="1">
        <f t="array" aca="1" ref="C44" ca="1">SUM(LARGE(D44:M44,ROW(INDIRECT("1:6"))))</f>
        <v>314.97835497835496</v>
      </c>
      <c r="D44" s="30">
        <f>IFERROR(100*_xlfn.IFNA(VLOOKUP($B44,KviZDarije1!$A$1:$K$1000, 9, 0), 0)/'TOP SCORES'!B$8,0)</f>
        <v>42.857142857142854</v>
      </c>
      <c r="E44" s="30">
        <f>IFERROR(100*_xlfn.IFNA(VLOOKUP($B44,KviZDarije2!$A$1:$K$1000, 9, 0), 0)/'TOP SCORES'!C$8,0)</f>
        <v>58.333333333333336</v>
      </c>
      <c r="F44" s="30">
        <f>IFERROR(100*_xlfn.IFNA(VLOOKUP($B44,KviZDarije3!$A$1:$K$1000, 9, 0), 0)/'TOP SCORES'!D$8,0)</f>
        <v>66.666666666666671</v>
      </c>
      <c r="G44" s="30">
        <f>IFERROR(100*_xlfn.IFNA(VLOOKUP($B44,KviZDarije4!$A$1:$K$1000, 9, 0), 0)/'TOP SCORES'!E$8,0)</f>
        <v>45.454545454545453</v>
      </c>
      <c r="H44" s="30">
        <f>IFERROR(100*_xlfn.IFNA(VLOOKUP($B44,KviZDarije5!$A$1:$K$1000, 9, 0), 0)/'TOP SCORES'!F$8,0)</f>
        <v>41.666666666666664</v>
      </c>
      <c r="I44" s="30">
        <f>IFERROR(100*_xlfn.IFNA(VLOOKUP($B44,KviZDarije6!$A$1:$K$1000, 9, 0), 0)/'TOP SCORES'!G$8,0)</f>
        <v>38.46153846153846</v>
      </c>
      <c r="J44" s="30">
        <f>IFERROR(100*_xlfn.IFNA(VLOOKUP($B44,KviZDarije7!$A$1:$K$1000, 9, 0), 0)/'TOP SCORES'!H$8,0)</f>
        <v>60</v>
      </c>
      <c r="K44" s="30">
        <f>IFERROR(100*_xlfn.IFNA(VLOOKUP($B44,KviZDarije8!$A$1:$K$1000, 9, 0), 0)/'TOP SCORES'!I$8,0)</f>
        <v>0</v>
      </c>
      <c r="L44" s="30">
        <f>IFERROR(100*_xlfn.IFNA(VLOOKUP($B44,[1]KviZDarije9!$A$1:$K$1000, 9, 0), 0)/'TOP SCORES'!J$8,0)</f>
        <v>0</v>
      </c>
      <c r="M44" s="30">
        <f>IFERROR(100*_xlfn.IFNA(VLOOKUP($B44,[2]KviZDarije10!$A$1:$K$1000, 9, 0), 0)/'TOP SCORES'!K$8,0)</f>
        <v>0</v>
      </c>
    </row>
    <row r="45" spans="1:13">
      <c r="A45" s="33">
        <f t="shared" ca="1" si="0"/>
        <v>44</v>
      </c>
      <c r="B45" s="25" t="s">
        <v>73</v>
      </c>
      <c r="C45" s="31" cm="1">
        <f t="array" aca="1" ref="C45" ca="1">SUM(LARGE(D45:M45,ROW(INDIRECT("1:6"))))</f>
        <v>309.38727938727936</v>
      </c>
      <c r="D45" s="30">
        <f>IFERROR(100*_xlfn.IFNA(VLOOKUP($B45,KviZDarije1!$A$1:$K$1000, 9, 0), 0)/'TOP SCORES'!B$8,0)</f>
        <v>28.571428571428573</v>
      </c>
      <c r="E45" s="30">
        <f>IFERROR(100*_xlfn.IFNA(VLOOKUP($B45,KviZDarije2!$A$1:$K$1000, 9, 0), 0)/'TOP SCORES'!C$8,0)</f>
        <v>0</v>
      </c>
      <c r="F45" s="30">
        <f>IFERROR(100*_xlfn.IFNA(VLOOKUP($B45,KviZDarije3!$A$1:$K$1000, 9, 0), 0)/'TOP SCORES'!D$8,0)</f>
        <v>66.666666666666671</v>
      </c>
      <c r="G45" s="30">
        <f>IFERROR(100*_xlfn.IFNA(VLOOKUP($B45,KviZDarije4!$A$1:$K$1000, 9, 0), 0)/'TOP SCORES'!E$8,0)</f>
        <v>63.636363636363633</v>
      </c>
      <c r="H45" s="30">
        <f>IFERROR(100*_xlfn.IFNA(VLOOKUP($B45,KviZDarije5!$A$1:$K$1000, 9, 0), 0)/'TOP SCORES'!F$8,0)</f>
        <v>50</v>
      </c>
      <c r="I45" s="30">
        <f>IFERROR(100*_xlfn.IFNA(VLOOKUP($B45,KviZDarije6!$A$1:$K$1000, 9, 0), 0)/'TOP SCORES'!G$8,0)</f>
        <v>53.846153846153847</v>
      </c>
      <c r="J45" s="30">
        <f>IFERROR(100*_xlfn.IFNA(VLOOKUP($B45,KviZDarije7!$A$1:$K$1000, 9, 0), 0)/'TOP SCORES'!H$8,0)</f>
        <v>46.666666666666664</v>
      </c>
      <c r="K45" s="30">
        <f>IFERROR(100*_xlfn.IFNA(VLOOKUP($B45,KviZDarije8!$A$1:$K$1000, 9, 0), 0)/'TOP SCORES'!I$8,0)</f>
        <v>0</v>
      </c>
      <c r="L45" s="30">
        <f>IFERROR(100*_xlfn.IFNA(VLOOKUP($B45,[1]KviZDarije9!$A$1:$K$1000, 9, 0), 0)/'TOP SCORES'!J$8,0)</f>
        <v>0</v>
      </c>
      <c r="M45" s="30">
        <f>IFERROR(100*_xlfn.IFNA(VLOOKUP($B45,[2]KviZDarije10!$A$1:$K$1000, 9, 0), 0)/'TOP SCORES'!K$8,0)</f>
        <v>0</v>
      </c>
    </row>
    <row r="46" spans="1:13">
      <c r="A46" s="33">
        <f t="shared" ca="1" si="0"/>
        <v>45</v>
      </c>
      <c r="B46" s="28" t="s">
        <v>149</v>
      </c>
      <c r="C46" s="31" cm="1">
        <f t="array" aca="1" ref="C46" ca="1">SUM(LARGE(D46:M46,ROW(INDIRECT("1:6"))))</f>
        <v>309.16749916749916</v>
      </c>
      <c r="D46" s="30">
        <f>IFERROR(100*_xlfn.IFNA(VLOOKUP($B46,KviZDarije1!$A$1:$K$1000, 9, 0), 0)/'TOP SCORES'!B$8,0)</f>
        <v>71.428571428571431</v>
      </c>
      <c r="E46" s="30">
        <f>IFERROR(100*_xlfn.IFNA(VLOOKUP($B46,KviZDarije2!$A$1:$K$1000, 9, 0), 0)/'TOP SCORES'!C$8,0)</f>
        <v>0</v>
      </c>
      <c r="F46" s="30">
        <f>IFERROR(100*_xlfn.IFNA(VLOOKUP($B46,KviZDarije3!$A$1:$K$1000, 9, 0), 0)/'TOP SCORES'!D$8,0)</f>
        <v>50</v>
      </c>
      <c r="G46" s="30">
        <f>IFERROR(100*_xlfn.IFNA(VLOOKUP($B46,KviZDarije4!$A$1:$K$1000, 9, 0), 0)/'TOP SCORES'!E$8,0)</f>
        <v>63.636363636363633</v>
      </c>
      <c r="H46" s="30">
        <f>IFERROR(100*_xlfn.IFNA(VLOOKUP($B46,KviZDarije5!$A$1:$K$1000, 9, 0), 0)/'TOP SCORES'!F$8,0)</f>
        <v>33.333333333333336</v>
      </c>
      <c r="I46" s="30">
        <f>IFERROR(100*_xlfn.IFNA(VLOOKUP($B46,KviZDarije6!$A$1:$K$1000, 9, 0), 0)/'TOP SCORES'!G$8,0)</f>
        <v>30.76923076923077</v>
      </c>
      <c r="J46" s="30">
        <f>IFERROR(100*_xlfn.IFNA(VLOOKUP($B46,KviZDarije7!$A$1:$K$1000, 9, 0), 0)/'TOP SCORES'!H$8,0)</f>
        <v>60</v>
      </c>
      <c r="K46" s="30">
        <f>IFERROR(100*_xlfn.IFNA(VLOOKUP($B46,KviZDarije8!$A$1:$K$1000, 9, 0), 0)/'TOP SCORES'!I$8,0)</f>
        <v>0</v>
      </c>
      <c r="L46" s="30">
        <f>IFERROR(100*_xlfn.IFNA(VLOOKUP($B46,[1]KviZDarije9!$A$1:$K$1000, 9, 0), 0)/'TOP SCORES'!J$8,0)</f>
        <v>0</v>
      </c>
      <c r="M46" s="30">
        <f>IFERROR(100*_xlfn.IFNA(VLOOKUP($B46,[2]KviZDarije10!$A$1:$K$1000, 9, 0), 0)/'TOP SCORES'!K$8,0)</f>
        <v>0</v>
      </c>
    </row>
    <row r="47" spans="1:13">
      <c r="A47" s="33">
        <f t="shared" ca="1" si="0"/>
        <v>46</v>
      </c>
      <c r="B47" s="25" t="s">
        <v>36</v>
      </c>
      <c r="C47" s="31" cm="1">
        <f t="array" aca="1" ref="C47" ca="1">SUM(LARGE(D47:M47,ROW(INDIRECT("1:6"))))</f>
        <v>308.78787878787881</v>
      </c>
      <c r="D47" s="30">
        <f>IFERROR(100*_xlfn.IFNA(VLOOKUP($B47,KviZDarije1!$A$1:$K$1000, 9, 0), 0)/'TOP SCORES'!B$8,0)</f>
        <v>50</v>
      </c>
      <c r="E47" s="30">
        <f>IFERROR(100*_xlfn.IFNA(VLOOKUP($B47,KviZDarije2!$A$1:$K$1000, 9, 0), 0)/'TOP SCORES'!C$8,0)</f>
        <v>41.666666666666664</v>
      </c>
      <c r="F47" s="30">
        <f>IFERROR(100*_xlfn.IFNA(VLOOKUP($B47,KviZDarije3!$A$1:$K$1000, 9, 0), 0)/'TOP SCORES'!D$8,0)</f>
        <v>58.333333333333336</v>
      </c>
      <c r="G47" s="30">
        <f>IFERROR(100*_xlfn.IFNA(VLOOKUP($B47,KviZDarije4!$A$1:$K$1000, 9, 0), 0)/'TOP SCORES'!E$8,0)</f>
        <v>45.454545454545453</v>
      </c>
      <c r="H47" s="30">
        <f>IFERROR(100*_xlfn.IFNA(VLOOKUP($B47,KviZDarije5!$A$1:$K$1000, 9, 0), 0)/'TOP SCORES'!F$8,0)</f>
        <v>66.666666666666671</v>
      </c>
      <c r="I47" s="30">
        <f>IFERROR(100*_xlfn.IFNA(VLOOKUP($B47,KviZDarije6!$A$1:$K$1000, 9, 0), 0)/'TOP SCORES'!G$8,0)</f>
        <v>0</v>
      </c>
      <c r="J47" s="30">
        <f>IFERROR(100*_xlfn.IFNA(VLOOKUP($B47,KviZDarije7!$A$1:$K$1000, 9, 0), 0)/'TOP SCORES'!H$8,0)</f>
        <v>46.666666666666664</v>
      </c>
      <c r="K47" s="30">
        <f>IFERROR(100*_xlfn.IFNA(VLOOKUP($B47,KviZDarije8!$A$1:$K$1000, 9, 0), 0)/'TOP SCORES'!I$8,0)</f>
        <v>0</v>
      </c>
      <c r="L47" s="30">
        <f>IFERROR(100*_xlfn.IFNA(VLOOKUP($B47,[1]KviZDarije9!$A$1:$K$1000, 9, 0), 0)/'TOP SCORES'!J$8,0)</f>
        <v>0</v>
      </c>
      <c r="M47" s="30">
        <f>IFERROR(100*_xlfn.IFNA(VLOOKUP($B47,[2]KviZDarije10!$A$1:$K$1000, 9, 0), 0)/'TOP SCORES'!K$8,0)</f>
        <v>0</v>
      </c>
    </row>
    <row r="48" spans="1:13">
      <c r="A48" s="33">
        <f t="shared" ca="1" si="0"/>
        <v>47</v>
      </c>
      <c r="B48" s="25" t="s">
        <v>26</v>
      </c>
      <c r="C48" s="31" cm="1">
        <f t="array" aca="1" ref="C48" ca="1">SUM(LARGE(D48:M48,ROW(INDIRECT("1:6"))))</f>
        <v>307.98701298701297</v>
      </c>
      <c r="D48" s="30">
        <f>IFERROR(100*_xlfn.IFNA(VLOOKUP($B48,KviZDarije1!$A$1:$K$1000, 9, 0), 0)/'TOP SCORES'!B$8,0)</f>
        <v>35.714285714285715</v>
      </c>
      <c r="E48" s="30">
        <f>IFERROR(100*_xlfn.IFNA(VLOOKUP($B48,KviZDarije2!$A$1:$K$1000, 9, 0), 0)/'TOP SCORES'!C$8,0)</f>
        <v>75</v>
      </c>
      <c r="F48" s="30">
        <f>IFERROR(100*_xlfn.IFNA(VLOOKUP($B48,KviZDarije3!$A$1:$K$1000, 9, 0), 0)/'TOP SCORES'!D$8,0)</f>
        <v>66.666666666666671</v>
      </c>
      <c r="G48" s="30">
        <f>IFERROR(100*_xlfn.IFNA(VLOOKUP($B48,KviZDarije4!$A$1:$K$1000, 9, 0), 0)/'TOP SCORES'!E$8,0)</f>
        <v>27.272727272727273</v>
      </c>
      <c r="H48" s="30">
        <f>IFERROR(100*_xlfn.IFNA(VLOOKUP($B48,KviZDarije5!$A$1:$K$1000, 9, 0), 0)/'TOP SCORES'!F$8,0)</f>
        <v>50</v>
      </c>
      <c r="I48" s="30">
        <f>IFERROR(100*_xlfn.IFNA(VLOOKUP($B48,KviZDarije6!$A$1:$K$1000, 9, 0), 0)/'TOP SCORES'!G$8,0)</f>
        <v>23.076923076923077</v>
      </c>
      <c r="J48" s="30">
        <f>IFERROR(100*_xlfn.IFNA(VLOOKUP($B48,KviZDarije7!$A$1:$K$1000, 9, 0), 0)/'TOP SCORES'!H$8,0)</f>
        <v>53.333333333333336</v>
      </c>
      <c r="K48" s="30">
        <f>IFERROR(100*_xlfn.IFNA(VLOOKUP($B48,KviZDarije8!$A$1:$K$1000, 9, 0), 0)/'TOP SCORES'!I$8,0)</f>
        <v>0</v>
      </c>
      <c r="L48" s="30">
        <f>IFERROR(100*_xlfn.IFNA(VLOOKUP($B48,[1]KviZDarije9!$A$1:$K$1000, 9, 0), 0)/'TOP SCORES'!J$8,0)</f>
        <v>0</v>
      </c>
      <c r="M48" s="30">
        <f>IFERROR(100*_xlfn.IFNA(VLOOKUP($B48,[2]KviZDarije10!$A$1:$K$1000, 9, 0), 0)/'TOP SCORES'!K$8,0)</f>
        <v>0</v>
      </c>
    </row>
    <row r="49" spans="1:13">
      <c r="A49" s="33">
        <f t="shared" ca="1" si="0"/>
        <v>48</v>
      </c>
      <c r="B49" s="28" t="s">
        <v>157</v>
      </c>
      <c r="C49" s="31" cm="1">
        <f t="array" aca="1" ref="C49" ca="1">SUM(LARGE(D49:M49,ROW(INDIRECT("1:6"))))</f>
        <v>307.5424575424575</v>
      </c>
      <c r="D49" s="30">
        <f>IFERROR(100*_xlfn.IFNA(VLOOKUP($B49,KviZDarije1!$A$1:$K$1000, 9, 0), 0)/'TOP SCORES'!B$8,0)</f>
        <v>42.857142857142854</v>
      </c>
      <c r="E49" s="30">
        <f>IFERROR(100*_xlfn.IFNA(VLOOKUP($B49,KviZDarije2!$A$1:$K$1000, 9, 0), 0)/'TOP SCORES'!C$8,0)</f>
        <v>83.333333333333329</v>
      </c>
      <c r="F49" s="30">
        <f>IFERROR(100*_xlfn.IFNA(VLOOKUP($B49,KviZDarije3!$A$1:$K$1000, 9, 0), 0)/'TOP SCORES'!D$8,0)</f>
        <v>0</v>
      </c>
      <c r="G49" s="30">
        <f>IFERROR(100*_xlfn.IFNA(VLOOKUP($B49,KviZDarije4!$A$1:$K$1000, 9, 0), 0)/'TOP SCORES'!E$8,0)</f>
        <v>45.454545454545453</v>
      </c>
      <c r="H49" s="30">
        <f>IFERROR(100*_xlfn.IFNA(VLOOKUP($B49,KviZDarije5!$A$1:$K$1000, 9, 0), 0)/'TOP SCORES'!F$8,0)</f>
        <v>0</v>
      </c>
      <c r="I49" s="30">
        <f>IFERROR(100*_xlfn.IFNA(VLOOKUP($B49,KviZDarije6!$A$1:$K$1000, 9, 0), 0)/'TOP SCORES'!G$8,0)</f>
        <v>69.230769230769226</v>
      </c>
      <c r="J49" s="30">
        <f>IFERROR(100*_xlfn.IFNA(VLOOKUP($B49,KviZDarije7!$A$1:$K$1000, 9, 0), 0)/'TOP SCORES'!H$8,0)</f>
        <v>66.666666666666671</v>
      </c>
      <c r="K49" s="30">
        <f>IFERROR(100*_xlfn.IFNA(VLOOKUP($B49,KviZDarije8!$A$1:$K$1000, 9, 0), 0)/'TOP SCORES'!I$8,0)</f>
        <v>0</v>
      </c>
      <c r="L49" s="30">
        <f>IFERROR(100*_xlfn.IFNA(VLOOKUP($B49,[1]KviZDarije9!$A$1:$K$1000, 9, 0), 0)/'TOP SCORES'!J$8,0)</f>
        <v>0</v>
      </c>
      <c r="M49" s="30">
        <f>IFERROR(100*_xlfn.IFNA(VLOOKUP($B49,[2]KviZDarije10!$A$1:$K$1000, 9, 0), 0)/'TOP SCORES'!K$8,0)</f>
        <v>0</v>
      </c>
    </row>
    <row r="50" spans="1:13">
      <c r="A50" s="33">
        <f t="shared" ca="1" si="0"/>
        <v>49</v>
      </c>
      <c r="B50" s="25" t="s">
        <v>50</v>
      </c>
      <c r="C50" s="31" cm="1">
        <f t="array" aca="1" ref="C50" ca="1">SUM(LARGE(D50:M50,ROW(INDIRECT("1:6"))))</f>
        <v>305.32634032634036</v>
      </c>
      <c r="D50" s="30">
        <f>IFERROR(100*_xlfn.IFNA(VLOOKUP($B50,KviZDarije1!$A$1:$K$1000, 9, 0), 0)/'TOP SCORES'!B$8,0)</f>
        <v>28.571428571428573</v>
      </c>
      <c r="E50" s="30">
        <f>IFERROR(100*_xlfn.IFNA(VLOOKUP($B50,KviZDarije2!$A$1:$K$1000, 9, 0), 0)/'TOP SCORES'!C$8,0)</f>
        <v>41.666666666666664</v>
      </c>
      <c r="F50" s="30">
        <f>IFERROR(100*_xlfn.IFNA(VLOOKUP($B50,KviZDarije3!$A$1:$K$1000, 9, 0), 0)/'TOP SCORES'!D$8,0)</f>
        <v>58.333333333333336</v>
      </c>
      <c r="G50" s="30">
        <f>IFERROR(100*_xlfn.IFNA(VLOOKUP($B50,KviZDarije4!$A$1:$K$1000, 9, 0), 0)/'TOP SCORES'!E$8,0)</f>
        <v>45.454545454545453</v>
      </c>
      <c r="H50" s="30">
        <f>IFERROR(100*_xlfn.IFNA(VLOOKUP($B50,KviZDarije5!$A$1:$K$1000, 9, 0), 0)/'TOP SCORES'!F$8,0)</f>
        <v>58.333333333333336</v>
      </c>
      <c r="I50" s="30">
        <f>IFERROR(100*_xlfn.IFNA(VLOOKUP($B50,KviZDarije6!$A$1:$K$1000, 9, 0), 0)/'TOP SCORES'!G$8,0)</f>
        <v>61.53846153846154</v>
      </c>
      <c r="J50" s="30">
        <f>IFERROR(100*_xlfn.IFNA(VLOOKUP($B50,KviZDarije7!$A$1:$K$1000, 9, 0), 0)/'TOP SCORES'!H$8,0)</f>
        <v>40</v>
      </c>
      <c r="K50" s="30">
        <f>IFERROR(100*_xlfn.IFNA(VLOOKUP($B50,KviZDarije8!$A$1:$K$1000, 9, 0), 0)/'TOP SCORES'!I$8,0)</f>
        <v>0</v>
      </c>
      <c r="L50" s="30">
        <f>IFERROR(100*_xlfn.IFNA(VLOOKUP($B50,[1]KviZDarije9!$A$1:$K$1000, 9, 0), 0)/'TOP SCORES'!J$8,0)</f>
        <v>0</v>
      </c>
      <c r="M50" s="30">
        <f>IFERROR(100*_xlfn.IFNA(VLOOKUP($B50,[2]KviZDarije10!$A$1:$K$1000, 9, 0), 0)/'TOP SCORES'!K$8,0)</f>
        <v>0</v>
      </c>
    </row>
    <row r="51" spans="1:13">
      <c r="A51" s="33">
        <f t="shared" ca="1" si="0"/>
        <v>50</v>
      </c>
      <c r="B51" s="25" t="s">
        <v>30</v>
      </c>
      <c r="C51" s="31" cm="1">
        <f t="array" aca="1" ref="C51" ca="1">SUM(LARGE(D51:M51,ROW(INDIRECT("1:6"))))</f>
        <v>303.5131535131535</v>
      </c>
      <c r="D51" s="30">
        <f>IFERROR(100*_xlfn.IFNA(VLOOKUP($B51,KviZDarije1!$A$1:$K$1000, 9, 0), 0)/'TOP SCORES'!B$8,0)</f>
        <v>28.571428571428573</v>
      </c>
      <c r="E51" s="30">
        <f>IFERROR(100*_xlfn.IFNA(VLOOKUP($B51,KviZDarije2!$A$1:$K$1000, 9, 0), 0)/'TOP SCORES'!C$8,0)</f>
        <v>66.666666666666671</v>
      </c>
      <c r="F51" s="30">
        <f>IFERROR(100*_xlfn.IFNA(VLOOKUP($B51,KviZDarije3!$A$1:$K$1000, 9, 0), 0)/'TOP SCORES'!D$8,0)</f>
        <v>58.333333333333336</v>
      </c>
      <c r="G51" s="30">
        <f>IFERROR(100*_xlfn.IFNA(VLOOKUP($B51,KviZDarije4!$A$1:$K$1000, 9, 0), 0)/'TOP SCORES'!E$8,0)</f>
        <v>45.454545454545453</v>
      </c>
      <c r="H51" s="30">
        <f>IFERROR(100*_xlfn.IFNA(VLOOKUP($B51,KviZDarije5!$A$1:$K$1000, 9, 0), 0)/'TOP SCORES'!F$8,0)</f>
        <v>58.333333333333336</v>
      </c>
      <c r="I51" s="30">
        <f>IFERROR(100*_xlfn.IFNA(VLOOKUP($B51,KviZDarije6!$A$1:$K$1000, 9, 0), 0)/'TOP SCORES'!G$8,0)</f>
        <v>46.153846153846153</v>
      </c>
      <c r="J51" s="30">
        <f>IFERROR(100*_xlfn.IFNA(VLOOKUP($B51,KviZDarije7!$A$1:$K$1000, 9, 0), 0)/'TOP SCORES'!H$8,0)</f>
        <v>0</v>
      </c>
      <c r="K51" s="30">
        <f>IFERROR(100*_xlfn.IFNA(VLOOKUP($B51,KviZDarije8!$A$1:$K$1000, 9, 0), 0)/'TOP SCORES'!I$8,0)</f>
        <v>0</v>
      </c>
      <c r="L51" s="30">
        <f>IFERROR(100*_xlfn.IFNA(VLOOKUP($B51,[1]KviZDarije9!$A$1:$K$1000, 9, 0), 0)/'TOP SCORES'!J$8,0)</f>
        <v>0</v>
      </c>
      <c r="M51" s="30">
        <f>IFERROR(100*_xlfn.IFNA(VLOOKUP($B51,[2]KviZDarije10!$A$1:$K$1000, 9, 0), 0)/'TOP SCORES'!K$8,0)</f>
        <v>0</v>
      </c>
    </row>
    <row r="52" spans="1:13">
      <c r="A52" s="33">
        <f t="shared" ca="1" si="0"/>
        <v>51</v>
      </c>
      <c r="B52" s="28" t="s">
        <v>179</v>
      </c>
      <c r="C52" s="31" cm="1">
        <f t="array" aca="1" ref="C52" ca="1">SUM(LARGE(D52:M52,ROW(INDIRECT("1:6"))))</f>
        <v>298.93939393939394</v>
      </c>
      <c r="D52" s="30">
        <f>IFERROR(100*_xlfn.IFNA(VLOOKUP($B52,KviZDarije1!$A$1:$K$1000, 9, 0), 0)/'TOP SCORES'!B$8,0)</f>
        <v>50</v>
      </c>
      <c r="E52" s="30">
        <f>IFERROR(100*_xlfn.IFNA(VLOOKUP($B52,KviZDarije2!$A$1:$K$1000, 9, 0), 0)/'TOP SCORES'!C$8,0)</f>
        <v>58.333333333333336</v>
      </c>
      <c r="F52" s="30">
        <f>IFERROR(100*_xlfn.IFNA(VLOOKUP($B52,KviZDarije3!$A$1:$K$1000, 9, 0), 0)/'TOP SCORES'!D$8,0)</f>
        <v>50</v>
      </c>
      <c r="G52" s="30">
        <f>IFERROR(100*_xlfn.IFNA(VLOOKUP($B52,KviZDarije4!$A$1:$K$1000, 9, 0), 0)/'TOP SCORES'!E$8,0)</f>
        <v>27.272727272727273</v>
      </c>
      <c r="H52" s="30">
        <f>IFERROR(100*_xlfn.IFNA(VLOOKUP($B52,KviZDarije5!$A$1:$K$1000, 9, 0), 0)/'TOP SCORES'!F$8,0)</f>
        <v>66.666666666666671</v>
      </c>
      <c r="I52" s="30">
        <f>IFERROR(100*_xlfn.IFNA(VLOOKUP($B52,KviZDarije6!$A$1:$K$1000, 9, 0), 0)/'TOP SCORES'!G$8,0)</f>
        <v>0</v>
      </c>
      <c r="J52" s="30">
        <f>IFERROR(100*_xlfn.IFNA(VLOOKUP($B52,KviZDarije7!$A$1:$K$1000, 9, 0), 0)/'TOP SCORES'!H$8,0)</f>
        <v>46.666666666666664</v>
      </c>
      <c r="K52" s="30">
        <f>IFERROR(100*_xlfn.IFNA(VLOOKUP($B52,KviZDarije8!$A$1:$K$1000, 9, 0), 0)/'TOP SCORES'!I$8,0)</f>
        <v>0</v>
      </c>
      <c r="L52" s="30">
        <f>IFERROR(100*_xlfn.IFNA(VLOOKUP($B52,[1]KviZDarije9!$A$1:$K$1000, 9, 0), 0)/'TOP SCORES'!J$8,0)</f>
        <v>0</v>
      </c>
      <c r="M52" s="30">
        <f>IFERROR(100*_xlfn.IFNA(VLOOKUP($B52,[2]KviZDarije10!$A$1:$K$1000, 9, 0), 0)/'TOP SCORES'!K$8,0)</f>
        <v>0</v>
      </c>
    </row>
    <row r="53" spans="1:13">
      <c r="A53" s="33">
        <f t="shared" ca="1" si="0"/>
        <v>52</v>
      </c>
      <c r="B53" s="25" t="s">
        <v>114</v>
      </c>
      <c r="C53" s="31" cm="1">
        <f t="array" aca="1" ref="C53" ca="1">SUM(LARGE(D53:M53,ROW(INDIRECT("1:6"))))</f>
        <v>293.87279387279386</v>
      </c>
      <c r="D53" s="30">
        <f>IFERROR(100*_xlfn.IFNA(VLOOKUP($B53,KviZDarije1!$A$1:$K$1000, 9, 0), 0)/'TOP SCORES'!B$8,0)</f>
        <v>35.714285714285715</v>
      </c>
      <c r="E53" s="30">
        <f>IFERROR(100*_xlfn.IFNA(VLOOKUP($B53,KviZDarije2!$A$1:$K$1000, 9, 0), 0)/'TOP SCORES'!C$8,0)</f>
        <v>58.333333333333336</v>
      </c>
      <c r="F53" s="30">
        <f>IFERROR(100*_xlfn.IFNA(VLOOKUP($B53,KviZDarije3!$A$1:$K$1000, 9, 0), 0)/'TOP SCORES'!D$8,0)</f>
        <v>50</v>
      </c>
      <c r="G53" s="30">
        <f>IFERROR(100*_xlfn.IFNA(VLOOKUP($B53,KviZDarije4!$A$1:$K$1000, 9, 0), 0)/'TOP SCORES'!E$8,0)</f>
        <v>36.363636363636367</v>
      </c>
      <c r="H53" s="30">
        <f>IFERROR(100*_xlfn.IFNA(VLOOKUP($B53,KviZDarije5!$A$1:$K$1000, 9, 0), 0)/'TOP SCORES'!F$8,0)</f>
        <v>75</v>
      </c>
      <c r="I53" s="30">
        <f>IFERROR(100*_xlfn.IFNA(VLOOKUP($B53,KviZDarije6!$A$1:$K$1000, 9, 0), 0)/'TOP SCORES'!G$8,0)</f>
        <v>38.46153846153846</v>
      </c>
      <c r="J53" s="30">
        <f>IFERROR(100*_xlfn.IFNA(VLOOKUP($B53,KviZDarije7!$A$1:$K$1000, 9, 0), 0)/'TOP SCORES'!H$8,0)</f>
        <v>26.666666666666668</v>
      </c>
      <c r="K53" s="30">
        <f>IFERROR(100*_xlfn.IFNA(VLOOKUP($B53,KviZDarije8!$A$1:$K$1000, 9, 0), 0)/'TOP SCORES'!I$8,0)</f>
        <v>0</v>
      </c>
      <c r="L53" s="30">
        <f>IFERROR(100*_xlfn.IFNA(VLOOKUP($B53,[1]KviZDarije9!$A$1:$K$1000, 9, 0), 0)/'TOP SCORES'!J$8,0)</f>
        <v>0</v>
      </c>
      <c r="M53" s="30">
        <f>IFERROR(100*_xlfn.IFNA(VLOOKUP($B53,[2]KviZDarije10!$A$1:$K$1000, 9, 0), 0)/'TOP SCORES'!K$8,0)</f>
        <v>0</v>
      </c>
    </row>
    <row r="54" spans="1:13">
      <c r="A54" s="33">
        <f t="shared" ca="1" si="0"/>
        <v>53</v>
      </c>
      <c r="B54" s="25" t="s">
        <v>68</v>
      </c>
      <c r="C54" s="31" cm="1">
        <f t="array" aca="1" ref="C54" ca="1">SUM(LARGE(D54:M54,ROW(INDIRECT("1:6"))))</f>
        <v>290.96736596736599</v>
      </c>
      <c r="D54" s="30">
        <f>IFERROR(100*_xlfn.IFNA(VLOOKUP($B54,KviZDarije1!$A$1:$K$1000, 9, 0), 0)/'TOP SCORES'!B$8,0)</f>
        <v>50</v>
      </c>
      <c r="E54" s="30">
        <f>IFERROR(100*_xlfn.IFNA(VLOOKUP($B54,KviZDarije2!$A$1:$K$1000, 9, 0), 0)/'TOP SCORES'!C$8,0)</f>
        <v>75</v>
      </c>
      <c r="F54" s="30">
        <f>IFERROR(100*_xlfn.IFNA(VLOOKUP($B54,KviZDarije3!$A$1:$K$1000, 9, 0), 0)/'TOP SCORES'!D$8,0)</f>
        <v>0</v>
      </c>
      <c r="G54" s="30">
        <f>IFERROR(100*_xlfn.IFNA(VLOOKUP($B54,KviZDarije4!$A$1:$K$1000, 9, 0), 0)/'TOP SCORES'!E$8,0)</f>
        <v>45.454545454545453</v>
      </c>
      <c r="H54" s="30">
        <f>IFERROR(100*_xlfn.IFNA(VLOOKUP($B54,KviZDarije5!$A$1:$K$1000, 9, 0), 0)/'TOP SCORES'!F$8,0)</f>
        <v>66.666666666666671</v>
      </c>
      <c r="I54" s="30">
        <f>IFERROR(100*_xlfn.IFNA(VLOOKUP($B54,KviZDarije6!$A$1:$K$1000, 9, 0), 0)/'TOP SCORES'!G$8,0)</f>
        <v>53.846153846153847</v>
      </c>
      <c r="J54" s="30">
        <f>IFERROR(100*_xlfn.IFNA(VLOOKUP($B54,KviZDarije7!$A$1:$K$1000, 9, 0), 0)/'TOP SCORES'!H$8,0)</f>
        <v>0</v>
      </c>
      <c r="K54" s="30">
        <f>IFERROR(100*_xlfn.IFNA(VLOOKUP($B54,KviZDarije8!$A$1:$K$1000, 9, 0), 0)/'TOP SCORES'!I$8,0)</f>
        <v>0</v>
      </c>
      <c r="L54" s="30">
        <f>IFERROR(100*_xlfn.IFNA(VLOOKUP($B54,[1]KviZDarije9!$A$1:$K$1000, 9, 0), 0)/'TOP SCORES'!J$8,0)</f>
        <v>0</v>
      </c>
      <c r="M54" s="30">
        <f>IFERROR(100*_xlfn.IFNA(VLOOKUP($B54,[2]KviZDarije10!$A$1:$K$1000, 9, 0), 0)/'TOP SCORES'!K$8,0)</f>
        <v>0</v>
      </c>
    </row>
    <row r="55" spans="1:13">
      <c r="A55" s="33">
        <f t="shared" ca="1" si="0"/>
        <v>54</v>
      </c>
      <c r="B55" s="25" t="s">
        <v>54</v>
      </c>
      <c r="C55" s="31" cm="1">
        <f t="array" aca="1" ref="C55" ca="1">SUM(LARGE(D55:M55,ROW(INDIRECT("1:6"))))</f>
        <v>286.34032634032633</v>
      </c>
      <c r="D55" s="30">
        <f>IFERROR(100*_xlfn.IFNA(VLOOKUP($B55,KviZDarije1!$A$1:$K$1000, 9, 0), 0)/'TOP SCORES'!B$8,0)</f>
        <v>0</v>
      </c>
      <c r="E55" s="30">
        <f>IFERROR(100*_xlfn.IFNA(VLOOKUP($B55,KviZDarije2!$A$1:$K$1000, 9, 0), 0)/'TOP SCORES'!C$8,0)</f>
        <v>75</v>
      </c>
      <c r="F55" s="30">
        <f>IFERROR(100*_xlfn.IFNA(VLOOKUP($B55,KviZDarije3!$A$1:$K$1000, 9, 0), 0)/'TOP SCORES'!D$8,0)</f>
        <v>58.333333333333336</v>
      </c>
      <c r="G55" s="30">
        <f>IFERROR(100*_xlfn.IFNA(VLOOKUP($B55,KviZDarije4!$A$1:$K$1000, 9, 0), 0)/'TOP SCORES'!E$8,0)</f>
        <v>54.545454545454547</v>
      </c>
      <c r="H55" s="30">
        <f>IFERROR(100*_xlfn.IFNA(VLOOKUP($B55,KviZDarije5!$A$1:$K$1000, 9, 0), 0)/'TOP SCORES'!F$8,0)</f>
        <v>0</v>
      </c>
      <c r="I55" s="30">
        <f>IFERROR(100*_xlfn.IFNA(VLOOKUP($B55,KviZDarije6!$A$1:$K$1000, 9, 0), 0)/'TOP SCORES'!G$8,0)</f>
        <v>38.46153846153846</v>
      </c>
      <c r="J55" s="30">
        <f>IFERROR(100*_xlfn.IFNA(VLOOKUP($B55,KviZDarije7!$A$1:$K$1000, 9, 0), 0)/'TOP SCORES'!H$8,0)</f>
        <v>60</v>
      </c>
      <c r="K55" s="30">
        <f>IFERROR(100*_xlfn.IFNA(VLOOKUP($B55,KviZDarije8!$A$1:$K$1000, 9, 0), 0)/'TOP SCORES'!I$8,0)</f>
        <v>0</v>
      </c>
      <c r="L55" s="30">
        <f>IFERROR(100*_xlfn.IFNA(VLOOKUP($B55,[1]KviZDarije9!$A$1:$K$1000, 9, 0), 0)/'TOP SCORES'!J$8,0)</f>
        <v>0</v>
      </c>
      <c r="M55" s="30">
        <f>IFERROR(100*_xlfn.IFNA(VLOOKUP($B55,[2]KviZDarije10!$A$1:$K$1000, 9, 0), 0)/'TOP SCORES'!K$8,0)</f>
        <v>0</v>
      </c>
    </row>
    <row r="56" spans="1:13">
      <c r="A56" s="33">
        <f t="shared" ca="1" si="0"/>
        <v>55</v>
      </c>
      <c r="B56" s="25" t="s">
        <v>64</v>
      </c>
      <c r="C56" s="31" cm="1">
        <f t="array" aca="1" ref="C56" ca="1">SUM(LARGE(D56:M56,ROW(INDIRECT("1:6"))))</f>
        <v>284.58208458208458</v>
      </c>
      <c r="D56" s="30">
        <f>IFERROR(100*_xlfn.IFNA(VLOOKUP($B56,KviZDarije1!$A$1:$K$1000, 9, 0), 0)/'TOP SCORES'!B$8,0)</f>
        <v>42.857142857142854</v>
      </c>
      <c r="E56" s="30">
        <f>IFERROR(100*_xlfn.IFNA(VLOOKUP($B56,KviZDarije2!$A$1:$K$1000, 9, 0), 0)/'TOP SCORES'!C$8,0)</f>
        <v>75</v>
      </c>
      <c r="F56" s="30">
        <f>IFERROR(100*_xlfn.IFNA(VLOOKUP($B56,KviZDarije3!$A$1:$K$1000, 9, 0), 0)/'TOP SCORES'!D$8,0)</f>
        <v>0</v>
      </c>
      <c r="G56" s="30">
        <f>IFERROR(100*_xlfn.IFNA(VLOOKUP($B56,KviZDarije4!$A$1:$K$1000, 9, 0), 0)/'TOP SCORES'!E$8,0)</f>
        <v>54.545454545454547</v>
      </c>
      <c r="H56" s="30">
        <f>IFERROR(100*_xlfn.IFNA(VLOOKUP($B56,KviZDarije5!$A$1:$K$1000, 9, 0), 0)/'TOP SCORES'!F$8,0)</f>
        <v>58.333333333333336</v>
      </c>
      <c r="I56" s="30">
        <f>IFERROR(100*_xlfn.IFNA(VLOOKUP($B56,KviZDarije6!$A$1:$K$1000, 9, 0), 0)/'TOP SCORES'!G$8,0)</f>
        <v>53.846153846153847</v>
      </c>
      <c r="J56" s="30">
        <f>IFERROR(100*_xlfn.IFNA(VLOOKUP($B56,KviZDarije7!$A$1:$K$1000, 9, 0), 0)/'TOP SCORES'!H$8,0)</f>
        <v>0</v>
      </c>
      <c r="K56" s="30">
        <f>IFERROR(100*_xlfn.IFNA(VLOOKUP($B56,KviZDarije8!$A$1:$K$1000, 9, 0), 0)/'TOP SCORES'!I$8,0)</f>
        <v>0</v>
      </c>
      <c r="L56" s="30">
        <f>IFERROR(100*_xlfn.IFNA(VLOOKUP($B56,[1]KviZDarije9!$A$1:$K$1000, 9, 0), 0)/'TOP SCORES'!J$8,0)</f>
        <v>0</v>
      </c>
      <c r="M56" s="30">
        <f>IFERROR(100*_xlfn.IFNA(VLOOKUP($B56,[2]KviZDarije10!$A$1:$K$1000, 9, 0), 0)/'TOP SCORES'!K$8,0)</f>
        <v>0</v>
      </c>
    </row>
    <row r="57" spans="1:13">
      <c r="A57" s="33">
        <f t="shared" ca="1" si="0"/>
        <v>56</v>
      </c>
      <c r="B57" s="25" t="s">
        <v>96</v>
      </c>
      <c r="C57" s="31" cm="1">
        <f t="array" aca="1" ref="C57" ca="1">SUM(LARGE(D57:M57,ROW(INDIRECT("1:6"))))</f>
        <v>281.92640692640697</v>
      </c>
      <c r="D57" s="30">
        <f>IFERROR(100*_xlfn.IFNA(VLOOKUP($B57,KviZDarije1!$A$1:$K$1000, 9, 0), 0)/'TOP SCORES'!B$8,0)</f>
        <v>35.714285714285715</v>
      </c>
      <c r="E57" s="30">
        <f>IFERROR(100*_xlfn.IFNA(VLOOKUP($B57,KviZDarije2!$A$1:$K$1000, 9, 0), 0)/'TOP SCORES'!C$8,0)</f>
        <v>58.333333333333336</v>
      </c>
      <c r="F57" s="30">
        <f>IFERROR(100*_xlfn.IFNA(VLOOKUP($B57,KviZDarije3!$A$1:$K$1000, 9, 0), 0)/'TOP SCORES'!D$8,0)</f>
        <v>66.666666666666671</v>
      </c>
      <c r="G57" s="30">
        <f>IFERROR(100*_xlfn.IFNA(VLOOKUP($B57,KviZDarije4!$A$1:$K$1000, 9, 0), 0)/'TOP SCORES'!E$8,0)</f>
        <v>54.545454545454547</v>
      </c>
      <c r="H57" s="30">
        <f>IFERROR(100*_xlfn.IFNA(VLOOKUP($B57,KviZDarije5!$A$1:$K$1000, 9, 0), 0)/'TOP SCORES'!F$8,0)</f>
        <v>66.666666666666671</v>
      </c>
      <c r="I57" s="30">
        <f>IFERROR(100*_xlfn.IFNA(VLOOKUP($B57,KviZDarije6!$A$1:$K$1000, 9, 0), 0)/'TOP SCORES'!G$8,0)</f>
        <v>0</v>
      </c>
      <c r="J57" s="30">
        <f>IFERROR(100*_xlfn.IFNA(VLOOKUP($B57,KviZDarije7!$A$1:$K$1000, 9, 0), 0)/'TOP SCORES'!H$8,0)</f>
        <v>0</v>
      </c>
      <c r="K57" s="30">
        <f>IFERROR(100*_xlfn.IFNA(VLOOKUP($B57,KviZDarije8!$A$1:$K$1000, 9, 0), 0)/'TOP SCORES'!I$8,0)</f>
        <v>0</v>
      </c>
      <c r="L57" s="30">
        <f>IFERROR(100*_xlfn.IFNA(VLOOKUP($B57,[1]KviZDarije9!$A$1:$K$1000, 9, 0), 0)/'TOP SCORES'!J$8,0)</f>
        <v>0</v>
      </c>
      <c r="M57" s="30">
        <f>IFERROR(100*_xlfn.IFNA(VLOOKUP($B57,[2]KviZDarije10!$A$1:$K$1000, 9, 0), 0)/'TOP SCORES'!K$8,0)</f>
        <v>0</v>
      </c>
    </row>
    <row r="58" spans="1:13">
      <c r="A58" s="33">
        <f t="shared" ca="1" si="0"/>
        <v>57</v>
      </c>
      <c r="B58" s="28" t="s">
        <v>184</v>
      </c>
      <c r="C58" s="31" cm="1">
        <f t="array" aca="1" ref="C58" ca="1">SUM(LARGE(D58:M58,ROW(INDIRECT("1:6"))))</f>
        <v>280.09324009324013</v>
      </c>
      <c r="D58" s="30">
        <f>IFERROR(100*_xlfn.IFNA(VLOOKUP($B58,KviZDarije1!$A$1:$K$1000, 9, 0), 0)/'TOP SCORES'!B$8,0)</f>
        <v>14.285714285714286</v>
      </c>
      <c r="E58" s="30">
        <f>IFERROR(100*_xlfn.IFNA(VLOOKUP($B58,KviZDarije2!$A$1:$K$1000, 9, 0), 0)/'TOP SCORES'!C$8,0)</f>
        <v>58.333333333333336</v>
      </c>
      <c r="F58" s="30">
        <f>IFERROR(100*_xlfn.IFNA(VLOOKUP($B58,KviZDarije3!$A$1:$K$1000, 9, 0), 0)/'TOP SCORES'!D$8,0)</f>
        <v>50</v>
      </c>
      <c r="G58" s="30">
        <f>IFERROR(100*_xlfn.IFNA(VLOOKUP($B58,KviZDarije4!$A$1:$K$1000, 9, 0), 0)/'TOP SCORES'!E$8,0)</f>
        <v>27.272727272727273</v>
      </c>
      <c r="H58" s="30">
        <f>IFERROR(100*_xlfn.IFNA(VLOOKUP($B58,KviZDarije5!$A$1:$K$1000, 9, 0), 0)/'TOP SCORES'!F$8,0)</f>
        <v>58.333333333333336</v>
      </c>
      <c r="I58" s="30">
        <f>IFERROR(100*_xlfn.IFNA(VLOOKUP($B58,KviZDarije6!$A$1:$K$1000, 9, 0), 0)/'TOP SCORES'!G$8,0)</f>
        <v>46.153846153846153</v>
      </c>
      <c r="J58" s="30">
        <f>IFERROR(100*_xlfn.IFNA(VLOOKUP($B58,KviZDarije7!$A$1:$K$1000, 9, 0), 0)/'TOP SCORES'!H$8,0)</f>
        <v>40</v>
      </c>
      <c r="K58" s="30">
        <f>IFERROR(100*_xlfn.IFNA(VLOOKUP($B58,KviZDarije8!$A$1:$K$1000, 9, 0), 0)/'TOP SCORES'!I$8,0)</f>
        <v>0</v>
      </c>
      <c r="L58" s="30">
        <f>IFERROR(100*_xlfn.IFNA(VLOOKUP($B58,[1]KviZDarije9!$A$1:$K$1000, 9, 0), 0)/'TOP SCORES'!J$8,0)</f>
        <v>0</v>
      </c>
      <c r="M58" s="30">
        <f>IFERROR(100*_xlfn.IFNA(VLOOKUP($B58,[2]KviZDarije10!$A$1:$K$1000, 9, 0), 0)/'TOP SCORES'!K$8,0)</f>
        <v>0</v>
      </c>
    </row>
    <row r="59" spans="1:13">
      <c r="A59" s="33">
        <f t="shared" ca="1" si="0"/>
        <v>58</v>
      </c>
      <c r="B59" s="27" t="s">
        <v>132</v>
      </c>
      <c r="C59" s="31" cm="1">
        <f t="array" aca="1" ref="C59" ca="1">SUM(LARGE(D59:M59,ROW(INDIRECT("1:6"))))</f>
        <v>276.4835164835165</v>
      </c>
      <c r="D59" s="30">
        <f>IFERROR(100*_xlfn.IFNA(VLOOKUP($B59,KviZDarije1!$A$1:$K$1000, 9, 0), 0)/'TOP SCORES'!B$8,0)</f>
        <v>35.714285714285715</v>
      </c>
      <c r="E59" s="30">
        <f>IFERROR(100*_xlfn.IFNA(VLOOKUP($B59,KviZDarije2!$A$1:$K$1000, 9, 0), 0)/'TOP SCORES'!C$8,0)</f>
        <v>50</v>
      </c>
      <c r="F59" s="30">
        <f>IFERROR(100*_xlfn.IFNA(VLOOKUP($B59,KviZDarije3!$A$1:$K$1000, 9, 0), 0)/'TOP SCORES'!D$8,0)</f>
        <v>50</v>
      </c>
      <c r="G59" s="30">
        <f>IFERROR(100*_xlfn.IFNA(VLOOKUP($B59,KviZDarije4!$A$1:$K$1000, 9, 0), 0)/'TOP SCORES'!E$8,0)</f>
        <v>0</v>
      </c>
      <c r="H59" s="30">
        <f>IFERROR(100*_xlfn.IFNA(VLOOKUP($B59,KviZDarije5!$A$1:$K$1000, 9, 0), 0)/'TOP SCORES'!F$8,0)</f>
        <v>50</v>
      </c>
      <c r="I59" s="30">
        <f>IFERROR(100*_xlfn.IFNA(VLOOKUP($B59,KviZDarije6!$A$1:$K$1000, 9, 0), 0)/'TOP SCORES'!G$8,0)</f>
        <v>30.76923076923077</v>
      </c>
      <c r="J59" s="30">
        <f>IFERROR(100*_xlfn.IFNA(VLOOKUP($B59,KviZDarije7!$A$1:$K$1000, 9, 0), 0)/'TOP SCORES'!H$8,0)</f>
        <v>60</v>
      </c>
      <c r="K59" s="30">
        <f>IFERROR(100*_xlfn.IFNA(VLOOKUP($B59,KviZDarije8!$A$1:$K$1000, 9, 0), 0)/'TOP SCORES'!I$8,0)</f>
        <v>0</v>
      </c>
      <c r="L59" s="30">
        <f>IFERROR(100*_xlfn.IFNA(VLOOKUP($B59,[1]KviZDarije9!$A$1:$K$1000, 9, 0), 0)/'TOP SCORES'!J$8,0)</f>
        <v>0</v>
      </c>
      <c r="M59" s="30">
        <f>IFERROR(100*_xlfn.IFNA(VLOOKUP($B59,[2]KviZDarije10!$A$1:$K$1000, 9, 0), 0)/'TOP SCORES'!K$8,0)</f>
        <v>0</v>
      </c>
    </row>
    <row r="60" spans="1:13">
      <c r="A60" s="33">
        <f t="shared" ca="1" si="0"/>
        <v>59</v>
      </c>
      <c r="B60" s="28" t="s">
        <v>169</v>
      </c>
      <c r="C60" s="31" cm="1">
        <f t="array" aca="1" ref="C60" ca="1">SUM(LARGE(D60:M60,ROW(INDIRECT("1:6"))))</f>
        <v>273.44155844155841</v>
      </c>
      <c r="D60" s="30">
        <f>IFERROR(100*_xlfn.IFNA(VLOOKUP($B60,KviZDarije1!$A$1:$K$1000, 9, 0), 0)/'TOP SCORES'!B$8,0)</f>
        <v>35.714285714285715</v>
      </c>
      <c r="E60" s="30">
        <f>IFERROR(100*_xlfn.IFNA(VLOOKUP($B60,KviZDarije2!$A$1:$K$1000, 9, 0), 0)/'TOP SCORES'!C$8,0)</f>
        <v>41.666666666666664</v>
      </c>
      <c r="F60" s="30">
        <f>IFERROR(100*_xlfn.IFNA(VLOOKUP($B60,KviZDarije3!$A$1:$K$1000, 9, 0), 0)/'TOP SCORES'!D$8,0)</f>
        <v>41.666666666666664</v>
      </c>
      <c r="G60" s="30">
        <f>IFERROR(100*_xlfn.IFNA(VLOOKUP($B60,KviZDarije4!$A$1:$K$1000, 9, 0), 0)/'TOP SCORES'!E$8,0)</f>
        <v>72.727272727272734</v>
      </c>
      <c r="H60" s="30">
        <f>IFERROR(100*_xlfn.IFNA(VLOOKUP($B60,KviZDarije5!$A$1:$K$1000, 9, 0), 0)/'TOP SCORES'!F$8,0)</f>
        <v>41.666666666666664</v>
      </c>
      <c r="I60" s="30">
        <f>IFERROR(100*_xlfn.IFNA(VLOOKUP($B60,KviZDarije6!$A$1:$K$1000, 9, 0), 0)/'TOP SCORES'!G$8,0)</f>
        <v>0</v>
      </c>
      <c r="J60" s="30">
        <f>IFERROR(100*_xlfn.IFNA(VLOOKUP($B60,KviZDarije7!$A$1:$K$1000, 9, 0), 0)/'TOP SCORES'!H$8,0)</f>
        <v>40</v>
      </c>
      <c r="K60" s="30">
        <f>IFERROR(100*_xlfn.IFNA(VLOOKUP($B60,KviZDarije8!$A$1:$K$1000, 9, 0), 0)/'TOP SCORES'!I$8,0)</f>
        <v>0</v>
      </c>
      <c r="L60" s="30">
        <f>IFERROR(100*_xlfn.IFNA(VLOOKUP($B60,[1]KviZDarije9!$A$1:$K$1000, 9, 0), 0)/'TOP SCORES'!J$8,0)</f>
        <v>0</v>
      </c>
      <c r="M60" s="30">
        <f>IFERROR(100*_xlfn.IFNA(VLOOKUP($B60,[2]KviZDarije10!$A$1:$K$1000, 9, 0), 0)/'TOP SCORES'!K$8,0)</f>
        <v>0</v>
      </c>
    </row>
    <row r="61" spans="1:13">
      <c r="A61" s="33">
        <f t="shared" ca="1" si="0"/>
        <v>60</v>
      </c>
      <c r="B61" s="25" t="s">
        <v>67</v>
      </c>
      <c r="C61" s="31" cm="1">
        <f t="array" aca="1" ref="C61" ca="1">SUM(LARGE(D61:M61,ROW(INDIRECT("1:6"))))</f>
        <v>272.24941724941726</v>
      </c>
      <c r="D61" s="30">
        <f>IFERROR(100*_xlfn.IFNA(VLOOKUP($B61,KviZDarije1!$A$1:$K$1000, 9, 0), 0)/'TOP SCORES'!B$8,0)</f>
        <v>35.714285714285715</v>
      </c>
      <c r="E61" s="30">
        <f>IFERROR(100*_xlfn.IFNA(VLOOKUP($B61,KviZDarije2!$A$1:$K$1000, 9, 0), 0)/'TOP SCORES'!C$8,0)</f>
        <v>50</v>
      </c>
      <c r="F61" s="30">
        <f>IFERROR(100*_xlfn.IFNA(VLOOKUP($B61,KviZDarije3!$A$1:$K$1000, 9, 0), 0)/'TOP SCORES'!D$8,0)</f>
        <v>41.666666666666664</v>
      </c>
      <c r="G61" s="30">
        <f>IFERROR(100*_xlfn.IFNA(VLOOKUP($B61,KviZDarije4!$A$1:$K$1000, 9, 0), 0)/'TOP SCORES'!E$8,0)</f>
        <v>45.454545454545453</v>
      </c>
      <c r="H61" s="30">
        <f>IFERROR(100*_xlfn.IFNA(VLOOKUP($B61,KviZDarije5!$A$1:$K$1000, 9, 0), 0)/'TOP SCORES'!F$8,0)</f>
        <v>50</v>
      </c>
      <c r="I61" s="30">
        <f>IFERROR(100*_xlfn.IFNA(VLOOKUP($B61,KviZDarije6!$A$1:$K$1000, 9, 0), 0)/'TOP SCORES'!G$8,0)</f>
        <v>38.46153846153846</v>
      </c>
      <c r="J61" s="30">
        <f>IFERROR(100*_xlfn.IFNA(VLOOKUP($B61,KviZDarije7!$A$1:$K$1000, 9, 0), 0)/'TOP SCORES'!H$8,0)</f>
        <v>46.666666666666664</v>
      </c>
      <c r="K61" s="30">
        <f>IFERROR(100*_xlfn.IFNA(VLOOKUP($B61,KviZDarije8!$A$1:$K$1000, 9, 0), 0)/'TOP SCORES'!I$8,0)</f>
        <v>0</v>
      </c>
      <c r="L61" s="30">
        <f>IFERROR(100*_xlfn.IFNA(VLOOKUP($B61,[1]KviZDarije9!$A$1:$K$1000, 9, 0), 0)/'TOP SCORES'!J$8,0)</f>
        <v>0</v>
      </c>
      <c r="M61" s="30">
        <f>IFERROR(100*_xlfn.IFNA(VLOOKUP($B61,[2]KviZDarije10!$A$1:$K$1000, 9, 0), 0)/'TOP SCORES'!K$8,0)</f>
        <v>0</v>
      </c>
    </row>
    <row r="62" spans="1:13">
      <c r="A62" s="33">
        <f t="shared" ca="1" si="0"/>
        <v>61</v>
      </c>
      <c r="B62" s="25" t="s">
        <v>27</v>
      </c>
      <c r="C62" s="31" cm="1">
        <f t="array" aca="1" ref="C62" ca="1">SUM(LARGE(D62:M62,ROW(INDIRECT("1:6"))))</f>
        <v>265.75091575091574</v>
      </c>
      <c r="D62" s="30">
        <f>IFERROR(100*_xlfn.IFNA(VLOOKUP($B62,KviZDarije1!$A$1:$K$1000, 9, 0), 0)/'TOP SCORES'!B$8,0)</f>
        <v>28.571428571428573</v>
      </c>
      <c r="E62" s="30">
        <f>IFERROR(100*_xlfn.IFNA(VLOOKUP($B62,KviZDarije2!$A$1:$K$1000, 9, 0), 0)/'TOP SCORES'!C$8,0)</f>
        <v>58.333333333333336</v>
      </c>
      <c r="F62" s="30">
        <f>IFERROR(100*_xlfn.IFNA(VLOOKUP($B62,KviZDarije3!$A$1:$K$1000, 9, 0), 0)/'TOP SCORES'!D$8,0)</f>
        <v>41.666666666666664</v>
      </c>
      <c r="G62" s="30">
        <f>IFERROR(100*_xlfn.IFNA(VLOOKUP($B62,KviZDarije4!$A$1:$K$1000, 9, 0), 0)/'TOP SCORES'!E$8,0)</f>
        <v>27.272727272727273</v>
      </c>
      <c r="H62" s="30">
        <f>IFERROR(100*_xlfn.IFNA(VLOOKUP($B62,KviZDarije5!$A$1:$K$1000, 9, 0), 0)/'TOP SCORES'!F$8,0)</f>
        <v>50</v>
      </c>
      <c r="I62" s="30">
        <f>IFERROR(100*_xlfn.IFNA(VLOOKUP($B62,KviZDarije6!$A$1:$K$1000, 9, 0), 0)/'TOP SCORES'!G$8,0)</f>
        <v>53.846153846153847</v>
      </c>
      <c r="J62" s="30">
        <f>IFERROR(100*_xlfn.IFNA(VLOOKUP($B62,KviZDarije7!$A$1:$K$1000, 9, 0), 0)/'TOP SCORES'!H$8,0)</f>
        <v>33.333333333333336</v>
      </c>
      <c r="K62" s="30">
        <f>IFERROR(100*_xlfn.IFNA(VLOOKUP($B62,KviZDarije8!$A$1:$K$1000, 9, 0), 0)/'TOP SCORES'!I$8,0)</f>
        <v>0</v>
      </c>
      <c r="L62" s="30">
        <f>IFERROR(100*_xlfn.IFNA(VLOOKUP($B62,[1]KviZDarije9!$A$1:$K$1000, 9, 0), 0)/'TOP SCORES'!J$8,0)</f>
        <v>0</v>
      </c>
      <c r="M62" s="30">
        <f>IFERROR(100*_xlfn.IFNA(VLOOKUP($B62,[2]KviZDarije10!$A$1:$K$1000, 9, 0), 0)/'TOP SCORES'!K$8,0)</f>
        <v>0</v>
      </c>
    </row>
    <row r="63" spans="1:13">
      <c r="A63" s="33">
        <f t="shared" ca="1" si="0"/>
        <v>62</v>
      </c>
      <c r="B63" s="25" t="s">
        <v>81</v>
      </c>
      <c r="C63" s="31" cm="1">
        <f t="array" aca="1" ref="C63" ca="1">SUM(LARGE(D63:M63,ROW(INDIRECT("1:6"))))</f>
        <v>265.23809523809524</v>
      </c>
      <c r="D63" s="30">
        <f>IFERROR(100*_xlfn.IFNA(VLOOKUP($B63,KviZDarije1!$A$1:$K$1000, 9, 0), 0)/'TOP SCORES'!B$8,0)</f>
        <v>28.571428571428573</v>
      </c>
      <c r="E63" s="30">
        <f>IFERROR(100*_xlfn.IFNA(VLOOKUP($B63,KviZDarije2!$A$1:$K$1000, 9, 0), 0)/'TOP SCORES'!C$8,0)</f>
        <v>58.333333333333336</v>
      </c>
      <c r="F63" s="30">
        <f>IFERROR(100*_xlfn.IFNA(VLOOKUP($B63,KviZDarije3!$A$1:$K$1000, 9, 0), 0)/'TOP SCORES'!D$8,0)</f>
        <v>58.333333333333336</v>
      </c>
      <c r="G63" s="30">
        <f>IFERROR(100*_xlfn.IFNA(VLOOKUP($B63,KviZDarije4!$A$1:$K$1000, 9, 0), 0)/'TOP SCORES'!E$8,0)</f>
        <v>0</v>
      </c>
      <c r="H63" s="30">
        <f>IFERROR(100*_xlfn.IFNA(VLOOKUP($B63,KviZDarije5!$A$1:$K$1000, 9, 0), 0)/'TOP SCORES'!F$8,0)</f>
        <v>66.666666666666671</v>
      </c>
      <c r="I63" s="30">
        <f>IFERROR(100*_xlfn.IFNA(VLOOKUP($B63,KviZDarije6!$A$1:$K$1000, 9, 0), 0)/'TOP SCORES'!G$8,0)</f>
        <v>0</v>
      </c>
      <c r="J63" s="30">
        <f>IFERROR(100*_xlfn.IFNA(VLOOKUP($B63,KviZDarije7!$A$1:$K$1000, 9, 0), 0)/'TOP SCORES'!H$8,0)</f>
        <v>53.333333333333336</v>
      </c>
      <c r="K63" s="30">
        <f>IFERROR(100*_xlfn.IFNA(VLOOKUP($B63,KviZDarije8!$A$1:$K$1000, 9, 0), 0)/'TOP SCORES'!I$8,0)</f>
        <v>0</v>
      </c>
      <c r="L63" s="30">
        <f>IFERROR(100*_xlfn.IFNA(VLOOKUP($B63,[1]KviZDarije9!$A$1:$K$1000, 9, 0), 0)/'TOP SCORES'!J$8,0)</f>
        <v>0</v>
      </c>
      <c r="M63" s="30">
        <f>IFERROR(100*_xlfn.IFNA(VLOOKUP($B63,[2]KviZDarije10!$A$1:$K$1000, 9, 0), 0)/'TOP SCORES'!K$8,0)</f>
        <v>0</v>
      </c>
    </row>
    <row r="64" spans="1:13">
      <c r="A64" s="33">
        <f t="shared" ca="1" si="0"/>
        <v>63</v>
      </c>
      <c r="B64" s="25" t="s">
        <v>25</v>
      </c>
      <c r="C64" s="31" cm="1">
        <f t="array" aca="1" ref="C64" ca="1">SUM(LARGE(D64:M64,ROW(INDIRECT("1:6"))))</f>
        <v>264.82517482517483</v>
      </c>
      <c r="D64" s="30">
        <f>IFERROR(100*_xlfn.IFNA(VLOOKUP($B64,KviZDarije1!$A$1:$K$1000, 9, 0), 0)/'TOP SCORES'!B$8,0)</f>
        <v>28.571428571428573</v>
      </c>
      <c r="E64" s="30">
        <f>IFERROR(100*_xlfn.IFNA(VLOOKUP($B64,KviZDarije2!$A$1:$K$1000, 9, 0), 0)/'TOP SCORES'!C$8,0)</f>
        <v>41.666666666666664</v>
      </c>
      <c r="F64" s="30">
        <f>IFERROR(100*_xlfn.IFNA(VLOOKUP($B64,KviZDarije3!$A$1:$K$1000, 9, 0), 0)/'TOP SCORES'!D$8,0)</f>
        <v>58.333333333333336</v>
      </c>
      <c r="G64" s="30">
        <f>IFERROR(100*_xlfn.IFNA(VLOOKUP($B64,KviZDarije4!$A$1:$K$1000, 9, 0), 0)/'TOP SCORES'!E$8,0)</f>
        <v>36.363636363636367</v>
      </c>
      <c r="H64" s="30">
        <f>IFERROR(100*_xlfn.IFNA(VLOOKUP($B64,KviZDarije5!$A$1:$K$1000, 9, 0), 0)/'TOP SCORES'!F$8,0)</f>
        <v>50</v>
      </c>
      <c r="I64" s="30">
        <f>IFERROR(100*_xlfn.IFNA(VLOOKUP($B64,KviZDarije6!$A$1:$K$1000, 9, 0), 0)/'TOP SCORES'!G$8,0)</f>
        <v>38.46153846153846</v>
      </c>
      <c r="J64" s="30">
        <f>IFERROR(100*_xlfn.IFNA(VLOOKUP($B64,KviZDarije7!$A$1:$K$1000, 9, 0), 0)/'TOP SCORES'!H$8,0)</f>
        <v>40</v>
      </c>
      <c r="K64" s="30">
        <f>IFERROR(100*_xlfn.IFNA(VLOOKUP($B64,KviZDarije8!$A$1:$K$1000, 9, 0), 0)/'TOP SCORES'!I$8,0)</f>
        <v>0</v>
      </c>
      <c r="L64" s="30">
        <f>IFERROR(100*_xlfn.IFNA(VLOOKUP($B64,[1]KviZDarije9!$A$1:$K$1000, 9, 0), 0)/'TOP SCORES'!J$8,0)</f>
        <v>0</v>
      </c>
      <c r="M64" s="30">
        <f>IFERROR(100*_xlfn.IFNA(VLOOKUP($B64,[2]KviZDarije10!$A$1:$K$1000, 9, 0), 0)/'TOP SCORES'!K$8,0)</f>
        <v>0</v>
      </c>
    </row>
    <row r="65" spans="1:13">
      <c r="A65" s="33">
        <f t="shared" ca="1" si="0"/>
        <v>64</v>
      </c>
      <c r="B65" s="25" t="s">
        <v>29</v>
      </c>
      <c r="C65" s="31" cm="1">
        <f t="array" aca="1" ref="C65" ca="1">SUM(LARGE(D65:M65,ROW(INDIRECT("1:6"))))</f>
        <v>251.98135198135199</v>
      </c>
      <c r="D65" s="30">
        <f>IFERROR(100*_xlfn.IFNA(VLOOKUP($B65,KviZDarije1!$A$1:$K$1000, 9, 0), 0)/'TOP SCORES'!B$8,0)</f>
        <v>0</v>
      </c>
      <c r="E65" s="30">
        <f>IFERROR(100*_xlfn.IFNA(VLOOKUP($B65,KviZDarije2!$A$1:$K$1000, 9, 0), 0)/'TOP SCORES'!C$8,0)</f>
        <v>75</v>
      </c>
      <c r="F65" s="30">
        <f>IFERROR(100*_xlfn.IFNA(VLOOKUP($B65,KviZDarije3!$A$1:$K$1000, 9, 0), 0)/'TOP SCORES'!D$8,0)</f>
        <v>41.666666666666664</v>
      </c>
      <c r="G65" s="30">
        <f>IFERROR(100*_xlfn.IFNA(VLOOKUP($B65,KviZDarije4!$A$1:$K$1000, 9, 0), 0)/'TOP SCORES'!E$8,0)</f>
        <v>54.545454545454547</v>
      </c>
      <c r="H65" s="30">
        <f>IFERROR(100*_xlfn.IFNA(VLOOKUP($B65,KviZDarije5!$A$1:$K$1000, 9, 0), 0)/'TOP SCORES'!F$8,0)</f>
        <v>50</v>
      </c>
      <c r="I65" s="30">
        <f>IFERROR(100*_xlfn.IFNA(VLOOKUP($B65,KviZDarije6!$A$1:$K$1000, 9, 0), 0)/'TOP SCORES'!G$8,0)</f>
        <v>30.76923076923077</v>
      </c>
      <c r="J65" s="30">
        <f>IFERROR(100*_xlfn.IFNA(VLOOKUP($B65,KviZDarije7!$A$1:$K$1000, 9, 0), 0)/'TOP SCORES'!H$8,0)</f>
        <v>0</v>
      </c>
      <c r="K65" s="30">
        <f>IFERROR(100*_xlfn.IFNA(VLOOKUP($B65,KviZDarije8!$A$1:$K$1000, 9, 0), 0)/'TOP SCORES'!I$8,0)</f>
        <v>0</v>
      </c>
      <c r="L65" s="30">
        <f>IFERROR(100*_xlfn.IFNA(VLOOKUP($B65,[1]KviZDarije9!$A$1:$K$1000, 9, 0), 0)/'TOP SCORES'!J$8,0)</f>
        <v>0</v>
      </c>
      <c r="M65" s="30">
        <f>IFERROR(100*_xlfn.IFNA(VLOOKUP($B65,[2]KviZDarije10!$A$1:$K$1000, 9, 0), 0)/'TOP SCORES'!K$8,0)</f>
        <v>0</v>
      </c>
    </row>
    <row r="66" spans="1:13">
      <c r="A66" s="33">
        <f t="shared" ref="A66:A129" ca="1" si="1">RANK(C66,C$2:C$998)</f>
        <v>65</v>
      </c>
      <c r="B66" s="25" t="s">
        <v>41</v>
      </c>
      <c r="C66" s="31" cm="1">
        <f t="array" aca="1" ref="C66" ca="1">SUM(LARGE(D66:M66,ROW(INDIRECT("1:6"))))</f>
        <v>251.4069264069264</v>
      </c>
      <c r="D66" s="30">
        <f>IFERROR(100*_xlfn.IFNA(VLOOKUP($B66,KviZDarije1!$A$1:$K$1000, 9, 0), 0)/'TOP SCORES'!B$8,0)</f>
        <v>64.285714285714292</v>
      </c>
      <c r="E66" s="30">
        <f>IFERROR(100*_xlfn.IFNA(VLOOKUP($B66,KviZDarije2!$A$1:$K$1000, 9, 0), 0)/'TOP SCORES'!C$8,0)</f>
        <v>91.666666666666671</v>
      </c>
      <c r="F66" s="30">
        <f>IFERROR(100*_xlfn.IFNA(VLOOKUP($B66,KviZDarije3!$A$1:$K$1000, 9, 0), 0)/'TOP SCORES'!D$8,0)</f>
        <v>0</v>
      </c>
      <c r="G66" s="30">
        <f>IFERROR(100*_xlfn.IFNA(VLOOKUP($B66,KviZDarije4!$A$1:$K$1000, 9, 0), 0)/'TOP SCORES'!E$8,0)</f>
        <v>45.454545454545453</v>
      </c>
      <c r="H66" s="30">
        <f>IFERROR(100*_xlfn.IFNA(VLOOKUP($B66,KviZDarije5!$A$1:$K$1000, 9, 0), 0)/'TOP SCORES'!F$8,0)</f>
        <v>50</v>
      </c>
      <c r="I66" s="30">
        <f>IFERROR(100*_xlfn.IFNA(VLOOKUP($B66,KviZDarije6!$A$1:$K$1000, 9, 0), 0)/'TOP SCORES'!G$8,0)</f>
        <v>0</v>
      </c>
      <c r="J66" s="30">
        <f>IFERROR(100*_xlfn.IFNA(VLOOKUP($B66,KviZDarije7!$A$1:$K$1000, 9, 0), 0)/'TOP SCORES'!H$8,0)</f>
        <v>0</v>
      </c>
      <c r="K66" s="30">
        <f>IFERROR(100*_xlfn.IFNA(VLOOKUP($B66,KviZDarije8!$A$1:$K$1000, 9, 0), 0)/'TOP SCORES'!I$8,0)</f>
        <v>0</v>
      </c>
      <c r="L66" s="30">
        <f>IFERROR(100*_xlfn.IFNA(VLOOKUP($B66,[1]KviZDarije9!$A$1:$K$1000, 9, 0), 0)/'TOP SCORES'!J$8,0)</f>
        <v>0</v>
      </c>
      <c r="M66" s="30">
        <f>IFERROR(100*_xlfn.IFNA(VLOOKUP($B66,[2]KviZDarije10!$A$1:$K$1000, 9, 0), 0)/'TOP SCORES'!K$8,0)</f>
        <v>0</v>
      </c>
    </row>
    <row r="67" spans="1:13">
      <c r="A67" s="33">
        <f t="shared" ca="1" si="1"/>
        <v>66</v>
      </c>
      <c r="B67" s="25" t="s">
        <v>66</v>
      </c>
      <c r="C67" s="31" cm="1">
        <f t="array" aca="1" ref="C67" ca="1">SUM(LARGE(D67:M67,ROW(INDIRECT("1:6"))))</f>
        <v>250.18315018315016</v>
      </c>
      <c r="D67" s="30">
        <f>IFERROR(100*_xlfn.IFNA(VLOOKUP($B67,KviZDarije1!$A$1:$K$1000, 9, 0), 0)/'TOP SCORES'!B$8,0)</f>
        <v>14.285714285714286</v>
      </c>
      <c r="E67" s="30">
        <f>IFERROR(100*_xlfn.IFNA(VLOOKUP($B67,KviZDarije2!$A$1:$K$1000, 9, 0), 0)/'TOP SCORES'!C$8,0)</f>
        <v>75</v>
      </c>
      <c r="F67" s="30">
        <f>IFERROR(100*_xlfn.IFNA(VLOOKUP($B67,KviZDarije3!$A$1:$K$1000, 9, 0), 0)/'TOP SCORES'!D$8,0)</f>
        <v>41.666666666666664</v>
      </c>
      <c r="G67" s="30">
        <f>IFERROR(100*_xlfn.IFNA(VLOOKUP($B67,KviZDarije4!$A$1:$K$1000, 9, 0), 0)/'TOP SCORES'!E$8,0)</f>
        <v>0</v>
      </c>
      <c r="H67" s="30">
        <f>IFERROR(100*_xlfn.IFNA(VLOOKUP($B67,KviZDarije5!$A$1:$K$1000, 9, 0), 0)/'TOP SCORES'!F$8,0)</f>
        <v>50</v>
      </c>
      <c r="I67" s="30">
        <f>IFERROR(100*_xlfn.IFNA(VLOOKUP($B67,KviZDarije6!$A$1:$K$1000, 9, 0), 0)/'TOP SCORES'!G$8,0)</f>
        <v>69.230769230769226</v>
      </c>
      <c r="J67" s="30">
        <f>IFERROR(100*_xlfn.IFNA(VLOOKUP($B67,KviZDarije7!$A$1:$K$1000, 9, 0), 0)/'TOP SCORES'!H$8,0)</f>
        <v>0</v>
      </c>
      <c r="K67" s="30">
        <f>IFERROR(100*_xlfn.IFNA(VLOOKUP($B67,KviZDarije8!$A$1:$K$1000, 9, 0), 0)/'TOP SCORES'!I$8,0)</f>
        <v>0</v>
      </c>
      <c r="L67" s="30">
        <f>IFERROR(100*_xlfn.IFNA(VLOOKUP($B67,[1]KviZDarije9!$A$1:$K$1000, 9, 0), 0)/'TOP SCORES'!J$8,0)</f>
        <v>0</v>
      </c>
      <c r="M67" s="30">
        <f>IFERROR(100*_xlfn.IFNA(VLOOKUP($B67,[2]KviZDarije10!$A$1:$K$1000, 9, 0), 0)/'TOP SCORES'!K$8,0)</f>
        <v>0</v>
      </c>
    </row>
    <row r="68" spans="1:13">
      <c r="A68" s="33">
        <f t="shared" ca="1" si="1"/>
        <v>67</v>
      </c>
      <c r="B68" s="25" t="s">
        <v>24</v>
      </c>
      <c r="C68" s="31" cm="1">
        <f t="array" aca="1" ref="C68" ca="1">SUM(LARGE(D68:M68,ROW(INDIRECT("1:6"))))</f>
        <v>244.34065934065936</v>
      </c>
      <c r="D68" s="30">
        <f>IFERROR(100*_xlfn.IFNA(VLOOKUP($B68,KviZDarije1!$A$1:$K$1000, 9, 0), 0)/'TOP SCORES'!B$8,0)</f>
        <v>28.571428571428573</v>
      </c>
      <c r="E68" s="30">
        <f>IFERROR(100*_xlfn.IFNA(VLOOKUP($B68,KviZDarije2!$A$1:$K$1000, 9, 0), 0)/'TOP SCORES'!C$8,0)</f>
        <v>66.666666666666671</v>
      </c>
      <c r="F68" s="30">
        <f>IFERROR(100*_xlfn.IFNA(VLOOKUP($B68,KviZDarije3!$A$1:$K$1000, 9, 0), 0)/'TOP SCORES'!D$8,0)</f>
        <v>0</v>
      </c>
      <c r="G68" s="30">
        <f>IFERROR(100*_xlfn.IFNA(VLOOKUP($B68,KviZDarije4!$A$1:$K$1000, 9, 0), 0)/'TOP SCORES'!E$8,0)</f>
        <v>0</v>
      </c>
      <c r="H68" s="30">
        <f>IFERROR(100*_xlfn.IFNA(VLOOKUP($B68,KviZDarije5!$A$1:$K$1000, 9, 0), 0)/'TOP SCORES'!F$8,0)</f>
        <v>58.333333333333336</v>
      </c>
      <c r="I68" s="30">
        <f>IFERROR(100*_xlfn.IFNA(VLOOKUP($B68,KviZDarije6!$A$1:$K$1000, 9, 0), 0)/'TOP SCORES'!G$8,0)</f>
        <v>30.76923076923077</v>
      </c>
      <c r="J68" s="30">
        <f>IFERROR(100*_xlfn.IFNA(VLOOKUP($B68,KviZDarije7!$A$1:$K$1000, 9, 0), 0)/'TOP SCORES'!H$8,0)</f>
        <v>60</v>
      </c>
      <c r="K68" s="30">
        <f>IFERROR(100*_xlfn.IFNA(VLOOKUP($B68,KviZDarije8!$A$1:$K$1000, 9, 0), 0)/'TOP SCORES'!I$8,0)</f>
        <v>0</v>
      </c>
      <c r="L68" s="30">
        <f>IFERROR(100*_xlfn.IFNA(VLOOKUP($B68,[1]KviZDarije9!$A$1:$K$1000, 9, 0), 0)/'TOP SCORES'!J$8,0)</f>
        <v>0</v>
      </c>
      <c r="M68" s="30">
        <f>IFERROR(100*_xlfn.IFNA(VLOOKUP($B68,[2]KviZDarije10!$A$1:$K$1000, 9, 0), 0)/'TOP SCORES'!K$8,0)</f>
        <v>0</v>
      </c>
    </row>
    <row r="69" spans="1:13">
      <c r="A69" s="33">
        <f t="shared" ca="1" si="1"/>
        <v>68</v>
      </c>
      <c r="B69" s="25" t="s">
        <v>117</v>
      </c>
      <c r="C69" s="31" cm="1">
        <f t="array" aca="1" ref="C69" ca="1">SUM(LARGE(D69:M69,ROW(INDIRECT("1:6"))))</f>
        <v>241.002331002331</v>
      </c>
      <c r="D69" s="30">
        <f>IFERROR(100*_xlfn.IFNA(VLOOKUP($B69,KviZDarije1!$A$1:$K$1000, 9, 0), 0)/'TOP SCORES'!B$8,0)</f>
        <v>0</v>
      </c>
      <c r="E69" s="30">
        <f>IFERROR(100*_xlfn.IFNA(VLOOKUP($B69,KviZDarije2!$A$1:$K$1000, 9, 0), 0)/'TOP SCORES'!C$8,0)</f>
        <v>50</v>
      </c>
      <c r="F69" s="30">
        <f>IFERROR(100*_xlfn.IFNA(VLOOKUP($B69,KviZDarije3!$A$1:$K$1000, 9, 0), 0)/'TOP SCORES'!D$8,0)</f>
        <v>50</v>
      </c>
      <c r="G69" s="30">
        <f>IFERROR(100*_xlfn.IFNA(VLOOKUP($B69,KviZDarije4!$A$1:$K$1000, 9, 0), 0)/'TOP SCORES'!E$8,0)</f>
        <v>18.181818181818183</v>
      </c>
      <c r="H69" s="30">
        <f>IFERROR(100*_xlfn.IFNA(VLOOKUP($B69,KviZDarije5!$A$1:$K$1000, 9, 0), 0)/'TOP SCORES'!F$8,0)</f>
        <v>50</v>
      </c>
      <c r="I69" s="30">
        <f>IFERROR(100*_xlfn.IFNA(VLOOKUP($B69,KviZDarije6!$A$1:$K$1000, 9, 0), 0)/'TOP SCORES'!G$8,0)</f>
        <v>46.153846153846153</v>
      </c>
      <c r="J69" s="30">
        <f>IFERROR(100*_xlfn.IFNA(VLOOKUP($B69,KviZDarije7!$A$1:$K$1000, 9, 0), 0)/'TOP SCORES'!H$8,0)</f>
        <v>26.666666666666668</v>
      </c>
      <c r="K69" s="30">
        <f>IFERROR(100*_xlfn.IFNA(VLOOKUP($B69,KviZDarije8!$A$1:$K$1000, 9, 0), 0)/'TOP SCORES'!I$8,0)</f>
        <v>0</v>
      </c>
      <c r="L69" s="30">
        <f>IFERROR(100*_xlfn.IFNA(VLOOKUP($B69,[1]KviZDarije9!$A$1:$K$1000, 9, 0), 0)/'TOP SCORES'!J$8,0)</f>
        <v>0</v>
      </c>
      <c r="M69" s="30">
        <f>IFERROR(100*_xlfn.IFNA(VLOOKUP($B69,[2]KviZDarije10!$A$1:$K$1000, 9, 0), 0)/'TOP SCORES'!K$8,0)</f>
        <v>0</v>
      </c>
    </row>
    <row r="70" spans="1:13">
      <c r="A70" s="33">
        <f t="shared" ca="1" si="1"/>
        <v>69</v>
      </c>
      <c r="B70" s="25" t="s">
        <v>113</v>
      </c>
      <c r="C70" s="31" cm="1">
        <f t="array" aca="1" ref="C70" ca="1">SUM(LARGE(D70:M70,ROW(INDIRECT("1:6"))))</f>
        <v>237.8787878787879</v>
      </c>
      <c r="D70" s="30">
        <f>IFERROR(100*_xlfn.IFNA(VLOOKUP($B70,KviZDarije1!$A$1:$K$1000, 9, 0), 0)/'TOP SCORES'!B$8,0)</f>
        <v>0</v>
      </c>
      <c r="E70" s="30">
        <f>IFERROR(100*_xlfn.IFNA(VLOOKUP($B70,KviZDarije2!$A$1:$K$1000, 9, 0), 0)/'TOP SCORES'!C$8,0)</f>
        <v>0</v>
      </c>
      <c r="F70" s="30">
        <f>IFERROR(100*_xlfn.IFNA(VLOOKUP($B70,KviZDarije3!$A$1:$K$1000, 9, 0), 0)/'TOP SCORES'!D$8,0)</f>
        <v>75</v>
      </c>
      <c r="G70" s="30">
        <f>IFERROR(100*_xlfn.IFNA(VLOOKUP($B70,KviZDarije4!$A$1:$K$1000, 9, 0), 0)/'TOP SCORES'!E$8,0)</f>
        <v>54.545454545454547</v>
      </c>
      <c r="H70" s="30">
        <f>IFERROR(100*_xlfn.IFNA(VLOOKUP($B70,KviZDarije5!$A$1:$K$1000, 9, 0), 0)/'TOP SCORES'!F$8,0)</f>
        <v>41.666666666666664</v>
      </c>
      <c r="I70" s="30">
        <f>IFERROR(100*_xlfn.IFNA(VLOOKUP($B70,KviZDarije6!$A$1:$K$1000, 9, 0), 0)/'TOP SCORES'!G$8,0)</f>
        <v>0</v>
      </c>
      <c r="J70" s="30">
        <f>IFERROR(100*_xlfn.IFNA(VLOOKUP($B70,KviZDarije7!$A$1:$K$1000, 9, 0), 0)/'TOP SCORES'!H$8,0)</f>
        <v>66.666666666666671</v>
      </c>
      <c r="K70" s="30">
        <f>IFERROR(100*_xlfn.IFNA(VLOOKUP($B70,KviZDarije8!$A$1:$K$1000, 9, 0), 0)/'TOP SCORES'!I$8,0)</f>
        <v>0</v>
      </c>
      <c r="L70" s="30">
        <f>IFERROR(100*_xlfn.IFNA(VLOOKUP($B70,[1]KviZDarije9!$A$1:$K$1000, 9, 0), 0)/'TOP SCORES'!J$8,0)</f>
        <v>0</v>
      </c>
      <c r="M70" s="30">
        <f>IFERROR(100*_xlfn.IFNA(VLOOKUP($B70,[2]KviZDarije10!$A$1:$K$1000, 9, 0), 0)/'TOP SCORES'!K$8,0)</f>
        <v>0</v>
      </c>
    </row>
    <row r="71" spans="1:13">
      <c r="A71" s="33">
        <f t="shared" ca="1" si="1"/>
        <v>70</v>
      </c>
      <c r="B71" s="28" t="s">
        <v>154</v>
      </c>
      <c r="C71" s="31" cm="1">
        <f t="array" aca="1" ref="C71" ca="1">SUM(LARGE(D71:M71,ROW(INDIRECT("1:6"))))</f>
        <v>235.72927072927072</v>
      </c>
      <c r="D71" s="30">
        <f>IFERROR(100*_xlfn.IFNA(VLOOKUP($B71,KviZDarije1!$A$1:$K$1000, 9, 0), 0)/'TOP SCORES'!B$8,0)</f>
        <v>21.428571428571427</v>
      </c>
      <c r="E71" s="30">
        <f>IFERROR(100*_xlfn.IFNA(VLOOKUP($B71,KviZDarije2!$A$1:$K$1000, 9, 0), 0)/'TOP SCORES'!C$8,0)</f>
        <v>25</v>
      </c>
      <c r="F71" s="30">
        <f>IFERROR(100*_xlfn.IFNA(VLOOKUP($B71,KviZDarije3!$A$1:$K$1000, 9, 0), 0)/'TOP SCORES'!D$8,0)</f>
        <v>50</v>
      </c>
      <c r="G71" s="30">
        <f>IFERROR(100*_xlfn.IFNA(VLOOKUP($B71,KviZDarije4!$A$1:$K$1000, 9, 0), 0)/'TOP SCORES'!E$8,0)</f>
        <v>45.454545454545453</v>
      </c>
      <c r="H71" s="30">
        <f>IFERROR(100*_xlfn.IFNA(VLOOKUP($B71,KviZDarije5!$A$1:$K$1000, 9, 0), 0)/'TOP SCORES'!F$8,0)</f>
        <v>0</v>
      </c>
      <c r="I71" s="30">
        <f>IFERROR(100*_xlfn.IFNA(VLOOKUP($B71,KviZDarije6!$A$1:$K$1000, 9, 0), 0)/'TOP SCORES'!G$8,0)</f>
        <v>53.846153846153847</v>
      </c>
      <c r="J71" s="30">
        <f>IFERROR(100*_xlfn.IFNA(VLOOKUP($B71,KviZDarije7!$A$1:$K$1000, 9, 0), 0)/'TOP SCORES'!H$8,0)</f>
        <v>40</v>
      </c>
      <c r="K71" s="30">
        <f>IFERROR(100*_xlfn.IFNA(VLOOKUP($B71,KviZDarije8!$A$1:$K$1000, 9, 0), 0)/'TOP SCORES'!I$8,0)</f>
        <v>0</v>
      </c>
      <c r="L71" s="30">
        <f>IFERROR(100*_xlfn.IFNA(VLOOKUP($B71,[1]KviZDarije9!$A$1:$K$1000, 9, 0), 0)/'TOP SCORES'!J$8,0)</f>
        <v>0</v>
      </c>
      <c r="M71" s="30">
        <f>IFERROR(100*_xlfn.IFNA(VLOOKUP($B71,[2]KviZDarije10!$A$1:$K$1000, 9, 0), 0)/'TOP SCORES'!K$8,0)</f>
        <v>0</v>
      </c>
    </row>
    <row r="72" spans="1:13">
      <c r="A72" s="33">
        <f t="shared" ca="1" si="1"/>
        <v>71</v>
      </c>
      <c r="B72" s="25" t="s">
        <v>37</v>
      </c>
      <c r="C72" s="31" cm="1">
        <f t="array" aca="1" ref="C72" ca="1">SUM(LARGE(D72:M72,ROW(INDIRECT("1:6"))))</f>
        <v>234.44055944055944</v>
      </c>
      <c r="D72" s="30">
        <f>IFERROR(100*_xlfn.IFNA(VLOOKUP($B72,KviZDarije1!$A$1:$K$1000, 9, 0), 0)/'TOP SCORES'!B$8,0)</f>
        <v>50</v>
      </c>
      <c r="E72" s="30">
        <f>IFERROR(100*_xlfn.IFNA(VLOOKUP($B72,KviZDarije2!$A$1:$K$1000, 9, 0), 0)/'TOP SCORES'!C$8,0)</f>
        <v>0</v>
      </c>
      <c r="F72" s="30">
        <f>IFERROR(100*_xlfn.IFNA(VLOOKUP($B72,KviZDarije3!$A$1:$K$1000, 9, 0), 0)/'TOP SCORES'!D$8,0)</f>
        <v>58.333333333333336</v>
      </c>
      <c r="G72" s="30">
        <f>IFERROR(100*_xlfn.IFNA(VLOOKUP($B72,KviZDarije4!$A$1:$K$1000, 9, 0), 0)/'TOP SCORES'!E$8,0)</f>
        <v>36.363636363636367</v>
      </c>
      <c r="H72" s="30">
        <f>IFERROR(100*_xlfn.IFNA(VLOOKUP($B72,KviZDarije5!$A$1:$K$1000, 9, 0), 0)/'TOP SCORES'!F$8,0)</f>
        <v>66.666666666666671</v>
      </c>
      <c r="I72" s="30">
        <f>IFERROR(100*_xlfn.IFNA(VLOOKUP($B72,KviZDarije6!$A$1:$K$1000, 9, 0), 0)/'TOP SCORES'!G$8,0)</f>
        <v>23.076923076923077</v>
      </c>
      <c r="J72" s="30">
        <f>IFERROR(100*_xlfn.IFNA(VLOOKUP($B72,KviZDarije7!$A$1:$K$1000, 9, 0), 0)/'TOP SCORES'!H$8,0)</f>
        <v>0</v>
      </c>
      <c r="K72" s="30">
        <f>IFERROR(100*_xlfn.IFNA(VLOOKUP($B72,KviZDarije8!$A$1:$K$1000, 9, 0), 0)/'TOP SCORES'!I$8,0)</f>
        <v>0</v>
      </c>
      <c r="L72" s="30">
        <f>IFERROR(100*_xlfn.IFNA(VLOOKUP($B72,[1]KviZDarije9!$A$1:$K$1000, 9, 0), 0)/'TOP SCORES'!J$8,0)</f>
        <v>0</v>
      </c>
      <c r="M72" s="30">
        <f>IFERROR(100*_xlfn.IFNA(VLOOKUP($B72,[2]KviZDarije10!$A$1:$K$1000, 9, 0), 0)/'TOP SCORES'!K$8,0)</f>
        <v>0</v>
      </c>
    </row>
    <row r="73" spans="1:13">
      <c r="A73" s="33">
        <f t="shared" ca="1" si="1"/>
        <v>72</v>
      </c>
      <c r="B73" s="25" t="s">
        <v>85</v>
      </c>
      <c r="C73" s="31" cm="1">
        <f t="array" aca="1" ref="C73" ca="1">SUM(LARGE(D73:M73,ROW(INDIRECT("1:6"))))</f>
        <v>231.00233100233103</v>
      </c>
      <c r="D73" s="30">
        <f>IFERROR(100*_xlfn.IFNA(VLOOKUP($B73,KviZDarije1!$A$1:$K$1000, 9, 0), 0)/'TOP SCORES'!B$8,0)</f>
        <v>14.285714285714286</v>
      </c>
      <c r="E73" s="30">
        <f>IFERROR(100*_xlfn.IFNA(VLOOKUP($B73,KviZDarije2!$A$1:$K$1000, 9, 0), 0)/'TOP SCORES'!C$8,0)</f>
        <v>50</v>
      </c>
      <c r="F73" s="30">
        <f>IFERROR(100*_xlfn.IFNA(VLOOKUP($B73,KviZDarije3!$A$1:$K$1000, 9, 0), 0)/'TOP SCORES'!D$8,0)</f>
        <v>50</v>
      </c>
      <c r="G73" s="30">
        <f>IFERROR(100*_xlfn.IFNA(VLOOKUP($B73,KviZDarije4!$A$1:$K$1000, 9, 0), 0)/'TOP SCORES'!E$8,0)</f>
        <v>18.181818181818183</v>
      </c>
      <c r="H73" s="30">
        <f>IFERROR(100*_xlfn.IFNA(VLOOKUP($B73,KviZDarije5!$A$1:$K$1000, 9, 0), 0)/'TOP SCORES'!F$8,0)</f>
        <v>33.333333333333336</v>
      </c>
      <c r="I73" s="30">
        <f>IFERROR(100*_xlfn.IFNA(VLOOKUP($B73,KviZDarije6!$A$1:$K$1000, 9, 0), 0)/'TOP SCORES'!G$8,0)</f>
        <v>46.153846153846153</v>
      </c>
      <c r="J73" s="30">
        <f>IFERROR(100*_xlfn.IFNA(VLOOKUP($B73,KviZDarije7!$A$1:$K$1000, 9, 0), 0)/'TOP SCORES'!H$8,0)</f>
        <v>33.333333333333336</v>
      </c>
      <c r="K73" s="30">
        <f>IFERROR(100*_xlfn.IFNA(VLOOKUP($B73,KviZDarije8!$A$1:$K$1000, 9, 0), 0)/'TOP SCORES'!I$8,0)</f>
        <v>0</v>
      </c>
      <c r="L73" s="30">
        <f>IFERROR(100*_xlfn.IFNA(VLOOKUP($B73,[1]KviZDarije9!$A$1:$K$1000, 9, 0), 0)/'TOP SCORES'!J$8,0)</f>
        <v>0</v>
      </c>
      <c r="M73" s="30">
        <f>IFERROR(100*_xlfn.IFNA(VLOOKUP($B73,[2]KviZDarije10!$A$1:$K$1000, 9, 0), 0)/'TOP SCORES'!K$8,0)</f>
        <v>0</v>
      </c>
    </row>
    <row r="74" spans="1:13">
      <c r="A74" s="33">
        <f t="shared" ca="1" si="1"/>
        <v>73</v>
      </c>
      <c r="B74" s="25" t="s">
        <v>62</v>
      </c>
      <c r="C74" s="31" cm="1">
        <f t="array" aca="1" ref="C74" ca="1">SUM(LARGE(D74:M74,ROW(INDIRECT("1:6"))))</f>
        <v>227.75557775557778</v>
      </c>
      <c r="D74" s="30">
        <f>IFERROR(100*_xlfn.IFNA(VLOOKUP($B74,KviZDarije1!$A$1:$K$1000, 9, 0), 0)/'TOP SCORES'!B$8,0)</f>
        <v>28.571428571428573</v>
      </c>
      <c r="E74" s="30">
        <f>IFERROR(100*_xlfn.IFNA(VLOOKUP($B74,KviZDarije2!$A$1:$K$1000, 9, 0), 0)/'TOP SCORES'!C$8,0)</f>
        <v>0</v>
      </c>
      <c r="F74" s="30">
        <f>IFERROR(100*_xlfn.IFNA(VLOOKUP($B74,KviZDarije3!$A$1:$K$1000, 9, 0), 0)/'TOP SCORES'!D$8,0)</f>
        <v>58.333333333333336</v>
      </c>
      <c r="G74" s="30">
        <f>IFERROR(100*_xlfn.IFNA(VLOOKUP($B74,KviZDarije4!$A$1:$K$1000, 9, 0), 0)/'TOP SCORES'!E$8,0)</f>
        <v>36.363636363636367</v>
      </c>
      <c r="H74" s="30">
        <f>IFERROR(100*_xlfn.IFNA(VLOOKUP($B74,KviZDarije5!$A$1:$K$1000, 9, 0), 0)/'TOP SCORES'!F$8,0)</f>
        <v>58.333333333333336</v>
      </c>
      <c r="I74" s="30">
        <f>IFERROR(100*_xlfn.IFNA(VLOOKUP($B74,KviZDarije6!$A$1:$K$1000, 9, 0), 0)/'TOP SCORES'!G$8,0)</f>
        <v>46.153846153846153</v>
      </c>
      <c r="J74" s="30">
        <f>IFERROR(100*_xlfn.IFNA(VLOOKUP($B74,KviZDarije7!$A$1:$K$1000, 9, 0), 0)/'TOP SCORES'!H$8,0)</f>
        <v>0</v>
      </c>
      <c r="K74" s="30">
        <f>IFERROR(100*_xlfn.IFNA(VLOOKUP($B74,KviZDarije8!$A$1:$K$1000, 9, 0), 0)/'TOP SCORES'!I$8,0)</f>
        <v>0</v>
      </c>
      <c r="L74" s="30">
        <f>IFERROR(100*_xlfn.IFNA(VLOOKUP($B74,[1]KviZDarije9!$A$1:$K$1000, 9, 0), 0)/'TOP SCORES'!J$8,0)</f>
        <v>0</v>
      </c>
      <c r="M74" s="30">
        <f>IFERROR(100*_xlfn.IFNA(VLOOKUP($B74,[2]KviZDarije10!$A$1:$K$1000, 9, 0), 0)/'TOP SCORES'!K$8,0)</f>
        <v>0</v>
      </c>
    </row>
    <row r="75" spans="1:13">
      <c r="A75" s="33">
        <f t="shared" ca="1" si="1"/>
        <v>74</v>
      </c>
      <c r="B75" s="28" t="s">
        <v>163</v>
      </c>
      <c r="C75" s="31" cm="1">
        <f t="array" aca="1" ref="C75" ca="1">SUM(LARGE(D75:M75,ROW(INDIRECT("1:6"))))</f>
        <v>222.29437229437227</v>
      </c>
      <c r="D75" s="30">
        <f>IFERROR(100*_xlfn.IFNA(VLOOKUP($B75,KviZDarije1!$A$1:$K$1000, 9, 0), 0)/'TOP SCORES'!B$8,0)</f>
        <v>57.142857142857146</v>
      </c>
      <c r="E75" s="30">
        <f>IFERROR(100*_xlfn.IFNA(VLOOKUP($B75,KviZDarije2!$A$1:$K$1000, 9, 0), 0)/'TOP SCORES'!C$8,0)</f>
        <v>83.333333333333329</v>
      </c>
      <c r="F75" s="30">
        <f>IFERROR(100*_xlfn.IFNA(VLOOKUP($B75,KviZDarije3!$A$1:$K$1000, 9, 0), 0)/'TOP SCORES'!D$8,0)</f>
        <v>0</v>
      </c>
      <c r="G75" s="30">
        <f>IFERROR(100*_xlfn.IFNA(VLOOKUP($B75,KviZDarije4!$A$1:$K$1000, 9, 0), 0)/'TOP SCORES'!E$8,0)</f>
        <v>81.818181818181813</v>
      </c>
      <c r="H75" s="30">
        <f>IFERROR(100*_xlfn.IFNA(VLOOKUP($B75,KviZDarije5!$A$1:$K$1000, 9, 0), 0)/'TOP SCORES'!F$8,0)</f>
        <v>0</v>
      </c>
      <c r="I75" s="30">
        <f>IFERROR(100*_xlfn.IFNA(VLOOKUP($B75,KviZDarije6!$A$1:$K$1000, 9, 0), 0)/'TOP SCORES'!G$8,0)</f>
        <v>0</v>
      </c>
      <c r="J75" s="30">
        <f>IFERROR(100*_xlfn.IFNA(VLOOKUP($B75,KviZDarije7!$A$1:$K$1000, 9, 0), 0)/'TOP SCORES'!H$8,0)</f>
        <v>0</v>
      </c>
      <c r="K75" s="30">
        <f>IFERROR(100*_xlfn.IFNA(VLOOKUP($B75,KviZDarije8!$A$1:$K$1000, 9, 0), 0)/'TOP SCORES'!I$8,0)</f>
        <v>0</v>
      </c>
      <c r="L75" s="30">
        <f>IFERROR(100*_xlfn.IFNA(VLOOKUP($B75,[1]KviZDarije9!$A$1:$K$1000, 9, 0), 0)/'TOP SCORES'!J$8,0)</f>
        <v>0</v>
      </c>
      <c r="M75" s="30">
        <f>IFERROR(100*_xlfn.IFNA(VLOOKUP($B75,[2]KviZDarije10!$A$1:$K$1000, 9, 0), 0)/'TOP SCORES'!K$8,0)</f>
        <v>0</v>
      </c>
    </row>
    <row r="76" spans="1:13">
      <c r="A76" s="33">
        <f t="shared" ca="1" si="1"/>
        <v>75</v>
      </c>
      <c r="B76" s="28" t="s">
        <v>182</v>
      </c>
      <c r="C76" s="31" cm="1">
        <f t="array" aca="1" ref="C76" ca="1">SUM(LARGE(D76:M76,ROW(INDIRECT("1:6"))))</f>
        <v>221.55677655677655</v>
      </c>
      <c r="D76" s="30">
        <f>IFERROR(100*_xlfn.IFNA(VLOOKUP($B76,KviZDarije1!$A$1:$K$1000, 9, 0), 0)/'TOP SCORES'!B$8,0)</f>
        <v>21.428571428571427</v>
      </c>
      <c r="E76" s="30">
        <f>IFERROR(100*_xlfn.IFNA(VLOOKUP($B76,KviZDarije2!$A$1:$K$1000, 9, 0), 0)/'TOP SCORES'!C$8,0)</f>
        <v>25</v>
      </c>
      <c r="F76" s="30">
        <f>IFERROR(100*_xlfn.IFNA(VLOOKUP($B76,KviZDarije3!$A$1:$K$1000, 9, 0), 0)/'TOP SCORES'!D$8,0)</f>
        <v>58.333333333333336</v>
      </c>
      <c r="G76" s="30">
        <f>IFERROR(100*_xlfn.IFNA(VLOOKUP($B76,KviZDarije4!$A$1:$K$1000, 9, 0), 0)/'TOP SCORES'!E$8,0)</f>
        <v>18.181818181818183</v>
      </c>
      <c r="H76" s="30">
        <f>IFERROR(100*_xlfn.IFNA(VLOOKUP($B76,KviZDarije5!$A$1:$K$1000, 9, 0), 0)/'TOP SCORES'!F$8,0)</f>
        <v>58.333333333333336</v>
      </c>
      <c r="I76" s="30">
        <f>IFERROR(100*_xlfn.IFNA(VLOOKUP($B76,KviZDarije6!$A$1:$K$1000, 9, 0), 0)/'TOP SCORES'!G$8,0)</f>
        <v>38.46153846153846</v>
      </c>
      <c r="J76" s="30">
        <f>IFERROR(100*_xlfn.IFNA(VLOOKUP($B76,KviZDarije7!$A$1:$K$1000, 9, 0), 0)/'TOP SCORES'!H$8,0)</f>
        <v>20</v>
      </c>
      <c r="K76" s="30">
        <f>IFERROR(100*_xlfn.IFNA(VLOOKUP($B76,KviZDarije8!$A$1:$K$1000, 9, 0), 0)/'TOP SCORES'!I$8,0)</f>
        <v>0</v>
      </c>
      <c r="L76" s="30">
        <f>IFERROR(100*_xlfn.IFNA(VLOOKUP($B76,[1]KviZDarije9!$A$1:$K$1000, 9, 0), 0)/'TOP SCORES'!J$8,0)</f>
        <v>0</v>
      </c>
      <c r="M76" s="30">
        <f>IFERROR(100*_xlfn.IFNA(VLOOKUP($B76,[2]KviZDarije10!$A$1:$K$1000, 9, 0), 0)/'TOP SCORES'!K$8,0)</f>
        <v>0</v>
      </c>
    </row>
    <row r="77" spans="1:13">
      <c r="A77" s="33">
        <f t="shared" ca="1" si="1"/>
        <v>76</v>
      </c>
      <c r="B77" s="28" t="s">
        <v>168</v>
      </c>
      <c r="C77" s="31" cm="1">
        <f t="array" aca="1" ref="C77" ca="1">SUM(LARGE(D77:M77,ROW(INDIRECT("1:6"))))</f>
        <v>218.83116883116884</v>
      </c>
      <c r="D77" s="30">
        <f>IFERROR(100*_xlfn.IFNA(VLOOKUP($B77,KviZDarije1!$A$1:$K$1000, 9, 0), 0)/'TOP SCORES'!B$8,0)</f>
        <v>14.285714285714286</v>
      </c>
      <c r="E77" s="30">
        <f>IFERROR(100*_xlfn.IFNA(VLOOKUP($B77,KviZDarije2!$A$1:$K$1000, 9, 0), 0)/'TOP SCORES'!C$8,0)</f>
        <v>91.666666666666671</v>
      </c>
      <c r="F77" s="30">
        <f>IFERROR(100*_xlfn.IFNA(VLOOKUP($B77,KviZDarije3!$A$1:$K$1000, 9, 0), 0)/'TOP SCORES'!D$8,0)</f>
        <v>58.333333333333336</v>
      </c>
      <c r="G77" s="30">
        <f>IFERROR(100*_xlfn.IFNA(VLOOKUP($B77,KviZDarije4!$A$1:$K$1000, 9, 0), 0)/'TOP SCORES'!E$8,0)</f>
        <v>54.545454545454547</v>
      </c>
      <c r="H77" s="30">
        <f>IFERROR(100*_xlfn.IFNA(VLOOKUP($B77,KviZDarije5!$A$1:$K$1000, 9, 0), 0)/'TOP SCORES'!F$8,0)</f>
        <v>0</v>
      </c>
      <c r="I77" s="30">
        <f>IFERROR(100*_xlfn.IFNA(VLOOKUP($B77,KviZDarije6!$A$1:$K$1000, 9, 0), 0)/'TOP SCORES'!G$8,0)</f>
        <v>0</v>
      </c>
      <c r="J77" s="30">
        <f>IFERROR(100*_xlfn.IFNA(VLOOKUP($B77,KviZDarije7!$A$1:$K$1000, 9, 0), 0)/'TOP SCORES'!H$8,0)</f>
        <v>0</v>
      </c>
      <c r="K77" s="30">
        <f>IFERROR(100*_xlfn.IFNA(VLOOKUP($B77,KviZDarije8!$A$1:$K$1000, 9, 0), 0)/'TOP SCORES'!I$8,0)</f>
        <v>0</v>
      </c>
      <c r="L77" s="30">
        <f>IFERROR(100*_xlfn.IFNA(VLOOKUP($B77,[1]KviZDarije9!$A$1:$K$1000, 9, 0), 0)/'TOP SCORES'!J$8,0)</f>
        <v>0</v>
      </c>
      <c r="M77" s="30">
        <f>IFERROR(100*_xlfn.IFNA(VLOOKUP($B77,[2]KviZDarije10!$A$1:$K$1000, 9, 0), 0)/'TOP SCORES'!K$8,0)</f>
        <v>0</v>
      </c>
    </row>
    <row r="78" spans="1:13">
      <c r="A78" s="33">
        <f t="shared" ca="1" si="1"/>
        <v>77</v>
      </c>
      <c r="B78" s="28" t="s">
        <v>208</v>
      </c>
      <c r="C78" s="31" cm="1">
        <f t="array" aca="1" ref="C78" ca="1">SUM(LARGE(D78:M78,ROW(INDIRECT("1:6"))))</f>
        <v>216.6083916083916</v>
      </c>
      <c r="D78" s="30">
        <f>IFERROR(100*_xlfn.IFNA(VLOOKUP($B78,KviZDarije1!$A$1:$K$1000, 9, 0), 0)/'TOP SCORES'!B$8,0)</f>
        <v>0</v>
      </c>
      <c r="E78" s="30">
        <f>IFERROR(100*_xlfn.IFNA(VLOOKUP($B78,KviZDarije2!$A$1:$K$1000, 9, 0), 0)/'TOP SCORES'!C$8,0)</f>
        <v>0</v>
      </c>
      <c r="F78" s="30">
        <f>IFERROR(100*_xlfn.IFNA(VLOOKUP($B78,KviZDarije3!$A$1:$K$1000, 9, 0), 0)/'TOP SCORES'!D$8,0)</f>
        <v>66.666666666666671</v>
      </c>
      <c r="G78" s="30">
        <f>IFERROR(100*_xlfn.IFNA(VLOOKUP($B78,KviZDarije4!$A$1:$K$1000, 9, 0), 0)/'TOP SCORES'!E$8,0)</f>
        <v>45.454545454545453</v>
      </c>
      <c r="H78" s="30">
        <f>IFERROR(100*_xlfn.IFNA(VLOOKUP($B78,KviZDarije5!$A$1:$K$1000, 9, 0), 0)/'TOP SCORES'!F$8,0)</f>
        <v>25</v>
      </c>
      <c r="I78" s="30">
        <f>IFERROR(100*_xlfn.IFNA(VLOOKUP($B78,KviZDarije6!$A$1:$K$1000, 9, 0), 0)/'TOP SCORES'!G$8,0)</f>
        <v>46.153846153846153</v>
      </c>
      <c r="J78" s="30">
        <f>IFERROR(100*_xlfn.IFNA(VLOOKUP($B78,KviZDarije7!$A$1:$K$1000, 9, 0), 0)/'TOP SCORES'!H$8,0)</f>
        <v>33.333333333333336</v>
      </c>
      <c r="K78" s="30">
        <f>IFERROR(100*_xlfn.IFNA(VLOOKUP($B78,KviZDarije8!$A$1:$K$1000, 9, 0), 0)/'TOP SCORES'!I$8,0)</f>
        <v>0</v>
      </c>
      <c r="L78" s="30">
        <f>IFERROR(100*_xlfn.IFNA(VLOOKUP($B78,[1]KviZDarije9!$A$1:$K$1000, 9, 0), 0)/'TOP SCORES'!J$8,0)</f>
        <v>0</v>
      </c>
      <c r="M78" s="30">
        <f>IFERROR(100*_xlfn.IFNA(VLOOKUP($B78,[2]KviZDarije10!$A$1:$K$1000, 9, 0), 0)/'TOP SCORES'!K$8,0)</f>
        <v>0</v>
      </c>
    </row>
    <row r="79" spans="1:13">
      <c r="A79" s="33">
        <f t="shared" ca="1" si="1"/>
        <v>78</v>
      </c>
      <c r="B79" s="25" t="s">
        <v>80</v>
      </c>
      <c r="C79" s="31" cm="1">
        <f t="array" aca="1" ref="C79" ca="1">SUM(LARGE(D79:M79,ROW(INDIRECT("1:6"))))</f>
        <v>215.47619047619048</v>
      </c>
      <c r="D79" s="30">
        <f>IFERROR(100*_xlfn.IFNA(VLOOKUP($B79,KviZDarije1!$A$1:$K$1000, 9, 0), 0)/'TOP SCORES'!B$8,0)</f>
        <v>57.142857142857146</v>
      </c>
      <c r="E79" s="30">
        <f>IFERROR(100*_xlfn.IFNA(VLOOKUP($B79,KviZDarije2!$A$1:$K$1000, 9, 0), 0)/'TOP SCORES'!C$8,0)</f>
        <v>100</v>
      </c>
      <c r="F79" s="30">
        <f>IFERROR(100*_xlfn.IFNA(VLOOKUP($B79,KviZDarije3!$A$1:$K$1000, 9, 0), 0)/'TOP SCORES'!D$8,0)</f>
        <v>58.333333333333336</v>
      </c>
      <c r="G79" s="30">
        <f>IFERROR(100*_xlfn.IFNA(VLOOKUP($B79,KviZDarije4!$A$1:$K$1000, 9, 0), 0)/'TOP SCORES'!E$8,0)</f>
        <v>0</v>
      </c>
      <c r="H79" s="30">
        <f>IFERROR(100*_xlfn.IFNA(VLOOKUP($B79,KviZDarije5!$A$1:$K$1000, 9, 0), 0)/'TOP SCORES'!F$8,0)</f>
        <v>0</v>
      </c>
      <c r="I79" s="30">
        <f>IFERROR(100*_xlfn.IFNA(VLOOKUP($B79,KviZDarije6!$A$1:$K$1000, 9, 0), 0)/'TOP SCORES'!G$8,0)</f>
        <v>0</v>
      </c>
      <c r="J79" s="30">
        <f>IFERROR(100*_xlfn.IFNA(VLOOKUP($B79,KviZDarije7!$A$1:$K$1000, 9, 0), 0)/'TOP SCORES'!H$8,0)</f>
        <v>0</v>
      </c>
      <c r="K79" s="30">
        <f>IFERROR(100*_xlfn.IFNA(VLOOKUP($B79,KviZDarije8!$A$1:$K$1000, 9, 0), 0)/'TOP SCORES'!I$8,0)</f>
        <v>0</v>
      </c>
      <c r="L79" s="30">
        <f>IFERROR(100*_xlfn.IFNA(VLOOKUP($B79,[1]KviZDarije9!$A$1:$K$1000, 9, 0), 0)/'TOP SCORES'!J$8,0)</f>
        <v>0</v>
      </c>
      <c r="M79" s="30">
        <f>IFERROR(100*_xlfn.IFNA(VLOOKUP($B79,[2]KviZDarije10!$A$1:$K$1000, 9, 0), 0)/'TOP SCORES'!K$8,0)</f>
        <v>0</v>
      </c>
    </row>
    <row r="80" spans="1:13">
      <c r="A80" s="33">
        <f t="shared" ca="1" si="1"/>
        <v>79</v>
      </c>
      <c r="B80" s="28" t="s">
        <v>201</v>
      </c>
      <c r="C80" s="31" cm="1">
        <f t="array" aca="1" ref="C80" ca="1">SUM(LARGE(D80:M80,ROW(INDIRECT("1:6"))))</f>
        <v>210.54778554778557</v>
      </c>
      <c r="D80" s="30">
        <f>IFERROR(100*_xlfn.IFNA(VLOOKUP($B80,KviZDarije1!$A$1:$K$1000, 9, 0), 0)/'TOP SCORES'!B$8,0)</f>
        <v>0</v>
      </c>
      <c r="E80" s="30">
        <f>IFERROR(100*_xlfn.IFNA(VLOOKUP($B80,KviZDarije2!$A$1:$K$1000, 9, 0), 0)/'TOP SCORES'!C$8,0)</f>
        <v>58.333333333333336</v>
      </c>
      <c r="F80" s="30">
        <f>IFERROR(100*_xlfn.IFNA(VLOOKUP($B80,KviZDarije3!$A$1:$K$1000, 9, 0), 0)/'TOP SCORES'!D$8,0)</f>
        <v>0</v>
      </c>
      <c r="G80" s="30">
        <f>IFERROR(100*_xlfn.IFNA(VLOOKUP($B80,KviZDarije4!$A$1:$K$1000, 9, 0), 0)/'TOP SCORES'!E$8,0)</f>
        <v>72.727272727272734</v>
      </c>
      <c r="H80" s="30">
        <f>IFERROR(100*_xlfn.IFNA(VLOOKUP($B80,KviZDarije5!$A$1:$K$1000, 9, 0), 0)/'TOP SCORES'!F$8,0)</f>
        <v>0</v>
      </c>
      <c r="I80" s="30">
        <f>IFERROR(100*_xlfn.IFNA(VLOOKUP($B80,KviZDarije6!$A$1:$K$1000, 9, 0), 0)/'TOP SCORES'!G$8,0)</f>
        <v>46.153846153846153</v>
      </c>
      <c r="J80" s="30">
        <f>IFERROR(100*_xlfn.IFNA(VLOOKUP($B80,KviZDarije7!$A$1:$K$1000, 9, 0), 0)/'TOP SCORES'!H$8,0)</f>
        <v>33.333333333333336</v>
      </c>
      <c r="K80" s="30">
        <f>IFERROR(100*_xlfn.IFNA(VLOOKUP($B80,KviZDarije8!$A$1:$K$1000, 9, 0), 0)/'TOP SCORES'!I$8,0)</f>
        <v>0</v>
      </c>
      <c r="L80" s="30">
        <f>IFERROR(100*_xlfn.IFNA(VLOOKUP($B80,[1]KviZDarije9!$A$1:$K$1000, 9, 0), 0)/'TOP SCORES'!J$8,0)</f>
        <v>0</v>
      </c>
      <c r="M80" s="30">
        <f>IFERROR(100*_xlfn.IFNA(VLOOKUP($B80,[2]KviZDarije10!$A$1:$K$1000, 9, 0), 0)/'TOP SCORES'!K$8,0)</f>
        <v>0</v>
      </c>
    </row>
    <row r="81" spans="1:13">
      <c r="A81" s="33">
        <f t="shared" ca="1" si="1"/>
        <v>80</v>
      </c>
      <c r="B81" s="28" t="s">
        <v>213</v>
      </c>
      <c r="C81" s="31" cm="1">
        <f t="array" aca="1" ref="C81" ca="1">SUM(LARGE(D81:M81,ROW(INDIRECT("1:6"))))</f>
        <v>207.43589743589746</v>
      </c>
      <c r="D81" s="30">
        <f>IFERROR(100*_xlfn.IFNA(VLOOKUP($B81,KviZDarije1!$A$1:$K$1000, 9, 0), 0)/'TOP SCORES'!B$8,0)</f>
        <v>0</v>
      </c>
      <c r="E81" s="30">
        <f>IFERROR(100*_xlfn.IFNA(VLOOKUP($B81,KviZDarije2!$A$1:$K$1000, 9, 0), 0)/'TOP SCORES'!C$8,0)</f>
        <v>0</v>
      </c>
      <c r="F81" s="30">
        <f>IFERROR(100*_xlfn.IFNA(VLOOKUP($B81,KviZDarije3!$A$1:$K$1000, 9, 0), 0)/'TOP SCORES'!D$8,0)</f>
        <v>58.333333333333336</v>
      </c>
      <c r="G81" s="30">
        <f>IFERROR(100*_xlfn.IFNA(VLOOKUP($B81,KviZDarije4!$A$1:$K$1000, 9, 0), 0)/'TOP SCORES'!E$8,0)</f>
        <v>0</v>
      </c>
      <c r="H81" s="30">
        <f>IFERROR(100*_xlfn.IFNA(VLOOKUP($B81,KviZDarije5!$A$1:$K$1000, 9, 0), 0)/'TOP SCORES'!F$8,0)</f>
        <v>58.333333333333336</v>
      </c>
      <c r="I81" s="30">
        <f>IFERROR(100*_xlfn.IFNA(VLOOKUP($B81,KviZDarije6!$A$1:$K$1000, 9, 0), 0)/'TOP SCORES'!G$8,0)</f>
        <v>30.76923076923077</v>
      </c>
      <c r="J81" s="30">
        <f>IFERROR(100*_xlfn.IFNA(VLOOKUP($B81,KviZDarije7!$A$1:$K$1000, 9, 0), 0)/'TOP SCORES'!H$8,0)</f>
        <v>60</v>
      </c>
      <c r="K81" s="30">
        <f>IFERROR(100*_xlfn.IFNA(VLOOKUP($B81,KviZDarije8!$A$1:$K$1000, 9, 0), 0)/'TOP SCORES'!I$8,0)</f>
        <v>0</v>
      </c>
      <c r="L81" s="30">
        <f>IFERROR(100*_xlfn.IFNA(VLOOKUP($B81,[1]KviZDarije9!$A$1:$K$1000, 9, 0), 0)/'TOP SCORES'!J$8,0)</f>
        <v>0</v>
      </c>
      <c r="M81" s="30">
        <f>IFERROR(100*_xlfn.IFNA(VLOOKUP($B81,[2]KviZDarije10!$A$1:$K$1000, 9, 0), 0)/'TOP SCORES'!K$8,0)</f>
        <v>0</v>
      </c>
    </row>
    <row r="82" spans="1:13">
      <c r="A82" s="33">
        <f t="shared" ca="1" si="1"/>
        <v>81</v>
      </c>
      <c r="B82" s="28" t="s">
        <v>183</v>
      </c>
      <c r="C82" s="31" cm="1">
        <f t="array" aca="1" ref="C82" ca="1">SUM(LARGE(D82:M82,ROW(INDIRECT("1:6"))))</f>
        <v>207.35930735930739</v>
      </c>
      <c r="D82" s="30">
        <f>IFERROR(100*_xlfn.IFNA(VLOOKUP($B82,KviZDarije1!$A$1:$K$1000, 9, 0), 0)/'TOP SCORES'!B$8,0)</f>
        <v>28.571428571428573</v>
      </c>
      <c r="E82" s="30">
        <f>IFERROR(100*_xlfn.IFNA(VLOOKUP($B82,KviZDarije2!$A$1:$K$1000, 9, 0), 0)/'TOP SCORES'!C$8,0)</f>
        <v>75</v>
      </c>
      <c r="F82" s="30">
        <f>IFERROR(100*_xlfn.IFNA(VLOOKUP($B82,KviZDarije3!$A$1:$K$1000, 9, 0), 0)/'TOP SCORES'!D$8,0)</f>
        <v>58.333333333333336</v>
      </c>
      <c r="G82" s="30">
        <f>IFERROR(100*_xlfn.IFNA(VLOOKUP($B82,KviZDarije4!$A$1:$K$1000, 9, 0), 0)/'TOP SCORES'!E$8,0)</f>
        <v>45.454545454545453</v>
      </c>
      <c r="H82" s="30">
        <f>IFERROR(100*_xlfn.IFNA(VLOOKUP($B82,KviZDarije5!$A$1:$K$1000, 9, 0), 0)/'TOP SCORES'!F$8,0)</f>
        <v>0</v>
      </c>
      <c r="I82" s="30">
        <f>IFERROR(100*_xlfn.IFNA(VLOOKUP($B82,KviZDarije6!$A$1:$K$1000, 9, 0), 0)/'TOP SCORES'!G$8,0)</f>
        <v>0</v>
      </c>
      <c r="J82" s="30">
        <f>IFERROR(100*_xlfn.IFNA(VLOOKUP($B82,KviZDarije7!$A$1:$K$1000, 9, 0), 0)/'TOP SCORES'!H$8,0)</f>
        <v>0</v>
      </c>
      <c r="K82" s="30">
        <f>IFERROR(100*_xlfn.IFNA(VLOOKUP($B82,KviZDarije8!$A$1:$K$1000, 9, 0), 0)/'TOP SCORES'!I$8,0)</f>
        <v>0</v>
      </c>
      <c r="L82" s="30">
        <f>IFERROR(100*_xlfn.IFNA(VLOOKUP($B82,[1]KviZDarije9!$A$1:$K$1000, 9, 0), 0)/'TOP SCORES'!J$8,0)</f>
        <v>0</v>
      </c>
      <c r="M82" s="30">
        <f>IFERROR(100*_xlfn.IFNA(VLOOKUP($B82,[2]KviZDarije10!$A$1:$K$1000, 9, 0), 0)/'TOP SCORES'!K$8,0)</f>
        <v>0</v>
      </c>
    </row>
    <row r="83" spans="1:13">
      <c r="A83" s="33">
        <f t="shared" ca="1" si="1"/>
        <v>82</v>
      </c>
      <c r="B83" s="25" t="s">
        <v>94</v>
      </c>
      <c r="C83" s="31" cm="1">
        <f t="array" aca="1" ref="C83" ca="1">SUM(LARGE(D83:M83,ROW(INDIRECT("1:6"))))</f>
        <v>205.95238095238096</v>
      </c>
      <c r="D83" s="30">
        <f>IFERROR(100*_xlfn.IFNA(VLOOKUP($B83,KviZDarije1!$A$1:$K$1000, 9, 0), 0)/'TOP SCORES'!B$8,0)</f>
        <v>64.285714285714292</v>
      </c>
      <c r="E83" s="30">
        <f>IFERROR(100*_xlfn.IFNA(VLOOKUP($B83,KviZDarije2!$A$1:$K$1000, 9, 0), 0)/'TOP SCORES'!C$8,0)</f>
        <v>0</v>
      </c>
      <c r="F83" s="30">
        <f>IFERROR(100*_xlfn.IFNA(VLOOKUP($B83,KviZDarije3!$A$1:$K$1000, 9, 0), 0)/'TOP SCORES'!D$8,0)</f>
        <v>66.666666666666671</v>
      </c>
      <c r="G83" s="30">
        <f>IFERROR(100*_xlfn.IFNA(VLOOKUP($B83,KviZDarije4!$A$1:$K$1000, 9, 0), 0)/'TOP SCORES'!E$8,0)</f>
        <v>0</v>
      </c>
      <c r="H83" s="30">
        <f>IFERROR(100*_xlfn.IFNA(VLOOKUP($B83,KviZDarije5!$A$1:$K$1000, 9, 0), 0)/'TOP SCORES'!F$8,0)</f>
        <v>75</v>
      </c>
      <c r="I83" s="30">
        <f>IFERROR(100*_xlfn.IFNA(VLOOKUP($B83,KviZDarije6!$A$1:$K$1000, 9, 0), 0)/'TOP SCORES'!G$8,0)</f>
        <v>0</v>
      </c>
      <c r="J83" s="30">
        <f>IFERROR(100*_xlfn.IFNA(VLOOKUP($B83,KviZDarije7!$A$1:$K$1000, 9, 0), 0)/'TOP SCORES'!H$8,0)</f>
        <v>0</v>
      </c>
      <c r="K83" s="30">
        <f>IFERROR(100*_xlfn.IFNA(VLOOKUP($B83,KviZDarije8!$A$1:$K$1000, 9, 0), 0)/'TOP SCORES'!I$8,0)</f>
        <v>0</v>
      </c>
      <c r="L83" s="30">
        <f>IFERROR(100*_xlfn.IFNA(VLOOKUP($B83,[1]KviZDarije9!$A$1:$K$1000, 9, 0), 0)/'TOP SCORES'!J$8,0)</f>
        <v>0</v>
      </c>
      <c r="M83" s="30">
        <f>IFERROR(100*_xlfn.IFNA(VLOOKUP($B83,[2]KviZDarije10!$A$1:$K$1000, 9, 0), 0)/'TOP SCORES'!K$8,0)</f>
        <v>0</v>
      </c>
    </row>
    <row r="84" spans="1:13">
      <c r="A84" s="33">
        <f t="shared" ca="1" si="1"/>
        <v>83</v>
      </c>
      <c r="B84" s="28" t="s">
        <v>162</v>
      </c>
      <c r="C84" s="31" cm="1">
        <f t="array" aca="1" ref="C84" ca="1">SUM(LARGE(D84:M84,ROW(INDIRECT("1:6"))))</f>
        <v>204.35397935397935</v>
      </c>
      <c r="D84" s="30">
        <f>IFERROR(100*_xlfn.IFNA(VLOOKUP($B84,KviZDarije1!$A$1:$K$1000, 9, 0), 0)/'TOP SCORES'!B$8,0)</f>
        <v>21.428571428571427</v>
      </c>
      <c r="E84" s="30">
        <f>IFERROR(100*_xlfn.IFNA(VLOOKUP($B84,KviZDarije2!$A$1:$K$1000, 9, 0), 0)/'TOP SCORES'!C$8,0)</f>
        <v>58.333333333333336</v>
      </c>
      <c r="F84" s="30">
        <f>IFERROR(100*_xlfn.IFNA(VLOOKUP($B84,KviZDarije3!$A$1:$K$1000, 9, 0), 0)/'TOP SCORES'!D$8,0)</f>
        <v>33.333333333333336</v>
      </c>
      <c r="G84" s="30">
        <f>IFERROR(100*_xlfn.IFNA(VLOOKUP($B84,KviZDarije4!$A$1:$K$1000, 9, 0), 0)/'TOP SCORES'!E$8,0)</f>
        <v>18.181818181818183</v>
      </c>
      <c r="H84" s="30">
        <f>IFERROR(100*_xlfn.IFNA(VLOOKUP($B84,KviZDarije5!$A$1:$K$1000, 9, 0), 0)/'TOP SCORES'!F$8,0)</f>
        <v>50</v>
      </c>
      <c r="I84" s="30">
        <f>IFERROR(100*_xlfn.IFNA(VLOOKUP($B84,KviZDarije6!$A$1:$K$1000, 9, 0), 0)/'TOP SCORES'!G$8,0)</f>
        <v>23.076923076923077</v>
      </c>
      <c r="J84" s="30">
        <f>IFERROR(100*_xlfn.IFNA(VLOOKUP($B84,KviZDarije7!$A$1:$K$1000, 9, 0), 0)/'TOP SCORES'!H$8,0)</f>
        <v>0</v>
      </c>
      <c r="K84" s="30">
        <f>IFERROR(100*_xlfn.IFNA(VLOOKUP($B84,KviZDarije8!$A$1:$K$1000, 9, 0), 0)/'TOP SCORES'!I$8,0)</f>
        <v>0</v>
      </c>
      <c r="L84" s="30">
        <f>IFERROR(100*_xlfn.IFNA(VLOOKUP($B84,[1]KviZDarije9!$A$1:$K$1000, 9, 0), 0)/'TOP SCORES'!J$8,0)</f>
        <v>0</v>
      </c>
      <c r="M84" s="30">
        <f>IFERROR(100*_xlfn.IFNA(VLOOKUP($B84,[2]KviZDarije10!$A$1:$K$1000, 9, 0), 0)/'TOP SCORES'!K$8,0)</f>
        <v>0</v>
      </c>
    </row>
    <row r="85" spans="1:13">
      <c r="A85" s="33">
        <f t="shared" ca="1" si="1"/>
        <v>84</v>
      </c>
      <c r="B85" s="25" t="s">
        <v>110</v>
      </c>
      <c r="C85" s="31" cm="1">
        <f t="array" aca="1" ref="C85" ca="1">SUM(LARGE(D85:M85,ROW(INDIRECT("1:6"))))</f>
        <v>203.39660339660341</v>
      </c>
      <c r="D85" s="30">
        <f>IFERROR(100*_xlfn.IFNA(VLOOKUP($B85,KviZDarije1!$A$1:$K$1000, 9, 0), 0)/'TOP SCORES'!B$8,0)</f>
        <v>28.571428571428573</v>
      </c>
      <c r="E85" s="30">
        <f>IFERROR(100*_xlfn.IFNA(VLOOKUP($B85,KviZDarije2!$A$1:$K$1000, 9, 0), 0)/'TOP SCORES'!C$8,0)</f>
        <v>50</v>
      </c>
      <c r="F85" s="30">
        <f>IFERROR(100*_xlfn.IFNA(VLOOKUP($B85,KviZDarije3!$A$1:$K$1000, 9, 0), 0)/'TOP SCORES'!D$8,0)</f>
        <v>50</v>
      </c>
      <c r="G85" s="30">
        <f>IFERROR(100*_xlfn.IFNA(VLOOKUP($B85,KviZDarije4!$A$1:$K$1000, 9, 0), 0)/'TOP SCORES'!E$8,0)</f>
        <v>36.363636363636367</v>
      </c>
      <c r="H85" s="30">
        <f>IFERROR(100*_xlfn.IFNA(VLOOKUP($B85,KviZDarije5!$A$1:$K$1000, 9, 0), 0)/'TOP SCORES'!F$8,0)</f>
        <v>0</v>
      </c>
      <c r="I85" s="30">
        <f>IFERROR(100*_xlfn.IFNA(VLOOKUP($B85,KviZDarije6!$A$1:$K$1000, 9, 0), 0)/'TOP SCORES'!G$8,0)</f>
        <v>38.46153846153846</v>
      </c>
      <c r="J85" s="30">
        <f>IFERROR(100*_xlfn.IFNA(VLOOKUP($B85,KviZDarije7!$A$1:$K$1000, 9, 0), 0)/'TOP SCORES'!H$8,0)</f>
        <v>0</v>
      </c>
      <c r="K85" s="30">
        <f>IFERROR(100*_xlfn.IFNA(VLOOKUP($B85,KviZDarije8!$A$1:$K$1000, 9, 0), 0)/'TOP SCORES'!I$8,0)</f>
        <v>0</v>
      </c>
      <c r="L85" s="30">
        <f>IFERROR(100*_xlfn.IFNA(VLOOKUP($B85,[1]KviZDarije9!$A$1:$K$1000, 9, 0), 0)/'TOP SCORES'!J$8,0)</f>
        <v>0</v>
      </c>
      <c r="M85" s="30">
        <f>IFERROR(100*_xlfn.IFNA(VLOOKUP($B85,[2]KviZDarije10!$A$1:$K$1000, 9, 0), 0)/'TOP SCORES'!K$8,0)</f>
        <v>0</v>
      </c>
    </row>
    <row r="86" spans="1:13">
      <c r="A86" s="33">
        <f t="shared" ca="1" si="1"/>
        <v>85</v>
      </c>
      <c r="B86" s="28" t="s">
        <v>164</v>
      </c>
      <c r="C86" s="31" cm="1">
        <f t="array" aca="1" ref="C86" ca="1">SUM(LARGE(D86:M86,ROW(INDIRECT("1:6"))))</f>
        <v>202.77389277389275</v>
      </c>
      <c r="D86" s="30">
        <f>IFERROR(100*_xlfn.IFNA(VLOOKUP($B86,KviZDarije1!$A$1:$K$1000, 9, 0), 0)/'TOP SCORES'!B$8,0)</f>
        <v>14.285714285714286</v>
      </c>
      <c r="E86" s="30">
        <f>IFERROR(100*_xlfn.IFNA(VLOOKUP($B86,KviZDarije2!$A$1:$K$1000, 9, 0), 0)/'TOP SCORES'!C$8,0)</f>
        <v>25</v>
      </c>
      <c r="F86" s="30">
        <f>IFERROR(100*_xlfn.IFNA(VLOOKUP($B86,KviZDarije3!$A$1:$K$1000, 9, 0), 0)/'TOP SCORES'!D$8,0)</f>
        <v>41.666666666666664</v>
      </c>
      <c r="G86" s="30">
        <f>IFERROR(100*_xlfn.IFNA(VLOOKUP($B86,KviZDarije4!$A$1:$K$1000, 9, 0), 0)/'TOP SCORES'!E$8,0)</f>
        <v>36.363636363636367</v>
      </c>
      <c r="H86" s="30">
        <f>IFERROR(100*_xlfn.IFNA(VLOOKUP($B86,KviZDarije5!$A$1:$K$1000, 9, 0), 0)/'TOP SCORES'!F$8,0)</f>
        <v>50</v>
      </c>
      <c r="I86" s="30">
        <f>IFERROR(100*_xlfn.IFNA(VLOOKUP($B86,KviZDarije6!$A$1:$K$1000, 9, 0), 0)/'TOP SCORES'!G$8,0)</f>
        <v>23.076923076923077</v>
      </c>
      <c r="J86" s="30">
        <f>IFERROR(100*_xlfn.IFNA(VLOOKUP($B86,KviZDarije7!$A$1:$K$1000, 9, 0), 0)/'TOP SCORES'!H$8,0)</f>
        <v>26.666666666666668</v>
      </c>
      <c r="K86" s="30">
        <f>IFERROR(100*_xlfn.IFNA(VLOOKUP($B86,KviZDarije8!$A$1:$K$1000, 9, 0), 0)/'TOP SCORES'!I$8,0)</f>
        <v>0</v>
      </c>
      <c r="L86" s="30">
        <f>IFERROR(100*_xlfn.IFNA(VLOOKUP($B86,[1]KviZDarije9!$A$1:$K$1000, 9, 0), 0)/'TOP SCORES'!J$8,0)</f>
        <v>0</v>
      </c>
      <c r="M86" s="30">
        <f>IFERROR(100*_xlfn.IFNA(VLOOKUP($B86,[2]KviZDarije10!$A$1:$K$1000, 9, 0), 0)/'TOP SCORES'!K$8,0)</f>
        <v>0</v>
      </c>
    </row>
    <row r="87" spans="1:13">
      <c r="A87" s="33">
        <f t="shared" ca="1" si="1"/>
        <v>86</v>
      </c>
      <c r="B87" s="27" t="s">
        <v>124</v>
      </c>
      <c r="C87" s="31" cm="1">
        <f t="array" aca="1" ref="C87" ca="1">SUM(LARGE(D87:M87,ROW(INDIRECT("1:6"))))</f>
        <v>201.77822177822176</v>
      </c>
      <c r="D87" s="30">
        <f>IFERROR(100*_xlfn.IFNA(VLOOKUP($B87,KviZDarije1!$A$1:$K$1000, 9, 0), 0)/'TOP SCORES'!B$8,0)</f>
        <v>21.428571428571427</v>
      </c>
      <c r="E87" s="30">
        <f>IFERROR(100*_xlfn.IFNA(VLOOKUP($B87,KviZDarije2!$A$1:$K$1000, 9, 0), 0)/'TOP SCORES'!C$8,0)</f>
        <v>0</v>
      </c>
      <c r="F87" s="30">
        <f>IFERROR(100*_xlfn.IFNA(VLOOKUP($B87,KviZDarije3!$A$1:$K$1000, 9, 0), 0)/'TOP SCORES'!D$8,0)</f>
        <v>41.666666666666664</v>
      </c>
      <c r="G87" s="30">
        <f>IFERROR(100*_xlfn.IFNA(VLOOKUP($B87,KviZDarije4!$A$1:$K$1000, 9, 0), 0)/'TOP SCORES'!E$8,0)</f>
        <v>27.272727272727273</v>
      </c>
      <c r="H87" s="30">
        <f>IFERROR(100*_xlfn.IFNA(VLOOKUP($B87,KviZDarije5!$A$1:$K$1000, 9, 0), 0)/'TOP SCORES'!F$8,0)</f>
        <v>41.666666666666664</v>
      </c>
      <c r="I87" s="30">
        <f>IFERROR(100*_xlfn.IFNA(VLOOKUP($B87,KviZDarije6!$A$1:$K$1000, 9, 0), 0)/'TOP SCORES'!G$8,0)</f>
        <v>23.076923076923077</v>
      </c>
      <c r="J87" s="30">
        <f>IFERROR(100*_xlfn.IFNA(VLOOKUP($B87,KviZDarije7!$A$1:$K$1000, 9, 0), 0)/'TOP SCORES'!H$8,0)</f>
        <v>46.666666666666664</v>
      </c>
      <c r="K87" s="30">
        <f>IFERROR(100*_xlfn.IFNA(VLOOKUP($B87,KviZDarije8!$A$1:$K$1000, 9, 0), 0)/'TOP SCORES'!I$8,0)</f>
        <v>0</v>
      </c>
      <c r="L87" s="30">
        <f>IFERROR(100*_xlfn.IFNA(VLOOKUP($B87,[1]KviZDarije9!$A$1:$K$1000, 9, 0), 0)/'TOP SCORES'!J$8,0)</f>
        <v>0</v>
      </c>
      <c r="M87" s="30">
        <f>IFERROR(100*_xlfn.IFNA(VLOOKUP($B87,[2]KviZDarije10!$A$1:$K$1000, 9, 0), 0)/'TOP SCORES'!K$8,0)</f>
        <v>0</v>
      </c>
    </row>
    <row r="88" spans="1:13">
      <c r="A88" s="33">
        <f t="shared" ca="1" si="1"/>
        <v>87</v>
      </c>
      <c r="B88" s="25" t="s">
        <v>43</v>
      </c>
      <c r="C88" s="31" cm="1">
        <f t="array" aca="1" ref="C88" ca="1">SUM(LARGE(D88:M88,ROW(INDIRECT("1:6"))))</f>
        <v>201.19047619047618</v>
      </c>
      <c r="D88" s="30">
        <f>IFERROR(100*_xlfn.IFNA(VLOOKUP($B88,KviZDarije1!$A$1:$K$1000, 9, 0), 0)/'TOP SCORES'!B$8,0)</f>
        <v>42.857142857142854</v>
      </c>
      <c r="E88" s="30">
        <f>IFERROR(100*_xlfn.IFNA(VLOOKUP($B88,KviZDarije2!$A$1:$K$1000, 9, 0), 0)/'TOP SCORES'!C$8,0)</f>
        <v>0</v>
      </c>
      <c r="F88" s="30">
        <f>IFERROR(100*_xlfn.IFNA(VLOOKUP($B88,KviZDarije3!$A$1:$K$1000, 9, 0), 0)/'TOP SCORES'!D$8,0)</f>
        <v>75</v>
      </c>
      <c r="G88" s="30">
        <f>IFERROR(100*_xlfn.IFNA(VLOOKUP($B88,KviZDarije4!$A$1:$K$1000, 9, 0), 0)/'TOP SCORES'!E$8,0)</f>
        <v>0</v>
      </c>
      <c r="H88" s="30">
        <f>IFERROR(100*_xlfn.IFNA(VLOOKUP($B88,KviZDarije5!$A$1:$K$1000, 9, 0), 0)/'TOP SCORES'!F$8,0)</f>
        <v>83.333333333333329</v>
      </c>
      <c r="I88" s="30">
        <f>IFERROR(100*_xlfn.IFNA(VLOOKUP($B88,KviZDarije6!$A$1:$K$1000, 9, 0), 0)/'TOP SCORES'!G$8,0)</f>
        <v>0</v>
      </c>
      <c r="J88" s="30">
        <f>IFERROR(100*_xlfn.IFNA(VLOOKUP($B88,KviZDarije7!$A$1:$K$1000, 9, 0), 0)/'TOP SCORES'!H$8,0)</f>
        <v>0</v>
      </c>
      <c r="K88" s="30">
        <f>IFERROR(100*_xlfn.IFNA(VLOOKUP($B88,KviZDarije8!$A$1:$K$1000, 9, 0), 0)/'TOP SCORES'!I$8,0)</f>
        <v>0</v>
      </c>
      <c r="L88" s="30">
        <f>IFERROR(100*_xlfn.IFNA(VLOOKUP($B88,[1]KviZDarije9!$A$1:$K$1000, 9, 0), 0)/'TOP SCORES'!J$8,0)</f>
        <v>0</v>
      </c>
      <c r="M88" s="30">
        <f>IFERROR(100*_xlfn.IFNA(VLOOKUP($B88,[2]KviZDarije10!$A$1:$K$1000, 9, 0), 0)/'TOP SCORES'!K$8,0)</f>
        <v>0</v>
      </c>
    </row>
    <row r="89" spans="1:13">
      <c r="A89" s="33">
        <f t="shared" ca="1" si="1"/>
        <v>88</v>
      </c>
      <c r="B89" s="25" t="s">
        <v>52</v>
      </c>
      <c r="C89" s="31" cm="1">
        <f t="array" aca="1" ref="C89" ca="1">SUM(LARGE(D89:M89,ROW(INDIRECT("1:6"))))</f>
        <v>198.2017982017982</v>
      </c>
      <c r="D89" s="30">
        <f>IFERROR(100*_xlfn.IFNA(VLOOKUP($B89,KviZDarije1!$A$1:$K$1000, 9, 0), 0)/'TOP SCORES'!B$8,0)</f>
        <v>14.285714285714286</v>
      </c>
      <c r="E89" s="30">
        <f>IFERROR(100*_xlfn.IFNA(VLOOKUP($B89,KviZDarije2!$A$1:$K$1000, 9, 0), 0)/'TOP SCORES'!C$8,0)</f>
        <v>66.666666666666671</v>
      </c>
      <c r="F89" s="30">
        <f>IFERROR(100*_xlfn.IFNA(VLOOKUP($B89,KviZDarije3!$A$1:$K$1000, 9, 0), 0)/'TOP SCORES'!D$8,0)</f>
        <v>0</v>
      </c>
      <c r="G89" s="30">
        <f>IFERROR(100*_xlfn.IFNA(VLOOKUP($B89,KviZDarije4!$A$1:$K$1000, 9, 0), 0)/'TOP SCORES'!E$8,0)</f>
        <v>45.454545454545453</v>
      </c>
      <c r="H89" s="30">
        <f>IFERROR(100*_xlfn.IFNA(VLOOKUP($B89,KviZDarije5!$A$1:$K$1000, 9, 0), 0)/'TOP SCORES'!F$8,0)</f>
        <v>0</v>
      </c>
      <c r="I89" s="30">
        <f>IFERROR(100*_xlfn.IFNA(VLOOKUP($B89,KviZDarije6!$A$1:$K$1000, 9, 0), 0)/'TOP SCORES'!G$8,0)</f>
        <v>38.46153846153846</v>
      </c>
      <c r="J89" s="30">
        <f>IFERROR(100*_xlfn.IFNA(VLOOKUP($B89,KviZDarije7!$A$1:$K$1000, 9, 0), 0)/'TOP SCORES'!H$8,0)</f>
        <v>33.333333333333336</v>
      </c>
      <c r="K89" s="30">
        <f>IFERROR(100*_xlfn.IFNA(VLOOKUP($B89,KviZDarije8!$A$1:$K$1000, 9, 0), 0)/'TOP SCORES'!I$8,0)</f>
        <v>0</v>
      </c>
      <c r="L89" s="30">
        <f>IFERROR(100*_xlfn.IFNA(VLOOKUP($B89,[1]KviZDarije9!$A$1:$K$1000, 9, 0), 0)/'TOP SCORES'!J$8,0)</f>
        <v>0</v>
      </c>
      <c r="M89" s="30">
        <f>IFERROR(100*_xlfn.IFNA(VLOOKUP($B89,[2]KviZDarije10!$A$1:$K$1000, 9, 0), 0)/'TOP SCORES'!K$8,0)</f>
        <v>0</v>
      </c>
    </row>
    <row r="90" spans="1:13">
      <c r="A90" s="33">
        <f t="shared" ca="1" si="1"/>
        <v>89</v>
      </c>
      <c r="B90" s="28" t="s">
        <v>199</v>
      </c>
      <c r="C90" s="31" cm="1">
        <f t="array" aca="1" ref="C90" ca="1">SUM(LARGE(D90:M90,ROW(INDIRECT("1:6"))))</f>
        <v>193.98101898101896</v>
      </c>
      <c r="D90" s="30">
        <f>IFERROR(100*_xlfn.IFNA(VLOOKUP($B90,KviZDarije1!$A$1:$K$1000, 9, 0), 0)/'TOP SCORES'!B$8,0)</f>
        <v>21.428571428571427</v>
      </c>
      <c r="E90" s="30">
        <f>IFERROR(100*_xlfn.IFNA(VLOOKUP($B90,KviZDarije2!$A$1:$K$1000, 9, 0), 0)/'TOP SCORES'!C$8,0)</f>
        <v>41.666666666666664</v>
      </c>
      <c r="F90" s="30">
        <f>IFERROR(100*_xlfn.IFNA(VLOOKUP($B90,KviZDarije3!$A$1:$K$1000, 9, 0), 0)/'TOP SCORES'!D$8,0)</f>
        <v>50</v>
      </c>
      <c r="G90" s="30">
        <f>IFERROR(100*_xlfn.IFNA(VLOOKUP($B90,KviZDarije4!$A$1:$K$1000, 9, 0), 0)/'TOP SCORES'!E$8,0)</f>
        <v>9.0909090909090917</v>
      </c>
      <c r="H90" s="30">
        <f>IFERROR(100*_xlfn.IFNA(VLOOKUP($B90,KviZDarije5!$A$1:$K$1000, 9, 0), 0)/'TOP SCORES'!F$8,0)</f>
        <v>0</v>
      </c>
      <c r="I90" s="30">
        <f>IFERROR(100*_xlfn.IFNA(VLOOKUP($B90,KviZDarije6!$A$1:$K$1000, 9, 0), 0)/'TOP SCORES'!G$8,0)</f>
        <v>38.46153846153846</v>
      </c>
      <c r="J90" s="30">
        <f>IFERROR(100*_xlfn.IFNA(VLOOKUP($B90,KviZDarije7!$A$1:$K$1000, 9, 0), 0)/'TOP SCORES'!H$8,0)</f>
        <v>33.333333333333336</v>
      </c>
      <c r="K90" s="30">
        <f>IFERROR(100*_xlfn.IFNA(VLOOKUP($B90,KviZDarije8!$A$1:$K$1000, 9, 0), 0)/'TOP SCORES'!I$8,0)</f>
        <v>0</v>
      </c>
      <c r="L90" s="30">
        <f>IFERROR(100*_xlfn.IFNA(VLOOKUP($B90,[1]KviZDarije9!$A$1:$K$1000, 9, 0), 0)/'TOP SCORES'!J$8,0)</f>
        <v>0</v>
      </c>
      <c r="M90" s="30">
        <f>IFERROR(100*_xlfn.IFNA(VLOOKUP($B90,[2]KviZDarije10!$A$1:$K$1000, 9, 0), 0)/'TOP SCORES'!K$8,0)</f>
        <v>0</v>
      </c>
    </row>
    <row r="91" spans="1:13">
      <c r="A91" s="33">
        <f t="shared" ca="1" si="1"/>
        <v>90</v>
      </c>
      <c r="B91" s="25" t="s">
        <v>71</v>
      </c>
      <c r="C91" s="31" cm="1">
        <f t="array" aca="1" ref="C91" ca="1">SUM(LARGE(D91:M91,ROW(INDIRECT("1:6"))))</f>
        <v>192.36596736596738</v>
      </c>
      <c r="D91" s="30">
        <f>IFERROR(100*_xlfn.IFNA(VLOOKUP($B91,KviZDarije1!$A$1:$K$1000, 9, 0), 0)/'TOP SCORES'!B$8,0)</f>
        <v>0</v>
      </c>
      <c r="E91" s="30">
        <f>IFERROR(100*_xlfn.IFNA(VLOOKUP($B91,KviZDarije2!$A$1:$K$1000, 9, 0), 0)/'TOP SCORES'!C$8,0)</f>
        <v>91.666666666666671</v>
      </c>
      <c r="F91" s="30">
        <f>IFERROR(100*_xlfn.IFNA(VLOOKUP($B91,KviZDarije3!$A$1:$K$1000, 9, 0), 0)/'TOP SCORES'!D$8,0)</f>
        <v>0</v>
      </c>
      <c r="G91" s="30">
        <f>IFERROR(100*_xlfn.IFNA(VLOOKUP($B91,KviZDarije4!$A$1:$K$1000, 9, 0), 0)/'TOP SCORES'!E$8,0)</f>
        <v>54.545454545454547</v>
      </c>
      <c r="H91" s="30">
        <f>IFERROR(100*_xlfn.IFNA(VLOOKUP($B91,KviZDarije5!$A$1:$K$1000, 9, 0), 0)/'TOP SCORES'!F$8,0)</f>
        <v>0</v>
      </c>
      <c r="I91" s="30">
        <f>IFERROR(100*_xlfn.IFNA(VLOOKUP($B91,KviZDarije6!$A$1:$K$1000, 9, 0), 0)/'TOP SCORES'!G$8,0)</f>
        <v>46.153846153846153</v>
      </c>
      <c r="J91" s="30">
        <f>IFERROR(100*_xlfn.IFNA(VLOOKUP($B91,KviZDarije7!$A$1:$K$1000, 9, 0), 0)/'TOP SCORES'!H$8,0)</f>
        <v>0</v>
      </c>
      <c r="K91" s="30">
        <f>IFERROR(100*_xlfn.IFNA(VLOOKUP($B91,KviZDarije8!$A$1:$K$1000, 9, 0), 0)/'TOP SCORES'!I$8,0)</f>
        <v>0</v>
      </c>
      <c r="L91" s="30">
        <f>IFERROR(100*_xlfn.IFNA(VLOOKUP($B91,[1]KviZDarije9!$A$1:$K$1000, 9, 0), 0)/'TOP SCORES'!J$8,0)</f>
        <v>0</v>
      </c>
      <c r="M91" s="30">
        <f>IFERROR(100*_xlfn.IFNA(VLOOKUP($B91,[2]KviZDarije10!$A$1:$K$1000, 9, 0), 0)/'TOP SCORES'!K$8,0)</f>
        <v>0</v>
      </c>
    </row>
    <row r="92" spans="1:13">
      <c r="A92" s="33">
        <f t="shared" ca="1" si="1"/>
        <v>91</v>
      </c>
      <c r="B92" s="25" t="s">
        <v>56</v>
      </c>
      <c r="C92" s="31" cm="1">
        <f t="array" aca="1" ref="C92" ca="1">SUM(LARGE(D92:M92,ROW(INDIRECT("1:6"))))</f>
        <v>183.93939393939394</v>
      </c>
      <c r="D92" s="30">
        <f>IFERROR(100*_xlfn.IFNA(VLOOKUP($B92,KviZDarije1!$A$1:$K$1000, 9, 0), 0)/'TOP SCORES'!B$8,0)</f>
        <v>0</v>
      </c>
      <c r="E92" s="30">
        <f>IFERROR(100*_xlfn.IFNA(VLOOKUP($B92,KviZDarije2!$A$1:$K$1000, 9, 0), 0)/'TOP SCORES'!C$8,0)</f>
        <v>75</v>
      </c>
      <c r="F92" s="30">
        <f>IFERROR(100*_xlfn.IFNA(VLOOKUP($B92,KviZDarije3!$A$1:$K$1000, 9, 0), 0)/'TOP SCORES'!D$8,0)</f>
        <v>0</v>
      </c>
      <c r="G92" s="30">
        <f>IFERROR(100*_xlfn.IFNA(VLOOKUP($B92,KviZDarije4!$A$1:$K$1000, 9, 0), 0)/'TOP SCORES'!E$8,0)</f>
        <v>27.272727272727273</v>
      </c>
      <c r="H92" s="30">
        <f>IFERROR(100*_xlfn.IFNA(VLOOKUP($B92,KviZDarije5!$A$1:$K$1000, 9, 0), 0)/'TOP SCORES'!F$8,0)</f>
        <v>41.666666666666664</v>
      </c>
      <c r="I92" s="30">
        <f>IFERROR(100*_xlfn.IFNA(VLOOKUP($B92,KviZDarije6!$A$1:$K$1000, 9, 0), 0)/'TOP SCORES'!G$8,0)</f>
        <v>0</v>
      </c>
      <c r="J92" s="30">
        <f>IFERROR(100*_xlfn.IFNA(VLOOKUP($B92,KviZDarije7!$A$1:$K$1000, 9, 0), 0)/'TOP SCORES'!H$8,0)</f>
        <v>40</v>
      </c>
      <c r="K92" s="30">
        <f>IFERROR(100*_xlfn.IFNA(VLOOKUP($B92,KviZDarije8!$A$1:$K$1000, 9, 0), 0)/'TOP SCORES'!I$8,0)</f>
        <v>0</v>
      </c>
      <c r="L92" s="30">
        <f>IFERROR(100*_xlfn.IFNA(VLOOKUP($B92,[1]KviZDarije9!$A$1:$K$1000, 9, 0), 0)/'TOP SCORES'!J$8,0)</f>
        <v>0</v>
      </c>
      <c r="M92" s="30">
        <f>IFERROR(100*_xlfn.IFNA(VLOOKUP($B92,[2]KviZDarije10!$A$1:$K$1000, 9, 0), 0)/'TOP SCORES'!K$8,0)</f>
        <v>0</v>
      </c>
    </row>
    <row r="93" spans="1:13">
      <c r="A93" s="33">
        <f t="shared" ca="1" si="1"/>
        <v>92</v>
      </c>
      <c r="B93" s="27" t="s">
        <v>122</v>
      </c>
      <c r="C93" s="31" cm="1">
        <f t="array" aca="1" ref="C93" ca="1">SUM(LARGE(D93:M93,ROW(INDIRECT("1:6"))))</f>
        <v>174.63369963369962</v>
      </c>
      <c r="D93" s="30">
        <f>IFERROR(100*_xlfn.IFNA(VLOOKUP($B93,KviZDarije1!$A$1:$K$1000, 9, 0), 0)/'TOP SCORES'!B$8,0)</f>
        <v>21.428571428571427</v>
      </c>
      <c r="E93" s="30">
        <f>IFERROR(100*_xlfn.IFNA(VLOOKUP($B93,KviZDarije2!$A$1:$K$1000, 9, 0), 0)/'TOP SCORES'!C$8,0)</f>
        <v>58.333333333333336</v>
      </c>
      <c r="F93" s="30">
        <f>IFERROR(100*_xlfn.IFNA(VLOOKUP($B93,KviZDarije3!$A$1:$K$1000, 9, 0), 0)/'TOP SCORES'!D$8,0)</f>
        <v>0</v>
      </c>
      <c r="G93" s="30">
        <f>IFERROR(100*_xlfn.IFNA(VLOOKUP($B93,KviZDarije4!$A$1:$K$1000, 9, 0), 0)/'TOP SCORES'!E$8,0)</f>
        <v>0</v>
      </c>
      <c r="H93" s="30">
        <f>IFERROR(100*_xlfn.IFNA(VLOOKUP($B93,KviZDarije5!$A$1:$K$1000, 9, 0), 0)/'TOP SCORES'!F$8,0)</f>
        <v>0</v>
      </c>
      <c r="I93" s="30">
        <f>IFERROR(100*_xlfn.IFNA(VLOOKUP($B93,KviZDarije6!$A$1:$K$1000, 9, 0), 0)/'TOP SCORES'!G$8,0)</f>
        <v>61.53846153846154</v>
      </c>
      <c r="J93" s="30">
        <f>IFERROR(100*_xlfn.IFNA(VLOOKUP($B93,KviZDarije7!$A$1:$K$1000, 9, 0), 0)/'TOP SCORES'!H$8,0)</f>
        <v>33.333333333333336</v>
      </c>
      <c r="K93" s="30">
        <f>IFERROR(100*_xlfn.IFNA(VLOOKUP($B93,KviZDarije8!$A$1:$K$1000, 9, 0), 0)/'TOP SCORES'!I$8,0)</f>
        <v>0</v>
      </c>
      <c r="L93" s="30">
        <f>IFERROR(100*_xlfn.IFNA(VLOOKUP($B93,[1]KviZDarije9!$A$1:$K$1000, 9, 0), 0)/'TOP SCORES'!J$8,0)</f>
        <v>0</v>
      </c>
      <c r="M93" s="30">
        <f>IFERROR(100*_xlfn.IFNA(VLOOKUP($B93,[2]KviZDarije10!$A$1:$K$1000, 9, 0), 0)/'TOP SCORES'!K$8,0)</f>
        <v>0</v>
      </c>
    </row>
    <row r="94" spans="1:13">
      <c r="A94" s="33">
        <f t="shared" ca="1" si="1"/>
        <v>93</v>
      </c>
      <c r="B94" s="25" t="s">
        <v>106</v>
      </c>
      <c r="C94" s="31" cm="1">
        <f t="array" aca="1" ref="C94" ca="1">SUM(LARGE(D94:M94,ROW(INDIRECT("1:6"))))</f>
        <v>171.9047619047619</v>
      </c>
      <c r="D94" s="30">
        <f>IFERROR(100*_xlfn.IFNA(VLOOKUP($B94,KviZDarije1!$A$1:$K$1000, 9, 0), 0)/'TOP SCORES'!B$8,0)</f>
        <v>28.571428571428573</v>
      </c>
      <c r="E94" s="30">
        <f>IFERROR(100*_xlfn.IFNA(VLOOKUP($B94,KviZDarije2!$A$1:$K$1000, 9, 0), 0)/'TOP SCORES'!C$8,0)</f>
        <v>41.666666666666664</v>
      </c>
      <c r="F94" s="30">
        <f>IFERROR(100*_xlfn.IFNA(VLOOKUP($B94,KviZDarije3!$A$1:$K$1000, 9, 0), 0)/'TOP SCORES'!D$8,0)</f>
        <v>41.666666666666664</v>
      </c>
      <c r="G94" s="30">
        <f>IFERROR(100*_xlfn.IFNA(VLOOKUP($B94,KviZDarije4!$A$1:$K$1000, 9, 0), 0)/'TOP SCORES'!E$8,0)</f>
        <v>0</v>
      </c>
      <c r="H94" s="30">
        <f>IFERROR(100*_xlfn.IFNA(VLOOKUP($B94,KviZDarije5!$A$1:$K$1000, 9, 0), 0)/'TOP SCORES'!F$8,0)</f>
        <v>0</v>
      </c>
      <c r="I94" s="30">
        <f>IFERROR(100*_xlfn.IFNA(VLOOKUP($B94,KviZDarije6!$A$1:$K$1000, 9, 0), 0)/'TOP SCORES'!G$8,0)</f>
        <v>0</v>
      </c>
      <c r="J94" s="30">
        <f>IFERROR(100*_xlfn.IFNA(VLOOKUP($B94,KviZDarije7!$A$1:$K$1000, 9, 0), 0)/'TOP SCORES'!H$8,0)</f>
        <v>60</v>
      </c>
      <c r="K94" s="30">
        <f>IFERROR(100*_xlfn.IFNA(VLOOKUP($B94,KviZDarije8!$A$1:$K$1000, 9, 0), 0)/'TOP SCORES'!I$8,0)</f>
        <v>0</v>
      </c>
      <c r="L94" s="30">
        <f>IFERROR(100*_xlfn.IFNA(VLOOKUP($B94,[1]KviZDarije9!$A$1:$K$1000, 9, 0), 0)/'TOP SCORES'!J$8,0)</f>
        <v>0</v>
      </c>
      <c r="M94" s="30">
        <f>IFERROR(100*_xlfn.IFNA(VLOOKUP($B94,[2]KviZDarije10!$A$1:$K$1000, 9, 0), 0)/'TOP SCORES'!K$8,0)</f>
        <v>0</v>
      </c>
    </row>
    <row r="95" spans="1:13">
      <c r="A95" s="33">
        <f t="shared" ca="1" si="1"/>
        <v>94</v>
      </c>
      <c r="B95" s="25" t="s">
        <v>93</v>
      </c>
      <c r="C95" s="31" cm="1">
        <f t="array" aca="1" ref="C95" ca="1">SUM(LARGE(D95:M95,ROW(INDIRECT("1:6"))))</f>
        <v>169.23076923076923</v>
      </c>
      <c r="D95" s="30">
        <f>IFERROR(100*_xlfn.IFNA(VLOOKUP($B95,KviZDarije1!$A$1:$K$1000, 9, 0), 0)/'TOP SCORES'!B$8,0)</f>
        <v>100</v>
      </c>
      <c r="E95" s="30">
        <f>IFERROR(100*_xlfn.IFNA(VLOOKUP($B95,KviZDarije2!$A$1:$K$1000, 9, 0), 0)/'TOP SCORES'!C$8,0)</f>
        <v>0</v>
      </c>
      <c r="F95" s="30">
        <f>IFERROR(100*_xlfn.IFNA(VLOOKUP($B95,KviZDarije3!$A$1:$K$1000, 9, 0), 0)/'TOP SCORES'!D$8,0)</f>
        <v>0</v>
      </c>
      <c r="G95" s="30">
        <f>IFERROR(100*_xlfn.IFNA(VLOOKUP($B95,KviZDarije4!$A$1:$K$1000, 9, 0), 0)/'TOP SCORES'!E$8,0)</f>
        <v>0</v>
      </c>
      <c r="H95" s="30">
        <f>IFERROR(100*_xlfn.IFNA(VLOOKUP($B95,KviZDarije5!$A$1:$K$1000, 9, 0), 0)/'TOP SCORES'!F$8,0)</f>
        <v>0</v>
      </c>
      <c r="I95" s="30">
        <f>IFERROR(100*_xlfn.IFNA(VLOOKUP($B95,KviZDarije6!$A$1:$K$1000, 9, 0), 0)/'TOP SCORES'!G$8,0)</f>
        <v>69.230769230769226</v>
      </c>
      <c r="J95" s="30">
        <f>IFERROR(100*_xlfn.IFNA(VLOOKUP($B95,KviZDarije7!$A$1:$K$1000, 9, 0), 0)/'TOP SCORES'!H$8,0)</f>
        <v>0</v>
      </c>
      <c r="K95" s="30">
        <f>IFERROR(100*_xlfn.IFNA(VLOOKUP($B95,KviZDarije8!$A$1:$K$1000, 9, 0), 0)/'TOP SCORES'!I$8,0)</f>
        <v>0</v>
      </c>
      <c r="L95" s="30">
        <f>IFERROR(100*_xlfn.IFNA(VLOOKUP($B95,[1]KviZDarije9!$A$1:$K$1000, 9, 0), 0)/'TOP SCORES'!J$8,0)</f>
        <v>0</v>
      </c>
      <c r="M95" s="30">
        <f>IFERROR(100*_xlfn.IFNA(VLOOKUP($B95,[2]KviZDarije10!$A$1:$K$1000, 9, 0), 0)/'TOP SCORES'!K$8,0)</f>
        <v>0</v>
      </c>
    </row>
    <row r="96" spans="1:13">
      <c r="A96" s="33">
        <f t="shared" ca="1" si="1"/>
        <v>95</v>
      </c>
      <c r="B96" s="25" t="s">
        <v>51</v>
      </c>
      <c r="C96" s="31" cm="1">
        <f t="array" aca="1" ref="C96" ca="1">SUM(LARGE(D96:M96,ROW(INDIRECT("1:6"))))</f>
        <v>163.89610389610388</v>
      </c>
      <c r="D96" s="30">
        <f>IFERROR(100*_xlfn.IFNA(VLOOKUP($B96,KviZDarije1!$A$1:$K$1000, 9, 0), 0)/'TOP SCORES'!B$8,0)</f>
        <v>35.714285714285715</v>
      </c>
      <c r="E96" s="30">
        <f>IFERROR(100*_xlfn.IFNA(VLOOKUP($B96,KviZDarije2!$A$1:$K$1000, 9, 0), 0)/'TOP SCORES'!C$8,0)</f>
        <v>33.333333333333336</v>
      </c>
      <c r="F96" s="30">
        <f>IFERROR(100*_xlfn.IFNA(VLOOKUP($B96,KviZDarije3!$A$1:$K$1000, 9, 0), 0)/'TOP SCORES'!D$8,0)</f>
        <v>33.333333333333336</v>
      </c>
      <c r="G96" s="30">
        <f>IFERROR(100*_xlfn.IFNA(VLOOKUP($B96,KviZDarije4!$A$1:$K$1000, 9, 0), 0)/'TOP SCORES'!E$8,0)</f>
        <v>18.181818181818183</v>
      </c>
      <c r="H96" s="30">
        <f>IFERROR(100*_xlfn.IFNA(VLOOKUP($B96,KviZDarije5!$A$1:$K$1000, 9, 0), 0)/'TOP SCORES'!F$8,0)</f>
        <v>16.666666666666668</v>
      </c>
      <c r="I96" s="30">
        <f>IFERROR(100*_xlfn.IFNA(VLOOKUP($B96,KviZDarije6!$A$1:$K$1000, 9, 0), 0)/'TOP SCORES'!G$8,0)</f>
        <v>15.384615384615385</v>
      </c>
      <c r="J96" s="30">
        <f>IFERROR(100*_xlfn.IFNA(VLOOKUP($B96,KviZDarije7!$A$1:$K$1000, 9, 0), 0)/'TOP SCORES'!H$8,0)</f>
        <v>26.666666666666668</v>
      </c>
      <c r="K96" s="30">
        <f>IFERROR(100*_xlfn.IFNA(VLOOKUP($B96,KviZDarije8!$A$1:$K$1000, 9, 0), 0)/'TOP SCORES'!I$8,0)</f>
        <v>0</v>
      </c>
      <c r="L96" s="30">
        <f>IFERROR(100*_xlfn.IFNA(VLOOKUP($B96,[1]KviZDarije9!$A$1:$K$1000, 9, 0), 0)/'TOP SCORES'!J$8,0)</f>
        <v>0</v>
      </c>
      <c r="M96" s="30">
        <f>IFERROR(100*_xlfn.IFNA(VLOOKUP($B96,[2]KviZDarije10!$A$1:$K$1000, 9, 0), 0)/'TOP SCORES'!K$8,0)</f>
        <v>0</v>
      </c>
    </row>
    <row r="97" spans="1:13">
      <c r="A97" s="33">
        <f t="shared" ca="1" si="1"/>
        <v>96</v>
      </c>
      <c r="B97" s="28" t="s">
        <v>152</v>
      </c>
      <c r="C97" s="31" cm="1">
        <f t="array" aca="1" ref="C97" ca="1">SUM(LARGE(D97:M97,ROW(INDIRECT("1:6"))))</f>
        <v>160.62271062271066</v>
      </c>
      <c r="D97" s="30">
        <f>IFERROR(100*_xlfn.IFNA(VLOOKUP($B97,KviZDarije1!$A$1:$K$1000, 9, 0), 0)/'TOP SCORES'!B$8,0)</f>
        <v>28.571428571428573</v>
      </c>
      <c r="E97" s="30">
        <f>IFERROR(100*_xlfn.IFNA(VLOOKUP($B97,KviZDarije2!$A$1:$K$1000, 9, 0), 0)/'TOP SCORES'!C$8,0)</f>
        <v>33.333333333333336</v>
      </c>
      <c r="F97" s="30">
        <f>IFERROR(100*_xlfn.IFNA(VLOOKUP($B97,KviZDarije3!$A$1:$K$1000, 9, 0), 0)/'TOP SCORES'!D$8,0)</f>
        <v>8.3333333333333339</v>
      </c>
      <c r="G97" s="30">
        <f>IFERROR(100*_xlfn.IFNA(VLOOKUP($B97,KviZDarije4!$A$1:$K$1000, 9, 0), 0)/'TOP SCORES'!E$8,0)</f>
        <v>0</v>
      </c>
      <c r="H97" s="30">
        <f>IFERROR(100*_xlfn.IFNA(VLOOKUP($B97,KviZDarije5!$A$1:$K$1000, 9, 0), 0)/'TOP SCORES'!F$8,0)</f>
        <v>41.666666666666664</v>
      </c>
      <c r="I97" s="30">
        <f>IFERROR(100*_xlfn.IFNA(VLOOKUP($B97,KviZDarije6!$A$1:$K$1000, 9, 0), 0)/'TOP SCORES'!G$8,0)</f>
        <v>15.384615384615385</v>
      </c>
      <c r="J97" s="30">
        <f>IFERROR(100*_xlfn.IFNA(VLOOKUP($B97,KviZDarije7!$A$1:$K$1000, 9, 0), 0)/'TOP SCORES'!H$8,0)</f>
        <v>33.333333333333336</v>
      </c>
      <c r="K97" s="30">
        <f>IFERROR(100*_xlfn.IFNA(VLOOKUP($B97,KviZDarije8!$A$1:$K$1000, 9, 0), 0)/'TOP SCORES'!I$8,0)</f>
        <v>0</v>
      </c>
      <c r="L97" s="30">
        <f>IFERROR(100*_xlfn.IFNA(VLOOKUP($B97,[1]KviZDarije9!$A$1:$K$1000, 9, 0), 0)/'TOP SCORES'!J$8,0)</f>
        <v>0</v>
      </c>
      <c r="M97" s="30">
        <f>IFERROR(100*_xlfn.IFNA(VLOOKUP($B97,[2]KviZDarije10!$A$1:$K$1000, 9, 0), 0)/'TOP SCORES'!K$8,0)</f>
        <v>0</v>
      </c>
    </row>
    <row r="98" spans="1:13">
      <c r="A98" s="33">
        <f t="shared" ca="1" si="1"/>
        <v>97</v>
      </c>
      <c r="B98" s="28" t="s">
        <v>153</v>
      </c>
      <c r="C98" s="31" cm="1">
        <f t="array" aca="1" ref="C98" ca="1">SUM(LARGE(D98:M98,ROW(INDIRECT("1:6"))))</f>
        <v>145.66100566100567</v>
      </c>
      <c r="D98" s="30">
        <f>IFERROR(100*_xlfn.IFNA(VLOOKUP($B98,KviZDarije1!$A$1:$K$1000, 9, 0), 0)/'TOP SCORES'!B$8,0)</f>
        <v>14.285714285714286</v>
      </c>
      <c r="E98" s="30">
        <f>IFERROR(100*_xlfn.IFNA(VLOOKUP($B98,KviZDarije2!$A$1:$K$1000, 9, 0), 0)/'TOP SCORES'!C$8,0)</f>
        <v>33.333333333333336</v>
      </c>
      <c r="F98" s="30">
        <f>IFERROR(100*_xlfn.IFNA(VLOOKUP($B98,KviZDarije3!$A$1:$K$1000, 9, 0), 0)/'TOP SCORES'!D$8,0)</f>
        <v>0</v>
      </c>
      <c r="G98" s="30">
        <f>IFERROR(100*_xlfn.IFNA(VLOOKUP($B98,KviZDarije4!$A$1:$K$1000, 9, 0), 0)/'TOP SCORES'!E$8,0)</f>
        <v>27.272727272727273</v>
      </c>
      <c r="H98" s="30">
        <f>IFERROR(100*_xlfn.IFNA(VLOOKUP($B98,KviZDarije5!$A$1:$K$1000, 9, 0), 0)/'TOP SCORES'!F$8,0)</f>
        <v>0</v>
      </c>
      <c r="I98" s="30">
        <f>IFERROR(100*_xlfn.IFNA(VLOOKUP($B98,KviZDarije6!$A$1:$K$1000, 9, 0), 0)/'TOP SCORES'!G$8,0)</f>
        <v>30.76923076923077</v>
      </c>
      <c r="J98" s="30">
        <f>IFERROR(100*_xlfn.IFNA(VLOOKUP($B98,KviZDarije7!$A$1:$K$1000, 9, 0), 0)/'TOP SCORES'!H$8,0)</f>
        <v>40</v>
      </c>
      <c r="K98" s="30">
        <f>IFERROR(100*_xlfn.IFNA(VLOOKUP($B98,KviZDarije8!$A$1:$K$1000, 9, 0), 0)/'TOP SCORES'!I$8,0)</f>
        <v>0</v>
      </c>
      <c r="L98" s="30">
        <f>IFERROR(100*_xlfn.IFNA(VLOOKUP($B98,[1]KviZDarije9!$A$1:$K$1000, 9, 0), 0)/'TOP SCORES'!J$8,0)</f>
        <v>0</v>
      </c>
      <c r="M98" s="30">
        <f>IFERROR(100*_xlfn.IFNA(VLOOKUP($B98,[2]KviZDarije10!$A$1:$K$1000, 9, 0), 0)/'TOP SCORES'!K$8,0)</f>
        <v>0</v>
      </c>
    </row>
    <row r="99" spans="1:13">
      <c r="A99" s="33">
        <f t="shared" ca="1" si="1"/>
        <v>98</v>
      </c>
      <c r="B99" s="25" t="s">
        <v>101</v>
      </c>
      <c r="C99" s="31" cm="1">
        <f t="array" aca="1" ref="C99" ca="1">SUM(LARGE(D99:M99,ROW(INDIRECT("1:6"))))</f>
        <v>142.6739926739927</v>
      </c>
      <c r="D99" s="30">
        <f>IFERROR(100*_xlfn.IFNA(VLOOKUP($B99,KviZDarije1!$A$1:$K$1000, 9, 0), 0)/'TOP SCORES'!B$8,0)</f>
        <v>28.571428571428573</v>
      </c>
      <c r="E99" s="30">
        <f>IFERROR(100*_xlfn.IFNA(VLOOKUP($B99,KviZDarije2!$A$1:$K$1000, 9, 0), 0)/'TOP SCORES'!C$8,0)</f>
        <v>0</v>
      </c>
      <c r="F99" s="30">
        <f>IFERROR(100*_xlfn.IFNA(VLOOKUP($B99,KviZDarije3!$A$1:$K$1000, 9, 0), 0)/'TOP SCORES'!D$8,0)</f>
        <v>0</v>
      </c>
      <c r="G99" s="30">
        <f>IFERROR(100*_xlfn.IFNA(VLOOKUP($B99,KviZDarije4!$A$1:$K$1000, 9, 0), 0)/'TOP SCORES'!E$8,0)</f>
        <v>0</v>
      </c>
      <c r="H99" s="30">
        <f>IFERROR(100*_xlfn.IFNA(VLOOKUP($B99,KviZDarije5!$A$1:$K$1000, 9, 0), 0)/'TOP SCORES'!F$8,0)</f>
        <v>50</v>
      </c>
      <c r="I99" s="30">
        <f>IFERROR(100*_xlfn.IFNA(VLOOKUP($B99,KviZDarije6!$A$1:$K$1000, 9, 0), 0)/'TOP SCORES'!G$8,0)</f>
        <v>30.76923076923077</v>
      </c>
      <c r="J99" s="30">
        <f>IFERROR(100*_xlfn.IFNA(VLOOKUP($B99,KviZDarije7!$A$1:$K$1000, 9, 0), 0)/'TOP SCORES'!H$8,0)</f>
        <v>33.333333333333336</v>
      </c>
      <c r="K99" s="30">
        <f>IFERROR(100*_xlfn.IFNA(VLOOKUP($B99,KviZDarije8!$A$1:$K$1000, 9, 0), 0)/'TOP SCORES'!I$8,0)</f>
        <v>0</v>
      </c>
      <c r="L99" s="30">
        <f>IFERROR(100*_xlfn.IFNA(VLOOKUP($B99,[1]KviZDarije9!$A$1:$K$1000, 9, 0), 0)/'TOP SCORES'!J$8,0)</f>
        <v>0</v>
      </c>
      <c r="M99" s="30">
        <f>IFERROR(100*_xlfn.IFNA(VLOOKUP($B99,[2]KviZDarije10!$A$1:$K$1000, 9, 0), 0)/'TOP SCORES'!K$8,0)</f>
        <v>0</v>
      </c>
    </row>
    <row r="100" spans="1:13">
      <c r="A100" s="33">
        <f t="shared" ca="1" si="1"/>
        <v>99</v>
      </c>
      <c r="B100" s="28" t="s">
        <v>198</v>
      </c>
      <c r="C100" s="31" cm="1">
        <f t="array" aca="1" ref="C100" ca="1">SUM(LARGE(D100:M100,ROW(INDIRECT("1:6"))))</f>
        <v>142.31601731601731</v>
      </c>
      <c r="D100" s="30">
        <f>IFERROR(100*_xlfn.IFNA(VLOOKUP($B100,KviZDarije1!$A$1:$K$1000, 9, 0), 0)/'TOP SCORES'!B$8,0)</f>
        <v>14.285714285714286</v>
      </c>
      <c r="E100" s="30">
        <f>IFERROR(100*_xlfn.IFNA(VLOOKUP($B100,KviZDarije2!$A$1:$K$1000, 9, 0), 0)/'TOP SCORES'!C$8,0)</f>
        <v>33.333333333333336</v>
      </c>
      <c r="F100" s="30">
        <f>IFERROR(100*_xlfn.IFNA(VLOOKUP($B100,KviZDarije3!$A$1:$K$1000, 9, 0), 0)/'TOP SCORES'!D$8,0)</f>
        <v>0</v>
      </c>
      <c r="G100" s="30">
        <f>IFERROR(100*_xlfn.IFNA(VLOOKUP($B100,KviZDarije4!$A$1:$K$1000, 9, 0), 0)/'TOP SCORES'!E$8,0)</f>
        <v>36.363636363636367</v>
      </c>
      <c r="H100" s="30">
        <f>IFERROR(100*_xlfn.IFNA(VLOOKUP($B100,KviZDarije5!$A$1:$K$1000, 9, 0), 0)/'TOP SCORES'!F$8,0)</f>
        <v>58.333333333333336</v>
      </c>
      <c r="I100" s="30">
        <f>IFERROR(100*_xlfn.IFNA(VLOOKUP($B100,KviZDarije6!$A$1:$K$1000, 9, 0), 0)/'TOP SCORES'!G$8,0)</f>
        <v>0</v>
      </c>
      <c r="J100" s="30">
        <f>IFERROR(100*_xlfn.IFNA(VLOOKUP($B100,KviZDarije7!$A$1:$K$1000, 9, 0), 0)/'TOP SCORES'!H$8,0)</f>
        <v>0</v>
      </c>
      <c r="K100" s="30">
        <f>IFERROR(100*_xlfn.IFNA(VLOOKUP($B100,KviZDarije8!$A$1:$K$1000, 9, 0), 0)/'TOP SCORES'!I$8,0)</f>
        <v>0</v>
      </c>
      <c r="L100" s="30">
        <f>IFERROR(100*_xlfn.IFNA(VLOOKUP($B100,[1]KviZDarije9!$A$1:$K$1000, 9, 0), 0)/'TOP SCORES'!J$8,0)</f>
        <v>0</v>
      </c>
      <c r="M100" s="30">
        <f>IFERROR(100*_xlfn.IFNA(VLOOKUP($B100,[2]KviZDarije10!$A$1:$K$1000, 9, 0), 0)/'TOP SCORES'!K$8,0)</f>
        <v>0</v>
      </c>
    </row>
    <row r="101" spans="1:13">
      <c r="A101" s="33">
        <f t="shared" ca="1" si="1"/>
        <v>100</v>
      </c>
      <c r="B101" s="28" t="s">
        <v>185</v>
      </c>
      <c r="C101" s="31" cm="1">
        <f t="array" aca="1" ref="C101" ca="1">SUM(LARGE(D101:M101,ROW(INDIRECT("1:6"))))</f>
        <v>140.65934065934067</v>
      </c>
      <c r="D101" s="30">
        <f>IFERROR(100*_xlfn.IFNA(VLOOKUP($B101,KviZDarije1!$A$1:$K$1000, 9, 0), 0)/'TOP SCORES'!B$8,0)</f>
        <v>71.428571428571431</v>
      </c>
      <c r="E101" s="30">
        <f>IFERROR(100*_xlfn.IFNA(VLOOKUP($B101,KviZDarije2!$A$1:$K$1000, 9, 0), 0)/'TOP SCORES'!C$8,0)</f>
        <v>0</v>
      </c>
      <c r="F101" s="30">
        <f>IFERROR(100*_xlfn.IFNA(VLOOKUP($B101,KviZDarije3!$A$1:$K$1000, 9, 0), 0)/'TOP SCORES'!D$8,0)</f>
        <v>0</v>
      </c>
      <c r="G101" s="30">
        <f>IFERROR(100*_xlfn.IFNA(VLOOKUP($B101,KviZDarije4!$A$1:$K$1000, 9, 0), 0)/'TOP SCORES'!E$8,0)</f>
        <v>0</v>
      </c>
      <c r="H101" s="30">
        <f>IFERROR(100*_xlfn.IFNA(VLOOKUP($B101,KviZDarije5!$A$1:$K$1000, 9, 0), 0)/'TOP SCORES'!F$8,0)</f>
        <v>0</v>
      </c>
      <c r="I101" s="30">
        <f>IFERROR(100*_xlfn.IFNA(VLOOKUP($B101,KviZDarije6!$A$1:$K$1000, 9, 0), 0)/'TOP SCORES'!G$8,0)</f>
        <v>69.230769230769226</v>
      </c>
      <c r="J101" s="30">
        <f>IFERROR(100*_xlfn.IFNA(VLOOKUP($B101,KviZDarije7!$A$1:$K$1000, 9, 0), 0)/'TOP SCORES'!H$8,0)</f>
        <v>0</v>
      </c>
      <c r="K101" s="30">
        <f>IFERROR(100*_xlfn.IFNA(VLOOKUP($B101,KviZDarije8!$A$1:$K$1000, 9, 0), 0)/'TOP SCORES'!I$8,0)</f>
        <v>0</v>
      </c>
      <c r="L101" s="30">
        <f>IFERROR(100*_xlfn.IFNA(VLOOKUP($B101,[1]KviZDarije9!$A$1:$K$1000, 9, 0), 0)/'TOP SCORES'!J$8,0)</f>
        <v>0</v>
      </c>
      <c r="M101" s="30">
        <f>IFERROR(100*_xlfn.IFNA(VLOOKUP($B101,[2]KviZDarije10!$A$1:$K$1000, 9, 0), 0)/'TOP SCORES'!K$8,0)</f>
        <v>0</v>
      </c>
    </row>
    <row r="102" spans="1:13">
      <c r="A102" s="33">
        <f t="shared" ca="1" si="1"/>
        <v>101</v>
      </c>
      <c r="B102" s="25" t="s">
        <v>105</v>
      </c>
      <c r="C102" s="31" cm="1">
        <f t="array" aca="1" ref="C102" ca="1">SUM(LARGE(D102:M102,ROW(INDIRECT("1:6"))))</f>
        <v>138.87445887445887</v>
      </c>
      <c r="D102" s="30">
        <f>IFERROR(100*_xlfn.IFNA(VLOOKUP($B102,KviZDarije1!$A$1:$K$1000, 9, 0), 0)/'TOP SCORES'!B$8,0)</f>
        <v>28.571428571428573</v>
      </c>
      <c r="E102" s="30">
        <f>IFERROR(100*_xlfn.IFNA(VLOOKUP($B102,KviZDarije2!$A$1:$K$1000, 9, 0), 0)/'TOP SCORES'!C$8,0)</f>
        <v>0</v>
      </c>
      <c r="F102" s="30">
        <f>IFERROR(100*_xlfn.IFNA(VLOOKUP($B102,KviZDarije3!$A$1:$K$1000, 9, 0), 0)/'TOP SCORES'!D$8,0)</f>
        <v>0</v>
      </c>
      <c r="G102" s="30">
        <f>IFERROR(100*_xlfn.IFNA(VLOOKUP($B102,KviZDarije4!$A$1:$K$1000, 9, 0), 0)/'TOP SCORES'!E$8,0)</f>
        <v>63.636363636363633</v>
      </c>
      <c r="H102" s="30">
        <f>IFERROR(100*_xlfn.IFNA(VLOOKUP($B102,KviZDarije5!$A$1:$K$1000, 9, 0), 0)/'TOP SCORES'!F$8,0)</f>
        <v>0</v>
      </c>
      <c r="I102" s="30">
        <f>IFERROR(100*_xlfn.IFNA(VLOOKUP($B102,KviZDarije6!$A$1:$K$1000, 9, 0), 0)/'TOP SCORES'!G$8,0)</f>
        <v>0</v>
      </c>
      <c r="J102" s="30">
        <f>IFERROR(100*_xlfn.IFNA(VLOOKUP($B102,KviZDarije7!$A$1:$K$1000, 9, 0), 0)/'TOP SCORES'!H$8,0)</f>
        <v>46.666666666666664</v>
      </c>
      <c r="K102" s="30">
        <f>IFERROR(100*_xlfn.IFNA(VLOOKUP($B102,KviZDarije8!$A$1:$K$1000, 9, 0), 0)/'TOP SCORES'!I$8,0)</f>
        <v>0</v>
      </c>
      <c r="L102" s="30">
        <f>IFERROR(100*_xlfn.IFNA(VLOOKUP($B102,[1]KviZDarije9!$A$1:$K$1000, 9, 0), 0)/'TOP SCORES'!J$8,0)</f>
        <v>0</v>
      </c>
      <c r="M102" s="30">
        <f>IFERROR(100*_xlfn.IFNA(VLOOKUP($B102,[2]KviZDarije10!$A$1:$K$1000, 9, 0), 0)/'TOP SCORES'!K$8,0)</f>
        <v>0</v>
      </c>
    </row>
    <row r="103" spans="1:13">
      <c r="A103" s="33">
        <f t="shared" ca="1" si="1"/>
        <v>102</v>
      </c>
      <c r="B103" s="28" t="s">
        <v>231</v>
      </c>
      <c r="C103" s="31" cm="1">
        <f t="array" aca="1" ref="C103" ca="1">SUM(LARGE(D103:M103,ROW(INDIRECT("1:6"))))</f>
        <v>135.12820512820511</v>
      </c>
      <c r="D103" s="30">
        <f>IFERROR(100*_xlfn.IFNA(VLOOKUP($B103,KviZDarije1!$A$1:$K$1000, 9, 0), 0)/'TOP SCORES'!B$8,0)</f>
        <v>0</v>
      </c>
      <c r="E103" s="30">
        <f>IFERROR(100*_xlfn.IFNA(VLOOKUP($B103,KviZDarije2!$A$1:$K$1000, 9, 0), 0)/'TOP SCORES'!C$8,0)</f>
        <v>0</v>
      </c>
      <c r="F103" s="30">
        <f>IFERROR(100*_xlfn.IFNA(VLOOKUP($B103,KviZDarije3!$A$1:$K$1000, 9, 0), 0)/'TOP SCORES'!D$8,0)</f>
        <v>0</v>
      </c>
      <c r="G103" s="30">
        <f>IFERROR(100*_xlfn.IFNA(VLOOKUP($B103,KviZDarije4!$A$1:$K$1000, 9, 0), 0)/'TOP SCORES'!E$8,0)</f>
        <v>0</v>
      </c>
      <c r="H103" s="30">
        <f>IFERROR(100*_xlfn.IFNA(VLOOKUP($B103,KviZDarije5!$A$1:$K$1000, 9, 0), 0)/'TOP SCORES'!F$8,0)</f>
        <v>50</v>
      </c>
      <c r="I103" s="30">
        <f>IFERROR(100*_xlfn.IFNA(VLOOKUP($B103,KviZDarije6!$A$1:$K$1000, 9, 0), 0)/'TOP SCORES'!G$8,0)</f>
        <v>38.46153846153846</v>
      </c>
      <c r="J103" s="30">
        <f>IFERROR(100*_xlfn.IFNA(VLOOKUP($B103,KviZDarije7!$A$1:$K$1000, 9, 0), 0)/'TOP SCORES'!H$8,0)</f>
        <v>46.666666666666664</v>
      </c>
      <c r="K103" s="30">
        <f>IFERROR(100*_xlfn.IFNA(VLOOKUP($B103,KviZDarije8!$A$1:$K$1000, 9, 0), 0)/'TOP SCORES'!I$8,0)</f>
        <v>0</v>
      </c>
      <c r="L103" s="30">
        <f>IFERROR(100*_xlfn.IFNA(VLOOKUP($B103,[1]KviZDarije9!$A$1:$K$1000, 9, 0), 0)/'TOP SCORES'!J$8,0)</f>
        <v>0</v>
      </c>
      <c r="M103" s="30">
        <f>IFERROR(100*_xlfn.IFNA(VLOOKUP($B103,[2]KviZDarije10!$A$1:$K$1000, 9, 0), 0)/'TOP SCORES'!K$8,0)</f>
        <v>0</v>
      </c>
    </row>
    <row r="104" spans="1:13">
      <c r="A104" s="33">
        <f t="shared" ca="1" si="1"/>
        <v>103</v>
      </c>
      <c r="B104" s="25" t="s">
        <v>65</v>
      </c>
      <c r="C104" s="31" cm="1">
        <f t="array" aca="1" ref="C104" ca="1">SUM(LARGE(D104:M104,ROW(INDIRECT("1:6"))))</f>
        <v>128.57142857142858</v>
      </c>
      <c r="D104" s="30">
        <f>IFERROR(100*_xlfn.IFNA(VLOOKUP($B104,KviZDarije1!$A$1:$K$1000, 9, 0), 0)/'TOP SCORES'!B$8,0)</f>
        <v>28.571428571428573</v>
      </c>
      <c r="E104" s="30">
        <f>IFERROR(100*_xlfn.IFNA(VLOOKUP($B104,KviZDarije2!$A$1:$K$1000, 9, 0), 0)/'TOP SCORES'!C$8,0)</f>
        <v>50</v>
      </c>
      <c r="F104" s="30">
        <f>IFERROR(100*_xlfn.IFNA(VLOOKUP($B104,KviZDarije3!$A$1:$K$1000, 9, 0), 0)/'TOP SCORES'!D$8,0)</f>
        <v>50</v>
      </c>
      <c r="G104" s="30">
        <f>IFERROR(100*_xlfn.IFNA(VLOOKUP($B104,KviZDarije4!$A$1:$K$1000, 9, 0), 0)/'TOP SCORES'!E$8,0)</f>
        <v>0</v>
      </c>
      <c r="H104" s="30">
        <f>IFERROR(100*_xlfn.IFNA(VLOOKUP($B104,KviZDarije5!$A$1:$K$1000, 9, 0), 0)/'TOP SCORES'!F$8,0)</f>
        <v>0</v>
      </c>
      <c r="I104" s="30">
        <f>IFERROR(100*_xlfn.IFNA(VLOOKUP($B104,KviZDarije6!$A$1:$K$1000, 9, 0), 0)/'TOP SCORES'!G$8,0)</f>
        <v>0</v>
      </c>
      <c r="J104" s="30">
        <f>IFERROR(100*_xlfn.IFNA(VLOOKUP($B104,KviZDarije7!$A$1:$K$1000, 9, 0), 0)/'TOP SCORES'!H$8,0)</f>
        <v>0</v>
      </c>
      <c r="K104" s="30">
        <f>IFERROR(100*_xlfn.IFNA(VLOOKUP($B104,KviZDarije8!$A$1:$K$1000, 9, 0), 0)/'TOP SCORES'!I$8,0)</f>
        <v>0</v>
      </c>
      <c r="L104" s="30">
        <f>IFERROR(100*_xlfn.IFNA(VLOOKUP($B104,[1]KviZDarije9!$A$1:$K$1000, 9, 0), 0)/'TOP SCORES'!J$8,0)</f>
        <v>0</v>
      </c>
      <c r="M104" s="30">
        <f>IFERROR(100*_xlfn.IFNA(VLOOKUP($B104,[2]KviZDarije10!$A$1:$K$1000, 9, 0), 0)/'TOP SCORES'!K$8,0)</f>
        <v>0</v>
      </c>
    </row>
    <row r="105" spans="1:13">
      <c r="A105" s="33">
        <f t="shared" ca="1" si="1"/>
        <v>104</v>
      </c>
      <c r="B105" s="27" t="s">
        <v>130</v>
      </c>
      <c r="C105" s="31" cm="1">
        <f t="array" aca="1" ref="C105" ca="1">SUM(LARGE(D105:M105,ROW(INDIRECT("1:6"))))</f>
        <v>128.03030303030303</v>
      </c>
      <c r="D105" s="30">
        <f>IFERROR(100*_xlfn.IFNA(VLOOKUP($B105,KviZDarije1!$A$1:$K$1000, 9, 0), 0)/'TOP SCORES'!B$8,0)</f>
        <v>0</v>
      </c>
      <c r="E105" s="30">
        <f>IFERROR(100*_xlfn.IFNA(VLOOKUP($B105,KviZDarije2!$A$1:$K$1000, 9, 0), 0)/'TOP SCORES'!C$8,0)</f>
        <v>41.666666666666664</v>
      </c>
      <c r="F105" s="30">
        <f>IFERROR(100*_xlfn.IFNA(VLOOKUP($B105,KviZDarije3!$A$1:$K$1000, 9, 0), 0)/'TOP SCORES'!D$8,0)</f>
        <v>0</v>
      </c>
      <c r="G105" s="30">
        <f>IFERROR(100*_xlfn.IFNA(VLOOKUP($B105,KviZDarije4!$A$1:$K$1000, 9, 0), 0)/'TOP SCORES'!E$8,0)</f>
        <v>36.363636363636367</v>
      </c>
      <c r="H105" s="30">
        <f>IFERROR(100*_xlfn.IFNA(VLOOKUP($B105,KviZDarije5!$A$1:$K$1000, 9, 0), 0)/'TOP SCORES'!F$8,0)</f>
        <v>50</v>
      </c>
      <c r="I105" s="30">
        <f>IFERROR(100*_xlfn.IFNA(VLOOKUP($B105,KviZDarije6!$A$1:$K$1000, 9, 0), 0)/'TOP SCORES'!G$8,0)</f>
        <v>0</v>
      </c>
      <c r="J105" s="30">
        <f>IFERROR(100*_xlfn.IFNA(VLOOKUP($B105,KviZDarije7!$A$1:$K$1000, 9, 0), 0)/'TOP SCORES'!H$8,0)</f>
        <v>0</v>
      </c>
      <c r="K105" s="30">
        <f>IFERROR(100*_xlfn.IFNA(VLOOKUP($B105,KviZDarije8!$A$1:$K$1000, 9, 0), 0)/'TOP SCORES'!I$8,0)</f>
        <v>0</v>
      </c>
      <c r="L105" s="30">
        <f>IFERROR(100*_xlfn.IFNA(VLOOKUP($B105,[1]KviZDarije9!$A$1:$K$1000, 9, 0), 0)/'TOP SCORES'!J$8,0)</f>
        <v>0</v>
      </c>
      <c r="M105" s="30">
        <f>IFERROR(100*_xlfn.IFNA(VLOOKUP($B105,[2]KviZDarije10!$A$1:$K$1000, 9, 0), 0)/'TOP SCORES'!K$8,0)</f>
        <v>0</v>
      </c>
    </row>
    <row r="106" spans="1:13">
      <c r="A106" s="33">
        <f t="shared" ca="1" si="1"/>
        <v>105</v>
      </c>
      <c r="B106" s="28" t="s">
        <v>174</v>
      </c>
      <c r="C106" s="31" cm="1">
        <f t="array" aca="1" ref="C106" ca="1">SUM(LARGE(D106:M106,ROW(INDIRECT("1:6"))))</f>
        <v>125.45787545787546</v>
      </c>
      <c r="D106" s="30">
        <f>IFERROR(100*_xlfn.IFNA(VLOOKUP($B106,KviZDarije1!$A$1:$K$1000, 9, 0), 0)/'TOP SCORES'!B$8,0)</f>
        <v>35.714285714285715</v>
      </c>
      <c r="E106" s="30">
        <f>IFERROR(100*_xlfn.IFNA(VLOOKUP($B106,KviZDarije2!$A$1:$K$1000, 9, 0), 0)/'TOP SCORES'!C$8,0)</f>
        <v>0</v>
      </c>
      <c r="F106" s="30">
        <f>IFERROR(100*_xlfn.IFNA(VLOOKUP($B106,KviZDarije3!$A$1:$K$1000, 9, 0), 0)/'TOP SCORES'!D$8,0)</f>
        <v>0</v>
      </c>
      <c r="G106" s="30">
        <f>IFERROR(100*_xlfn.IFNA(VLOOKUP($B106,KviZDarije4!$A$1:$K$1000, 9, 0), 0)/'TOP SCORES'!E$8,0)</f>
        <v>0</v>
      </c>
      <c r="H106" s="30">
        <f>IFERROR(100*_xlfn.IFNA(VLOOKUP($B106,KviZDarije5!$A$1:$K$1000, 9, 0), 0)/'TOP SCORES'!F$8,0)</f>
        <v>66.666666666666671</v>
      </c>
      <c r="I106" s="30">
        <f>IFERROR(100*_xlfn.IFNA(VLOOKUP($B106,KviZDarije6!$A$1:$K$1000, 9, 0), 0)/'TOP SCORES'!G$8,0)</f>
        <v>23.076923076923077</v>
      </c>
      <c r="J106" s="30">
        <f>IFERROR(100*_xlfn.IFNA(VLOOKUP($B106,KviZDarije7!$A$1:$K$1000, 9, 0), 0)/'TOP SCORES'!H$8,0)</f>
        <v>0</v>
      </c>
      <c r="K106" s="30">
        <f>IFERROR(100*_xlfn.IFNA(VLOOKUP($B106,KviZDarije8!$A$1:$K$1000, 9, 0), 0)/'TOP SCORES'!I$8,0)</f>
        <v>0</v>
      </c>
      <c r="L106" s="30">
        <f>IFERROR(100*_xlfn.IFNA(VLOOKUP($B106,[1]KviZDarije9!$A$1:$K$1000, 9, 0), 0)/'TOP SCORES'!J$8,0)</f>
        <v>0</v>
      </c>
      <c r="M106" s="30">
        <f>IFERROR(100*_xlfn.IFNA(VLOOKUP($B106,[2]KviZDarije10!$A$1:$K$1000, 9, 0), 0)/'TOP SCORES'!K$8,0)</f>
        <v>0</v>
      </c>
    </row>
    <row r="107" spans="1:13">
      <c r="A107" s="33">
        <f t="shared" ca="1" si="1"/>
        <v>106</v>
      </c>
      <c r="B107" s="25" t="s">
        <v>88</v>
      </c>
      <c r="C107" s="31" cm="1">
        <f t="array" aca="1" ref="C107" ca="1">SUM(LARGE(D107:M107,ROW(INDIRECT("1:6"))))</f>
        <v>121.42857142857143</v>
      </c>
      <c r="D107" s="30">
        <f>IFERROR(100*_xlfn.IFNA(VLOOKUP($B107,KviZDarije1!$A$1:$K$1000, 9, 0), 0)/'TOP SCORES'!B$8,0)</f>
        <v>21.428571428571427</v>
      </c>
      <c r="E107" s="30">
        <f>IFERROR(100*_xlfn.IFNA(VLOOKUP($B107,KviZDarije2!$A$1:$K$1000, 9, 0), 0)/'TOP SCORES'!C$8,0)</f>
        <v>66.666666666666671</v>
      </c>
      <c r="F107" s="30">
        <f>IFERROR(100*_xlfn.IFNA(VLOOKUP($B107,KviZDarije3!$A$1:$K$1000, 9, 0), 0)/'TOP SCORES'!D$8,0)</f>
        <v>33.333333333333336</v>
      </c>
      <c r="G107" s="30">
        <f>IFERROR(100*_xlfn.IFNA(VLOOKUP($B107,KviZDarije4!$A$1:$K$1000, 9, 0), 0)/'TOP SCORES'!E$8,0)</f>
        <v>0</v>
      </c>
      <c r="H107" s="30">
        <f>IFERROR(100*_xlfn.IFNA(VLOOKUP($B107,KviZDarije5!$A$1:$K$1000, 9, 0), 0)/'TOP SCORES'!F$8,0)</f>
        <v>0</v>
      </c>
      <c r="I107" s="30">
        <f>IFERROR(100*_xlfn.IFNA(VLOOKUP($B107,KviZDarije6!$A$1:$K$1000, 9, 0), 0)/'TOP SCORES'!G$8,0)</f>
        <v>0</v>
      </c>
      <c r="J107" s="30">
        <f>IFERROR(100*_xlfn.IFNA(VLOOKUP($B107,KviZDarije7!$A$1:$K$1000, 9, 0), 0)/'TOP SCORES'!H$8,0)</f>
        <v>0</v>
      </c>
      <c r="K107" s="30">
        <f>IFERROR(100*_xlfn.IFNA(VLOOKUP($B107,KviZDarije8!$A$1:$K$1000, 9, 0), 0)/'TOP SCORES'!I$8,0)</f>
        <v>0</v>
      </c>
      <c r="L107" s="30">
        <f>IFERROR(100*_xlfn.IFNA(VLOOKUP($B107,[1]KviZDarije9!$A$1:$K$1000, 9, 0), 0)/'TOP SCORES'!J$8,0)</f>
        <v>0</v>
      </c>
      <c r="M107" s="30">
        <f>IFERROR(100*_xlfn.IFNA(VLOOKUP($B107,[2]KviZDarije10!$A$1:$K$1000, 9, 0), 0)/'TOP SCORES'!K$8,0)</f>
        <v>0</v>
      </c>
    </row>
    <row r="108" spans="1:13">
      <c r="A108" s="33">
        <f t="shared" ca="1" si="1"/>
        <v>107</v>
      </c>
      <c r="B108" s="25" t="s">
        <v>98</v>
      </c>
      <c r="C108" s="31" cm="1">
        <f t="array" aca="1" ref="C108" ca="1">SUM(LARGE(D108:M108,ROW(INDIRECT("1:6"))))</f>
        <v>112.17948717948718</v>
      </c>
      <c r="D108" s="30">
        <f>IFERROR(100*_xlfn.IFNA(VLOOKUP($B108,KviZDarije1!$A$1:$K$1000, 9, 0), 0)/'TOP SCORES'!B$8,0)</f>
        <v>0</v>
      </c>
      <c r="E108" s="30">
        <f>IFERROR(100*_xlfn.IFNA(VLOOKUP($B108,KviZDarije2!$A$1:$K$1000, 9, 0), 0)/'TOP SCORES'!C$8,0)</f>
        <v>58.333333333333336</v>
      </c>
      <c r="F108" s="30">
        <f>IFERROR(100*_xlfn.IFNA(VLOOKUP($B108,KviZDarije3!$A$1:$K$1000, 9, 0), 0)/'TOP SCORES'!D$8,0)</f>
        <v>0</v>
      </c>
      <c r="G108" s="30">
        <f>IFERROR(100*_xlfn.IFNA(VLOOKUP($B108,KviZDarije4!$A$1:$K$1000, 9, 0), 0)/'TOP SCORES'!E$8,0)</f>
        <v>0</v>
      </c>
      <c r="H108" s="30">
        <f>IFERROR(100*_xlfn.IFNA(VLOOKUP($B108,KviZDarije5!$A$1:$K$1000, 9, 0), 0)/'TOP SCORES'!F$8,0)</f>
        <v>0</v>
      </c>
      <c r="I108" s="30">
        <f>IFERROR(100*_xlfn.IFNA(VLOOKUP($B108,KviZDarije6!$A$1:$K$1000, 9, 0), 0)/'TOP SCORES'!G$8,0)</f>
        <v>53.846153846153847</v>
      </c>
      <c r="J108" s="30">
        <f>IFERROR(100*_xlfn.IFNA(VLOOKUP($B108,KviZDarije7!$A$1:$K$1000, 9, 0), 0)/'TOP SCORES'!H$8,0)</f>
        <v>0</v>
      </c>
      <c r="K108" s="30">
        <f>IFERROR(100*_xlfn.IFNA(VLOOKUP($B108,KviZDarije8!$A$1:$K$1000, 9, 0), 0)/'TOP SCORES'!I$8,0)</f>
        <v>0</v>
      </c>
      <c r="L108" s="30">
        <f>IFERROR(100*_xlfn.IFNA(VLOOKUP($B108,[1]KviZDarije9!$A$1:$K$1000, 9, 0), 0)/'TOP SCORES'!J$8,0)</f>
        <v>0</v>
      </c>
      <c r="M108" s="30">
        <f>IFERROR(100*_xlfn.IFNA(VLOOKUP($B108,[2]KviZDarije10!$A$1:$K$1000, 9, 0), 0)/'TOP SCORES'!K$8,0)</f>
        <v>0</v>
      </c>
    </row>
    <row r="109" spans="1:13">
      <c r="A109" s="33">
        <f t="shared" ca="1" si="1"/>
        <v>108</v>
      </c>
      <c r="B109" s="28" t="s">
        <v>194</v>
      </c>
      <c r="C109" s="31" cm="1">
        <f t="array" aca="1" ref="C109" ca="1">SUM(LARGE(D109:M109,ROW(INDIRECT("1:6"))))</f>
        <v>104.76190476190477</v>
      </c>
      <c r="D109" s="30">
        <f>IFERROR(100*_xlfn.IFNA(VLOOKUP($B109,KviZDarije1!$A$1:$K$1000, 9, 0), 0)/'TOP SCORES'!B$8,0)</f>
        <v>21.428571428571427</v>
      </c>
      <c r="E109" s="30">
        <f>IFERROR(100*_xlfn.IFNA(VLOOKUP($B109,KviZDarije2!$A$1:$K$1000, 9, 0), 0)/'TOP SCORES'!C$8,0)</f>
        <v>0</v>
      </c>
      <c r="F109" s="30">
        <f>IFERROR(100*_xlfn.IFNA(VLOOKUP($B109,KviZDarije3!$A$1:$K$1000, 9, 0), 0)/'TOP SCORES'!D$8,0)</f>
        <v>50</v>
      </c>
      <c r="G109" s="30">
        <f>IFERROR(100*_xlfn.IFNA(VLOOKUP($B109,KviZDarije4!$A$1:$K$1000, 9, 0), 0)/'TOP SCORES'!E$8,0)</f>
        <v>0</v>
      </c>
      <c r="H109" s="30">
        <f>IFERROR(100*_xlfn.IFNA(VLOOKUP($B109,KviZDarije5!$A$1:$K$1000, 9, 0), 0)/'TOP SCORES'!F$8,0)</f>
        <v>33.333333333333336</v>
      </c>
      <c r="I109" s="30">
        <f>IFERROR(100*_xlfn.IFNA(VLOOKUP($B109,KviZDarije6!$A$1:$K$1000, 9, 0), 0)/'TOP SCORES'!G$8,0)</f>
        <v>0</v>
      </c>
      <c r="J109" s="30">
        <f>IFERROR(100*_xlfn.IFNA(VLOOKUP($B109,KviZDarije7!$A$1:$K$1000, 9, 0), 0)/'TOP SCORES'!H$8,0)</f>
        <v>0</v>
      </c>
      <c r="K109" s="30">
        <f>IFERROR(100*_xlfn.IFNA(VLOOKUP($B109,KviZDarije8!$A$1:$K$1000, 9, 0), 0)/'TOP SCORES'!I$8,0)</f>
        <v>0</v>
      </c>
      <c r="L109" s="30">
        <f>IFERROR(100*_xlfn.IFNA(VLOOKUP($B109,[1]KviZDarije9!$A$1:$K$1000, 9, 0), 0)/'TOP SCORES'!J$8,0)</f>
        <v>0</v>
      </c>
      <c r="M109" s="30">
        <f>IFERROR(100*_xlfn.IFNA(VLOOKUP($B109,[2]KviZDarije10!$A$1:$K$1000, 9, 0), 0)/'TOP SCORES'!K$8,0)</f>
        <v>0</v>
      </c>
    </row>
    <row r="110" spans="1:13">
      <c r="A110" s="33">
        <f t="shared" ca="1" si="1"/>
        <v>110</v>
      </c>
      <c r="B110" s="28" t="s">
        <v>147</v>
      </c>
      <c r="C110" s="31" cm="1">
        <f t="array" aca="1" ref="C110" ca="1">SUM(LARGE(D110:M110,ROW(INDIRECT("1:6"))))</f>
        <v>103.03030303030303</v>
      </c>
      <c r="D110" s="30">
        <f>IFERROR(100*_xlfn.IFNA(VLOOKUP($B110,KviZDarije1!$A$1:$K$1000, 9, 0), 0)/'TOP SCORES'!B$8,0)</f>
        <v>0</v>
      </c>
      <c r="E110" s="30">
        <f>IFERROR(100*_xlfn.IFNA(VLOOKUP($B110,KviZDarije2!$A$1:$K$1000, 9, 0), 0)/'TOP SCORES'!C$8,0)</f>
        <v>66.666666666666671</v>
      </c>
      <c r="F110" s="30">
        <f>IFERROR(100*_xlfn.IFNA(VLOOKUP($B110,KviZDarije3!$A$1:$K$1000, 9, 0), 0)/'TOP SCORES'!D$8,0)</f>
        <v>0</v>
      </c>
      <c r="G110" s="30">
        <f>IFERROR(100*_xlfn.IFNA(VLOOKUP($B110,KviZDarije4!$A$1:$K$1000, 9, 0), 0)/'TOP SCORES'!E$8,0)</f>
        <v>36.363636363636367</v>
      </c>
      <c r="H110" s="30">
        <f>IFERROR(100*_xlfn.IFNA(VLOOKUP($B110,KviZDarije5!$A$1:$K$1000, 9, 0), 0)/'TOP SCORES'!F$8,0)</f>
        <v>0</v>
      </c>
      <c r="I110" s="30">
        <f>IFERROR(100*_xlfn.IFNA(VLOOKUP($B110,KviZDarije6!$A$1:$K$1000, 9, 0), 0)/'TOP SCORES'!G$8,0)</f>
        <v>0</v>
      </c>
      <c r="J110" s="30">
        <f>IFERROR(100*_xlfn.IFNA(VLOOKUP($B110,KviZDarije7!$A$1:$K$1000, 9, 0), 0)/'TOP SCORES'!H$8,0)</f>
        <v>0</v>
      </c>
      <c r="K110" s="30">
        <f>IFERROR(100*_xlfn.IFNA(VLOOKUP($B110,KviZDarije8!$A$1:$K$1000, 9, 0), 0)/'TOP SCORES'!I$8,0)</f>
        <v>0</v>
      </c>
      <c r="L110" s="30">
        <f>IFERROR(100*_xlfn.IFNA(VLOOKUP($B110,[1]KviZDarije9!$A$1:$K$1000, 9, 0), 0)/'TOP SCORES'!J$8,0)</f>
        <v>0</v>
      </c>
      <c r="M110" s="30">
        <f>IFERROR(100*_xlfn.IFNA(VLOOKUP($B110,[2]KviZDarije10!$A$1:$K$1000, 9, 0), 0)/'TOP SCORES'!K$8,0)</f>
        <v>0</v>
      </c>
    </row>
    <row r="111" spans="1:13">
      <c r="A111" s="33">
        <f t="shared" ca="1" si="1"/>
        <v>111</v>
      </c>
      <c r="B111" s="28" t="s">
        <v>160</v>
      </c>
      <c r="C111" s="31" cm="1">
        <f t="array" aca="1" ref="C111" ca="1">SUM(LARGE(D111:M111,ROW(INDIRECT("1:6"))))</f>
        <v>102.32767232767233</v>
      </c>
      <c r="D111" s="30">
        <f>IFERROR(100*_xlfn.IFNA(VLOOKUP($B111,KviZDarije1!$A$1:$K$1000, 9, 0), 0)/'TOP SCORES'!B$8,0)</f>
        <v>14.285714285714286</v>
      </c>
      <c r="E111" s="30">
        <f>IFERROR(100*_xlfn.IFNA(VLOOKUP($B111,KviZDarije2!$A$1:$K$1000, 9, 0), 0)/'TOP SCORES'!C$8,0)</f>
        <v>0</v>
      </c>
      <c r="F111" s="30">
        <f>IFERROR(100*_xlfn.IFNA(VLOOKUP($B111,KviZDarije3!$A$1:$K$1000, 9, 0), 0)/'TOP SCORES'!D$8,0)</f>
        <v>0</v>
      </c>
      <c r="G111" s="30">
        <f>IFERROR(100*_xlfn.IFNA(VLOOKUP($B111,KviZDarije4!$A$1:$K$1000, 9, 0), 0)/'TOP SCORES'!E$8,0)</f>
        <v>27.272727272727273</v>
      </c>
      <c r="H111" s="30">
        <f>IFERROR(100*_xlfn.IFNA(VLOOKUP($B111,KviZDarije5!$A$1:$K$1000, 9, 0), 0)/'TOP SCORES'!F$8,0)</f>
        <v>16.666666666666668</v>
      </c>
      <c r="I111" s="30">
        <f>IFERROR(100*_xlfn.IFNA(VLOOKUP($B111,KviZDarije6!$A$1:$K$1000, 9, 0), 0)/'TOP SCORES'!G$8,0)</f>
        <v>30.76923076923077</v>
      </c>
      <c r="J111" s="30">
        <f>IFERROR(100*_xlfn.IFNA(VLOOKUP($B111,KviZDarije7!$A$1:$K$1000, 9, 0), 0)/'TOP SCORES'!H$8,0)</f>
        <v>13.333333333333334</v>
      </c>
      <c r="K111" s="30">
        <f>IFERROR(100*_xlfn.IFNA(VLOOKUP($B111,KviZDarije8!$A$1:$K$1000, 9, 0), 0)/'TOP SCORES'!I$8,0)</f>
        <v>0</v>
      </c>
      <c r="L111" s="30">
        <f>IFERROR(100*_xlfn.IFNA(VLOOKUP($B111,[1]KviZDarije9!$A$1:$K$1000, 9, 0), 0)/'TOP SCORES'!J$8,0)</f>
        <v>0</v>
      </c>
      <c r="M111" s="30">
        <f>IFERROR(100*_xlfn.IFNA(VLOOKUP($B111,[2]KviZDarije10!$A$1:$K$1000, 9, 0), 0)/'TOP SCORES'!K$8,0)</f>
        <v>0</v>
      </c>
    </row>
    <row r="112" spans="1:13">
      <c r="A112" s="33">
        <f t="shared" ca="1" si="1"/>
        <v>112</v>
      </c>
      <c r="B112" s="28" t="s">
        <v>210</v>
      </c>
      <c r="C112" s="31" cm="1">
        <f t="array" aca="1" ref="C112" ca="1">SUM(LARGE(D112:M112,ROW(INDIRECT("1:6"))))</f>
        <v>100</v>
      </c>
      <c r="D112" s="30">
        <f>IFERROR(100*_xlfn.IFNA(VLOOKUP($B112,KviZDarije1!$A$1:$K$1000, 9, 0), 0)/'TOP SCORES'!B$8,0)</f>
        <v>0</v>
      </c>
      <c r="E112" s="30">
        <f>IFERROR(100*_xlfn.IFNA(VLOOKUP($B112,KviZDarije2!$A$1:$K$1000, 9, 0), 0)/'TOP SCORES'!C$8,0)</f>
        <v>0</v>
      </c>
      <c r="F112" s="30">
        <f>IFERROR(100*_xlfn.IFNA(VLOOKUP($B112,KviZDarije3!$A$1:$K$1000, 9, 0), 0)/'TOP SCORES'!D$8,0)</f>
        <v>41.666666666666664</v>
      </c>
      <c r="G112" s="30">
        <f>IFERROR(100*_xlfn.IFNA(VLOOKUP($B112,KviZDarije4!$A$1:$K$1000, 9, 0), 0)/'TOP SCORES'!E$8,0)</f>
        <v>0</v>
      </c>
      <c r="H112" s="30">
        <f>IFERROR(100*_xlfn.IFNA(VLOOKUP($B112,KviZDarije5!$A$1:$K$1000, 9, 0), 0)/'TOP SCORES'!F$8,0)</f>
        <v>58.333333333333336</v>
      </c>
      <c r="I112" s="30">
        <f>IFERROR(100*_xlfn.IFNA(VLOOKUP($B112,KviZDarije6!$A$1:$K$1000, 9, 0), 0)/'TOP SCORES'!G$8,0)</f>
        <v>0</v>
      </c>
      <c r="J112" s="30">
        <f>IFERROR(100*_xlfn.IFNA(VLOOKUP($B112,KviZDarije7!$A$1:$K$1000, 9, 0), 0)/'TOP SCORES'!H$8,0)</f>
        <v>0</v>
      </c>
      <c r="K112" s="30">
        <f>IFERROR(100*_xlfn.IFNA(VLOOKUP($B112,KviZDarije8!$A$1:$K$1000, 9, 0), 0)/'TOP SCORES'!I$8,0)</f>
        <v>0</v>
      </c>
      <c r="L112" s="30">
        <f>IFERROR(100*_xlfn.IFNA(VLOOKUP($B112,[1]KviZDarije9!$A$1:$K$1000, 9, 0), 0)/'TOP SCORES'!J$8,0)</f>
        <v>0</v>
      </c>
      <c r="M112" s="30">
        <f>IFERROR(100*_xlfn.IFNA(VLOOKUP($B112,[2]KviZDarije10!$A$1:$K$1000, 9, 0), 0)/'TOP SCORES'!K$8,0)</f>
        <v>0</v>
      </c>
    </row>
    <row r="113" spans="1:13">
      <c r="A113" s="33">
        <f t="shared" ca="1" si="1"/>
        <v>113</v>
      </c>
      <c r="B113" s="28" t="s">
        <v>229</v>
      </c>
      <c r="C113" s="31" cm="1">
        <f t="array" aca="1" ref="C113" ca="1">SUM(LARGE(D113:M113,ROW(INDIRECT("1:6"))))</f>
        <v>98.07692307692308</v>
      </c>
      <c r="D113" s="30">
        <f>IFERROR(100*_xlfn.IFNA(VLOOKUP($B113,KviZDarije1!$A$1:$K$1000, 9, 0), 0)/'TOP SCORES'!B$8,0)</f>
        <v>0</v>
      </c>
      <c r="E113" s="30">
        <f>IFERROR(100*_xlfn.IFNA(VLOOKUP($B113,KviZDarije2!$A$1:$K$1000, 9, 0), 0)/'TOP SCORES'!C$8,0)</f>
        <v>0</v>
      </c>
      <c r="F113" s="30">
        <f>IFERROR(100*_xlfn.IFNA(VLOOKUP($B113,KviZDarije3!$A$1:$K$1000, 9, 0), 0)/'TOP SCORES'!D$8,0)</f>
        <v>0</v>
      </c>
      <c r="G113" s="30">
        <f>IFERROR(100*_xlfn.IFNA(VLOOKUP($B113,KviZDarije4!$A$1:$K$1000, 9, 0), 0)/'TOP SCORES'!E$8,0)</f>
        <v>0</v>
      </c>
      <c r="H113" s="30">
        <f>IFERROR(100*_xlfn.IFNA(VLOOKUP($B113,KviZDarije5!$A$1:$K$1000, 9, 0), 0)/'TOP SCORES'!F$8,0)</f>
        <v>41.666666666666664</v>
      </c>
      <c r="I113" s="30">
        <f>IFERROR(100*_xlfn.IFNA(VLOOKUP($B113,KviZDarije6!$A$1:$K$1000, 9, 0), 0)/'TOP SCORES'!G$8,0)</f>
        <v>23.076923076923077</v>
      </c>
      <c r="J113" s="30">
        <f>IFERROR(100*_xlfn.IFNA(VLOOKUP($B113,KviZDarije7!$A$1:$K$1000, 9, 0), 0)/'TOP SCORES'!H$8,0)</f>
        <v>33.333333333333336</v>
      </c>
      <c r="K113" s="30">
        <f>IFERROR(100*_xlfn.IFNA(VLOOKUP($B113,KviZDarije8!$A$1:$K$1000, 9, 0), 0)/'TOP SCORES'!I$8,0)</f>
        <v>0</v>
      </c>
      <c r="L113" s="30">
        <f>IFERROR(100*_xlfn.IFNA(VLOOKUP($B113,[1]KviZDarije9!$A$1:$K$1000, 9, 0), 0)/'TOP SCORES'!J$8,0)</f>
        <v>0</v>
      </c>
      <c r="M113" s="30">
        <f>IFERROR(100*_xlfn.IFNA(VLOOKUP($B113,[2]KviZDarije10!$A$1:$K$1000, 9, 0), 0)/'TOP SCORES'!K$8,0)</f>
        <v>0</v>
      </c>
    </row>
    <row r="114" spans="1:13">
      <c r="A114" s="33">
        <f t="shared" ca="1" si="1"/>
        <v>114</v>
      </c>
      <c r="B114" s="28" t="s">
        <v>219</v>
      </c>
      <c r="C114" s="31" cm="1">
        <f t="array" aca="1" ref="C114" ca="1">SUM(LARGE(D114:M114,ROW(INDIRECT("1:6"))))</f>
        <v>93.939393939393938</v>
      </c>
      <c r="D114" s="30">
        <f>IFERROR(100*_xlfn.IFNA(VLOOKUP($B114,KviZDarije1!$A$1:$K$1000, 9, 0), 0)/'TOP SCORES'!B$8,0)</f>
        <v>0</v>
      </c>
      <c r="E114" s="30">
        <f>IFERROR(100*_xlfn.IFNA(VLOOKUP($B114,KviZDarije2!$A$1:$K$1000, 9, 0), 0)/'TOP SCORES'!C$8,0)</f>
        <v>0</v>
      </c>
      <c r="F114" s="30">
        <f>IFERROR(100*_xlfn.IFNA(VLOOKUP($B114,KviZDarije3!$A$1:$K$1000, 9, 0), 0)/'TOP SCORES'!D$8,0)</f>
        <v>0</v>
      </c>
      <c r="G114" s="30">
        <f>IFERROR(100*_xlfn.IFNA(VLOOKUP($B114,KviZDarije4!$A$1:$K$1000, 9, 0), 0)/'TOP SCORES'!E$8,0)</f>
        <v>27.272727272727273</v>
      </c>
      <c r="H114" s="30">
        <f>IFERROR(100*_xlfn.IFNA(VLOOKUP($B114,KviZDarije5!$A$1:$K$1000, 9, 0), 0)/'TOP SCORES'!F$8,0)</f>
        <v>66.666666666666671</v>
      </c>
      <c r="I114" s="30">
        <f>IFERROR(100*_xlfn.IFNA(VLOOKUP($B114,KviZDarije6!$A$1:$K$1000, 9, 0), 0)/'TOP SCORES'!G$8,0)</f>
        <v>0</v>
      </c>
      <c r="J114" s="30">
        <f>IFERROR(100*_xlfn.IFNA(VLOOKUP($B114,KviZDarije7!$A$1:$K$1000, 9, 0), 0)/'TOP SCORES'!H$8,0)</f>
        <v>0</v>
      </c>
      <c r="K114" s="30">
        <f>IFERROR(100*_xlfn.IFNA(VLOOKUP($B114,KviZDarije8!$A$1:$K$1000, 9, 0), 0)/'TOP SCORES'!I$8,0)</f>
        <v>0</v>
      </c>
      <c r="L114" s="30">
        <f>IFERROR(100*_xlfn.IFNA(VLOOKUP($B114,[1]KviZDarije9!$A$1:$K$1000, 9, 0), 0)/'TOP SCORES'!J$8,0)</f>
        <v>0</v>
      </c>
      <c r="M114" s="30">
        <f>IFERROR(100*_xlfn.IFNA(VLOOKUP($B114,[2]KviZDarije10!$A$1:$K$1000, 9, 0), 0)/'TOP SCORES'!K$8,0)</f>
        <v>0</v>
      </c>
    </row>
    <row r="115" spans="1:13">
      <c r="A115" s="33">
        <f t="shared" ca="1" si="1"/>
        <v>115</v>
      </c>
      <c r="B115" s="25" t="s">
        <v>103</v>
      </c>
      <c r="C115" s="31" cm="1">
        <f t="array" aca="1" ref="C115" ca="1">SUM(LARGE(D115:M115,ROW(INDIRECT("1:6"))))</f>
        <v>91.666666666666671</v>
      </c>
      <c r="D115" s="30">
        <f>IFERROR(100*_xlfn.IFNA(VLOOKUP($B115,KviZDarije1!$A$1:$K$1000, 9, 0), 0)/'TOP SCORES'!B$8,0)</f>
        <v>0</v>
      </c>
      <c r="E115" s="30">
        <f>IFERROR(100*_xlfn.IFNA(VLOOKUP($B115,KviZDarije2!$A$1:$K$1000, 9, 0), 0)/'TOP SCORES'!C$8,0)</f>
        <v>0</v>
      </c>
      <c r="F115" s="30">
        <f>IFERROR(100*_xlfn.IFNA(VLOOKUP($B115,KviZDarije3!$A$1:$K$1000, 9, 0), 0)/'TOP SCORES'!D$8,0)</f>
        <v>58.333333333333336</v>
      </c>
      <c r="G115" s="30">
        <f>IFERROR(100*_xlfn.IFNA(VLOOKUP($B115,KviZDarije4!$A$1:$K$1000, 9, 0), 0)/'TOP SCORES'!E$8,0)</f>
        <v>0</v>
      </c>
      <c r="H115" s="30">
        <f>IFERROR(100*_xlfn.IFNA(VLOOKUP($B115,KviZDarije5!$A$1:$K$1000, 9, 0), 0)/'TOP SCORES'!F$8,0)</f>
        <v>33.333333333333336</v>
      </c>
      <c r="I115" s="30">
        <f>IFERROR(100*_xlfn.IFNA(VLOOKUP($B115,KviZDarije6!$A$1:$K$1000, 9, 0), 0)/'TOP SCORES'!G$8,0)</f>
        <v>0</v>
      </c>
      <c r="J115" s="30">
        <f>IFERROR(100*_xlfn.IFNA(VLOOKUP($B115,KviZDarije7!$A$1:$K$1000, 9, 0), 0)/'TOP SCORES'!H$8,0)</f>
        <v>0</v>
      </c>
      <c r="K115" s="30">
        <f>IFERROR(100*_xlfn.IFNA(VLOOKUP($B115,KviZDarije8!$A$1:$K$1000, 9, 0), 0)/'TOP SCORES'!I$8,0)</f>
        <v>0</v>
      </c>
      <c r="L115" s="30">
        <f>IFERROR(100*_xlfn.IFNA(VLOOKUP($B115,[1]KviZDarije9!$A$1:$K$1000, 9, 0), 0)/'TOP SCORES'!J$8,0)</f>
        <v>0</v>
      </c>
      <c r="M115" s="30">
        <f>IFERROR(100*_xlfn.IFNA(VLOOKUP($B115,[2]KviZDarije10!$A$1:$K$1000, 9, 0), 0)/'TOP SCORES'!K$8,0)</f>
        <v>0</v>
      </c>
    </row>
    <row r="116" spans="1:13">
      <c r="A116" s="33">
        <f t="shared" ca="1" si="1"/>
        <v>115</v>
      </c>
      <c r="B116" s="25" t="s">
        <v>112</v>
      </c>
      <c r="C116" s="31" cm="1">
        <f t="array" aca="1" ref="C116" ca="1">SUM(LARGE(D116:M116,ROW(INDIRECT("1:6"))))</f>
        <v>91.666666666666671</v>
      </c>
      <c r="D116" s="30">
        <f>IFERROR(100*_xlfn.IFNA(VLOOKUP($B116,KviZDarije1!$A$1:$K$1000, 9, 0), 0)/'TOP SCORES'!B$8,0)</f>
        <v>0</v>
      </c>
      <c r="E116" s="30">
        <f>IFERROR(100*_xlfn.IFNA(VLOOKUP($B116,KviZDarije2!$A$1:$K$1000, 9, 0), 0)/'TOP SCORES'!C$8,0)</f>
        <v>0</v>
      </c>
      <c r="F116" s="30">
        <f>IFERROR(100*_xlfn.IFNA(VLOOKUP($B116,KviZDarije3!$A$1:$K$1000, 9, 0), 0)/'TOP SCORES'!D$8,0)</f>
        <v>0</v>
      </c>
      <c r="G116" s="30">
        <f>IFERROR(100*_xlfn.IFNA(VLOOKUP($B116,KviZDarije4!$A$1:$K$1000, 9, 0), 0)/'TOP SCORES'!E$8,0)</f>
        <v>0</v>
      </c>
      <c r="H116" s="30">
        <f>IFERROR(100*_xlfn.IFNA(VLOOKUP($B116,KviZDarije5!$A$1:$K$1000, 9, 0), 0)/'TOP SCORES'!F$8,0)</f>
        <v>91.666666666666671</v>
      </c>
      <c r="I116" s="30">
        <f>IFERROR(100*_xlfn.IFNA(VLOOKUP($B116,KviZDarije6!$A$1:$K$1000, 9, 0), 0)/'TOP SCORES'!G$8,0)</f>
        <v>0</v>
      </c>
      <c r="J116" s="30">
        <f>IFERROR(100*_xlfn.IFNA(VLOOKUP($B116,KviZDarije7!$A$1:$K$1000, 9, 0), 0)/'TOP SCORES'!H$8,0)</f>
        <v>0</v>
      </c>
      <c r="K116" s="30">
        <f>IFERROR(100*_xlfn.IFNA(VLOOKUP($B116,KviZDarije8!$A$1:$K$1000, 9, 0), 0)/'TOP SCORES'!I$8,0)</f>
        <v>0</v>
      </c>
      <c r="L116" s="30">
        <f>IFERROR(100*_xlfn.IFNA(VLOOKUP($B116,[1]KviZDarije9!$A$1:$K$1000, 9, 0), 0)/'TOP SCORES'!J$8,0)</f>
        <v>0</v>
      </c>
      <c r="M116" s="30">
        <f>IFERROR(100*_xlfn.IFNA(VLOOKUP($B116,[2]KviZDarije10!$A$1:$K$1000, 9, 0), 0)/'TOP SCORES'!K$8,0)</f>
        <v>0</v>
      </c>
    </row>
    <row r="117" spans="1:13">
      <c r="A117" s="33">
        <f t="shared" ca="1" si="1"/>
        <v>117</v>
      </c>
      <c r="B117" s="28" t="s">
        <v>227</v>
      </c>
      <c r="C117" s="31" cm="1">
        <f t="array" aca="1" ref="C117" ca="1">SUM(LARGE(D117:M117,ROW(INDIRECT("1:6"))))</f>
        <v>87.552447552447546</v>
      </c>
      <c r="D117" s="30">
        <f>IFERROR(100*_xlfn.IFNA(VLOOKUP($B117,KviZDarije1!$A$1:$K$1000, 9, 0), 0)/'TOP SCORES'!B$8,0)</f>
        <v>0</v>
      </c>
      <c r="E117" s="30">
        <f>IFERROR(100*_xlfn.IFNA(VLOOKUP($B117,KviZDarije2!$A$1:$K$1000, 9, 0), 0)/'TOP SCORES'!C$8,0)</f>
        <v>0</v>
      </c>
      <c r="F117" s="30">
        <f>IFERROR(100*_xlfn.IFNA(VLOOKUP($B117,KviZDarije3!$A$1:$K$1000, 9, 0), 0)/'TOP SCORES'!D$8,0)</f>
        <v>0</v>
      </c>
      <c r="G117" s="30">
        <f>IFERROR(100*_xlfn.IFNA(VLOOKUP($B117,KviZDarije4!$A$1:$K$1000, 9, 0), 0)/'TOP SCORES'!E$8,0)</f>
        <v>9.0909090909090917</v>
      </c>
      <c r="H117" s="30">
        <f>IFERROR(100*_xlfn.IFNA(VLOOKUP($B117,KviZDarije5!$A$1:$K$1000, 9, 0), 0)/'TOP SCORES'!F$8,0)</f>
        <v>0</v>
      </c>
      <c r="I117" s="30">
        <f>IFERROR(100*_xlfn.IFNA(VLOOKUP($B117,KviZDarije6!$A$1:$K$1000, 9, 0), 0)/'TOP SCORES'!G$8,0)</f>
        <v>38.46153846153846</v>
      </c>
      <c r="J117" s="30">
        <f>IFERROR(100*_xlfn.IFNA(VLOOKUP($B117,KviZDarije7!$A$1:$K$1000, 9, 0), 0)/'TOP SCORES'!H$8,0)</f>
        <v>40</v>
      </c>
      <c r="K117" s="30">
        <f>IFERROR(100*_xlfn.IFNA(VLOOKUP($B117,KviZDarije8!$A$1:$K$1000, 9, 0), 0)/'TOP SCORES'!I$8,0)</f>
        <v>0</v>
      </c>
      <c r="L117" s="30">
        <f>IFERROR(100*_xlfn.IFNA(VLOOKUP($B117,[1]KviZDarije9!$A$1:$K$1000, 9, 0), 0)/'TOP SCORES'!J$8,0)</f>
        <v>0</v>
      </c>
      <c r="M117" s="30">
        <f>IFERROR(100*_xlfn.IFNA(VLOOKUP($B117,[2]KviZDarije10!$A$1:$K$1000, 9, 0), 0)/'TOP SCORES'!K$8,0)</f>
        <v>0</v>
      </c>
    </row>
    <row r="118" spans="1:13">
      <c r="A118" s="33">
        <f t="shared" ca="1" si="1"/>
        <v>118</v>
      </c>
      <c r="B118" s="28" t="s">
        <v>178</v>
      </c>
      <c r="C118" s="31" cm="1">
        <f t="array" aca="1" ref="C118" ca="1">SUM(LARGE(D118:M118,ROW(INDIRECT("1:6"))))</f>
        <v>85.714285714285708</v>
      </c>
      <c r="D118" s="30">
        <f>IFERROR(100*_xlfn.IFNA(VLOOKUP($B118,KviZDarije1!$A$1:$K$1000, 9, 0), 0)/'TOP SCORES'!B$8,0)</f>
        <v>85.714285714285708</v>
      </c>
      <c r="E118" s="30">
        <f>IFERROR(100*_xlfn.IFNA(VLOOKUP($B118,KviZDarije2!$A$1:$K$1000, 9, 0), 0)/'TOP SCORES'!C$8,0)</f>
        <v>0</v>
      </c>
      <c r="F118" s="30">
        <f>IFERROR(100*_xlfn.IFNA(VLOOKUP($B118,KviZDarije3!$A$1:$K$1000, 9, 0), 0)/'TOP SCORES'!D$8,0)</f>
        <v>0</v>
      </c>
      <c r="G118" s="30">
        <f>IFERROR(100*_xlfn.IFNA(VLOOKUP($B118,KviZDarije4!$A$1:$K$1000, 9, 0), 0)/'TOP SCORES'!E$8,0)</f>
        <v>0</v>
      </c>
      <c r="H118" s="30">
        <f>IFERROR(100*_xlfn.IFNA(VLOOKUP($B118,KviZDarije5!$A$1:$K$1000, 9, 0), 0)/'TOP SCORES'!F$8,0)</f>
        <v>0</v>
      </c>
      <c r="I118" s="30">
        <f>IFERROR(100*_xlfn.IFNA(VLOOKUP($B118,KviZDarije6!$A$1:$K$1000, 9, 0), 0)/'TOP SCORES'!G$8,0)</f>
        <v>0</v>
      </c>
      <c r="J118" s="30">
        <f>IFERROR(100*_xlfn.IFNA(VLOOKUP($B118,KviZDarije7!$A$1:$K$1000, 9, 0), 0)/'TOP SCORES'!H$8,0)</f>
        <v>0</v>
      </c>
      <c r="K118" s="30">
        <f>IFERROR(100*_xlfn.IFNA(VLOOKUP($B118,KviZDarije8!$A$1:$K$1000, 9, 0), 0)/'TOP SCORES'!I$8,0)</f>
        <v>0</v>
      </c>
      <c r="L118" s="30">
        <f>IFERROR(100*_xlfn.IFNA(VLOOKUP($B118,[1]KviZDarije9!$A$1:$K$1000, 9, 0), 0)/'TOP SCORES'!J$8,0)</f>
        <v>0</v>
      </c>
      <c r="M118" s="30">
        <f>IFERROR(100*_xlfn.IFNA(VLOOKUP($B118,[2]KviZDarije10!$A$1:$K$1000, 9, 0), 0)/'TOP SCORES'!K$8,0)</f>
        <v>0</v>
      </c>
    </row>
    <row r="119" spans="1:13">
      <c r="A119" s="33">
        <f t="shared" ca="1" si="1"/>
        <v>119</v>
      </c>
      <c r="B119" s="28" t="s">
        <v>175</v>
      </c>
      <c r="C119" s="31" cm="1">
        <f t="array" aca="1" ref="C119" ca="1">SUM(LARGE(D119:M119,ROW(INDIRECT("1:6"))))</f>
        <v>84.523809523809518</v>
      </c>
      <c r="D119" s="30">
        <f>IFERROR(100*_xlfn.IFNA(VLOOKUP($B119,KviZDarije1!$A$1:$K$1000, 9, 0), 0)/'TOP SCORES'!B$8,0)</f>
        <v>42.857142857142854</v>
      </c>
      <c r="E119" s="30">
        <f>IFERROR(100*_xlfn.IFNA(VLOOKUP($B119,KviZDarije2!$A$1:$K$1000, 9, 0), 0)/'TOP SCORES'!C$8,0)</f>
        <v>0</v>
      </c>
      <c r="F119" s="30">
        <f>IFERROR(100*_xlfn.IFNA(VLOOKUP($B119,KviZDarije3!$A$1:$K$1000, 9, 0), 0)/'TOP SCORES'!D$8,0)</f>
        <v>0</v>
      </c>
      <c r="G119" s="30">
        <f>IFERROR(100*_xlfn.IFNA(VLOOKUP($B119,KviZDarije4!$A$1:$K$1000, 9, 0), 0)/'TOP SCORES'!E$8,0)</f>
        <v>0</v>
      </c>
      <c r="H119" s="30">
        <f>IFERROR(100*_xlfn.IFNA(VLOOKUP($B119,KviZDarije5!$A$1:$K$1000, 9, 0), 0)/'TOP SCORES'!F$8,0)</f>
        <v>41.666666666666664</v>
      </c>
      <c r="I119" s="30">
        <f>IFERROR(100*_xlfn.IFNA(VLOOKUP($B119,KviZDarije6!$A$1:$K$1000, 9, 0), 0)/'TOP SCORES'!G$8,0)</f>
        <v>0</v>
      </c>
      <c r="J119" s="30">
        <f>IFERROR(100*_xlfn.IFNA(VLOOKUP($B119,KviZDarije7!$A$1:$K$1000, 9, 0), 0)/'TOP SCORES'!H$8,0)</f>
        <v>0</v>
      </c>
      <c r="K119" s="30">
        <f>IFERROR(100*_xlfn.IFNA(VLOOKUP($B119,KviZDarije8!$A$1:$K$1000, 9, 0), 0)/'TOP SCORES'!I$8,0)</f>
        <v>0</v>
      </c>
      <c r="L119" s="30">
        <f>IFERROR(100*_xlfn.IFNA(VLOOKUP($B119,[1]KviZDarije9!$A$1:$K$1000, 9, 0), 0)/'TOP SCORES'!J$8,0)</f>
        <v>0</v>
      </c>
      <c r="M119" s="30">
        <f>IFERROR(100*_xlfn.IFNA(VLOOKUP($B119,[2]KviZDarije10!$A$1:$K$1000, 9, 0), 0)/'TOP SCORES'!K$8,0)</f>
        <v>0</v>
      </c>
    </row>
    <row r="120" spans="1:13">
      <c r="A120" s="33">
        <f t="shared" ca="1" si="1"/>
        <v>120</v>
      </c>
      <c r="B120" s="28" t="s">
        <v>206</v>
      </c>
      <c r="C120" s="31" cm="1">
        <f t="array" aca="1" ref="C120" ca="1">SUM(LARGE(D120:M120,ROW(INDIRECT("1:6"))))</f>
        <v>83.333333333333329</v>
      </c>
      <c r="D120" s="30">
        <f>IFERROR(100*_xlfn.IFNA(VLOOKUP($B120,KviZDarije1!$A$1:$K$1000, 9, 0), 0)/'TOP SCORES'!B$8,0)</f>
        <v>0</v>
      </c>
      <c r="E120" s="30">
        <f>IFERROR(100*_xlfn.IFNA(VLOOKUP($B120,KviZDarije2!$A$1:$K$1000, 9, 0), 0)/'TOP SCORES'!C$8,0)</f>
        <v>83.333333333333329</v>
      </c>
      <c r="F120" s="30">
        <f>IFERROR(100*_xlfn.IFNA(VLOOKUP($B120,KviZDarije3!$A$1:$K$1000, 9, 0), 0)/'TOP SCORES'!D$8,0)</f>
        <v>0</v>
      </c>
      <c r="G120" s="30">
        <f>IFERROR(100*_xlfn.IFNA(VLOOKUP($B120,KviZDarije4!$A$1:$K$1000, 9, 0), 0)/'TOP SCORES'!E$8,0)</f>
        <v>0</v>
      </c>
      <c r="H120" s="30">
        <f>IFERROR(100*_xlfn.IFNA(VLOOKUP($B120,KviZDarije5!$A$1:$K$1000, 9, 0), 0)/'TOP SCORES'!F$8,0)</f>
        <v>0</v>
      </c>
      <c r="I120" s="30">
        <f>IFERROR(100*_xlfn.IFNA(VLOOKUP($B120,KviZDarije6!$A$1:$K$1000, 9, 0), 0)/'TOP SCORES'!G$8,0)</f>
        <v>0</v>
      </c>
      <c r="J120" s="30">
        <f>IFERROR(100*_xlfn.IFNA(VLOOKUP($B120,KviZDarije7!$A$1:$K$1000, 9, 0), 0)/'TOP SCORES'!H$8,0)</f>
        <v>0</v>
      </c>
      <c r="K120" s="30">
        <f>IFERROR(100*_xlfn.IFNA(VLOOKUP($B120,KviZDarije8!$A$1:$K$1000, 9, 0), 0)/'TOP SCORES'!I$8,0)</f>
        <v>0</v>
      </c>
      <c r="L120" s="30">
        <f>IFERROR(100*_xlfn.IFNA(VLOOKUP($B120,[1]KviZDarije9!$A$1:$K$1000, 9, 0), 0)/'TOP SCORES'!J$8,0)</f>
        <v>0</v>
      </c>
      <c r="M120" s="30">
        <f>IFERROR(100*_xlfn.IFNA(VLOOKUP($B120,[2]KviZDarije10!$A$1:$K$1000, 9, 0), 0)/'TOP SCORES'!K$8,0)</f>
        <v>0</v>
      </c>
    </row>
    <row r="121" spans="1:13">
      <c r="A121" s="33">
        <f t="shared" ca="1" si="1"/>
        <v>121</v>
      </c>
      <c r="B121" s="27" t="s">
        <v>134</v>
      </c>
      <c r="C121" s="31" cm="1">
        <f t="array" aca="1" ref="C121" ca="1">SUM(LARGE(D121:M121,ROW(INDIRECT("1:6"))))</f>
        <v>79.761904761904759</v>
      </c>
      <c r="D121" s="30">
        <f>IFERROR(100*_xlfn.IFNA(VLOOKUP($B121,KviZDarije1!$A$1:$K$1000, 9, 0), 0)/'TOP SCORES'!B$8,0)</f>
        <v>21.428571428571427</v>
      </c>
      <c r="E121" s="30">
        <f>IFERROR(100*_xlfn.IFNA(VLOOKUP($B121,KviZDarije2!$A$1:$K$1000, 9, 0), 0)/'TOP SCORES'!C$8,0)</f>
        <v>58.333333333333336</v>
      </c>
      <c r="F121" s="30">
        <f>IFERROR(100*_xlfn.IFNA(VLOOKUP($B121,KviZDarije3!$A$1:$K$1000, 9, 0), 0)/'TOP SCORES'!D$8,0)</f>
        <v>0</v>
      </c>
      <c r="G121" s="30">
        <f>IFERROR(100*_xlfn.IFNA(VLOOKUP($B121,KviZDarije4!$A$1:$K$1000, 9, 0), 0)/'TOP SCORES'!E$8,0)</f>
        <v>0</v>
      </c>
      <c r="H121" s="30">
        <f>IFERROR(100*_xlfn.IFNA(VLOOKUP($B121,KviZDarije5!$A$1:$K$1000, 9, 0), 0)/'TOP SCORES'!F$8,0)</f>
        <v>0</v>
      </c>
      <c r="I121" s="30">
        <f>IFERROR(100*_xlfn.IFNA(VLOOKUP($B121,KviZDarije6!$A$1:$K$1000, 9, 0), 0)/'TOP SCORES'!G$8,0)</f>
        <v>0</v>
      </c>
      <c r="J121" s="30">
        <f>IFERROR(100*_xlfn.IFNA(VLOOKUP($B121,KviZDarije7!$A$1:$K$1000, 9, 0), 0)/'TOP SCORES'!H$8,0)</f>
        <v>0</v>
      </c>
      <c r="K121" s="30">
        <f>IFERROR(100*_xlfn.IFNA(VLOOKUP($B121,KviZDarije8!$A$1:$K$1000, 9, 0), 0)/'TOP SCORES'!I$8,0)</f>
        <v>0</v>
      </c>
      <c r="L121" s="30">
        <f>IFERROR(100*_xlfn.IFNA(VLOOKUP($B121,[1]KviZDarije9!$A$1:$K$1000, 9, 0), 0)/'TOP SCORES'!J$8,0)</f>
        <v>0</v>
      </c>
      <c r="M121" s="30">
        <f>IFERROR(100*_xlfn.IFNA(VLOOKUP($B121,[2]KviZDarije10!$A$1:$K$1000, 9, 0), 0)/'TOP SCORES'!K$8,0)</f>
        <v>0</v>
      </c>
    </row>
    <row r="122" spans="1:13">
      <c r="A122" s="33">
        <f t="shared" ca="1" si="1"/>
        <v>122</v>
      </c>
      <c r="B122" s="27" t="s">
        <v>121</v>
      </c>
      <c r="C122" s="31" cm="1">
        <f t="array" aca="1" ref="C122" ca="1">SUM(LARGE(D122:M122,ROW(INDIRECT("1:6"))))</f>
        <v>78.571428571428584</v>
      </c>
      <c r="D122" s="30">
        <f>IFERROR(100*_xlfn.IFNA(VLOOKUP($B122,KviZDarije1!$A$1:$K$1000, 9, 0), 0)/'TOP SCORES'!B$8,0)</f>
        <v>28.571428571428573</v>
      </c>
      <c r="E122" s="30">
        <f>IFERROR(100*_xlfn.IFNA(VLOOKUP($B122,KviZDarije2!$A$1:$K$1000, 9, 0), 0)/'TOP SCORES'!C$8,0)</f>
        <v>0</v>
      </c>
      <c r="F122" s="30">
        <f>IFERROR(100*_xlfn.IFNA(VLOOKUP($B122,KviZDarije3!$A$1:$K$1000, 9, 0), 0)/'TOP SCORES'!D$8,0)</f>
        <v>33.333333333333336</v>
      </c>
      <c r="G122" s="30">
        <f>IFERROR(100*_xlfn.IFNA(VLOOKUP($B122,KviZDarije4!$A$1:$K$1000, 9, 0), 0)/'TOP SCORES'!E$8,0)</f>
        <v>0</v>
      </c>
      <c r="H122" s="30">
        <f>IFERROR(100*_xlfn.IFNA(VLOOKUP($B122,KviZDarije5!$A$1:$K$1000, 9, 0), 0)/'TOP SCORES'!F$8,0)</f>
        <v>16.666666666666668</v>
      </c>
      <c r="I122" s="30">
        <f>IFERROR(100*_xlfn.IFNA(VLOOKUP($B122,KviZDarije6!$A$1:$K$1000, 9, 0), 0)/'TOP SCORES'!G$8,0)</f>
        <v>0</v>
      </c>
      <c r="J122" s="30">
        <f>IFERROR(100*_xlfn.IFNA(VLOOKUP($B122,KviZDarije7!$A$1:$K$1000, 9, 0), 0)/'TOP SCORES'!H$8,0)</f>
        <v>0</v>
      </c>
      <c r="K122" s="30">
        <f>IFERROR(100*_xlfn.IFNA(VLOOKUP($B122,KviZDarije8!$A$1:$K$1000, 9, 0), 0)/'TOP SCORES'!I$8,0)</f>
        <v>0</v>
      </c>
      <c r="L122" s="30">
        <f>IFERROR(100*_xlfn.IFNA(VLOOKUP($B122,[1]KviZDarije9!$A$1:$K$1000, 9, 0), 0)/'TOP SCORES'!J$8,0)</f>
        <v>0</v>
      </c>
      <c r="M122" s="30">
        <f>IFERROR(100*_xlfn.IFNA(VLOOKUP($B122,[2]KviZDarije10!$A$1:$K$1000, 9, 0), 0)/'TOP SCORES'!K$8,0)</f>
        <v>0</v>
      </c>
    </row>
    <row r="123" spans="1:13">
      <c r="A123" s="33">
        <f t="shared" ca="1" si="1"/>
        <v>123</v>
      </c>
      <c r="B123" s="25" t="s">
        <v>89</v>
      </c>
      <c r="C123" s="31" cm="1">
        <f t="array" aca="1" ref="C123" ca="1">SUM(LARGE(D123:M123,ROW(INDIRECT("1:6"))))</f>
        <v>78.571428571428569</v>
      </c>
      <c r="D123" s="30">
        <f>IFERROR(100*_xlfn.IFNA(VLOOKUP($B123,KviZDarije1!$A$1:$K$1000, 9, 0), 0)/'TOP SCORES'!B$8,0)</f>
        <v>78.571428571428569</v>
      </c>
      <c r="E123" s="30">
        <f>IFERROR(100*_xlfn.IFNA(VLOOKUP($B123,KviZDarije2!$A$1:$K$1000, 9, 0), 0)/'TOP SCORES'!C$8,0)</f>
        <v>0</v>
      </c>
      <c r="F123" s="30">
        <f>IFERROR(100*_xlfn.IFNA(VLOOKUP($B123,KviZDarije3!$A$1:$K$1000, 9, 0), 0)/'TOP SCORES'!D$8,0)</f>
        <v>0</v>
      </c>
      <c r="G123" s="30">
        <f>IFERROR(100*_xlfn.IFNA(VLOOKUP($B123,KviZDarije4!$A$1:$K$1000, 9, 0), 0)/'TOP SCORES'!E$8,0)</f>
        <v>0</v>
      </c>
      <c r="H123" s="30">
        <f>IFERROR(100*_xlfn.IFNA(VLOOKUP($B123,KviZDarije5!$A$1:$K$1000, 9, 0), 0)/'TOP SCORES'!F$8,0)</f>
        <v>0</v>
      </c>
      <c r="I123" s="30">
        <f>IFERROR(100*_xlfn.IFNA(VLOOKUP($B123,KviZDarije6!$A$1:$K$1000, 9, 0), 0)/'TOP SCORES'!G$8,0)</f>
        <v>0</v>
      </c>
      <c r="J123" s="30">
        <f>IFERROR(100*_xlfn.IFNA(VLOOKUP($B123,KviZDarije7!$A$1:$K$1000, 9, 0), 0)/'TOP SCORES'!H$8,0)</f>
        <v>0</v>
      </c>
      <c r="K123" s="30">
        <f>IFERROR(100*_xlfn.IFNA(VLOOKUP($B123,KviZDarije8!$A$1:$K$1000, 9, 0), 0)/'TOP SCORES'!I$8,0)</f>
        <v>0</v>
      </c>
      <c r="L123" s="30">
        <f>IFERROR(100*_xlfn.IFNA(VLOOKUP($B123,[1]KviZDarije9!$A$1:$K$1000, 9, 0), 0)/'TOP SCORES'!J$8,0)</f>
        <v>0</v>
      </c>
      <c r="M123" s="30">
        <f>IFERROR(100*_xlfn.IFNA(VLOOKUP($B123,[2]KviZDarije10!$A$1:$K$1000, 9, 0), 0)/'TOP SCORES'!K$8,0)</f>
        <v>0</v>
      </c>
    </row>
    <row r="124" spans="1:13">
      <c r="A124" s="33">
        <f t="shared" ca="1" si="1"/>
        <v>124</v>
      </c>
      <c r="B124" s="25" t="s">
        <v>87</v>
      </c>
      <c r="C124" s="31" cm="1">
        <f t="array" aca="1" ref="C124" ca="1">SUM(LARGE(D124:M124,ROW(INDIRECT("1:6"))))</f>
        <v>75</v>
      </c>
      <c r="D124" s="30">
        <f>IFERROR(100*_xlfn.IFNA(VLOOKUP($B124,KviZDarije1!$A$1:$K$1000, 9, 0), 0)/'TOP SCORES'!B$8,0)</f>
        <v>0</v>
      </c>
      <c r="E124" s="30">
        <f>IFERROR(100*_xlfn.IFNA(VLOOKUP($B124,KviZDarije2!$A$1:$K$1000, 9, 0), 0)/'TOP SCORES'!C$8,0)</f>
        <v>0</v>
      </c>
      <c r="F124" s="30">
        <f>IFERROR(100*_xlfn.IFNA(VLOOKUP($B124,KviZDarije3!$A$1:$K$1000, 9, 0), 0)/'TOP SCORES'!D$8,0)</f>
        <v>0</v>
      </c>
      <c r="G124" s="30">
        <f>IFERROR(100*_xlfn.IFNA(VLOOKUP($B124,KviZDarije4!$A$1:$K$1000, 9, 0), 0)/'TOP SCORES'!E$8,0)</f>
        <v>0</v>
      </c>
      <c r="H124" s="30">
        <f>IFERROR(100*_xlfn.IFNA(VLOOKUP($B124,KviZDarije5!$A$1:$K$1000, 9, 0), 0)/'TOP SCORES'!F$8,0)</f>
        <v>75</v>
      </c>
      <c r="I124" s="30">
        <f>IFERROR(100*_xlfn.IFNA(VLOOKUP($B124,KviZDarije6!$A$1:$K$1000, 9, 0), 0)/'TOP SCORES'!G$8,0)</f>
        <v>0</v>
      </c>
      <c r="J124" s="30">
        <f>IFERROR(100*_xlfn.IFNA(VLOOKUP($B124,KviZDarije7!$A$1:$K$1000, 9, 0), 0)/'TOP SCORES'!H$8,0)</f>
        <v>0</v>
      </c>
      <c r="K124" s="30">
        <f>IFERROR(100*_xlfn.IFNA(VLOOKUP($B124,KviZDarije8!$A$1:$K$1000, 9, 0), 0)/'TOP SCORES'!I$8,0)</f>
        <v>0</v>
      </c>
      <c r="L124" s="30">
        <f>IFERROR(100*_xlfn.IFNA(VLOOKUP($B124,[1]KviZDarije9!$A$1:$K$1000, 9, 0), 0)/'TOP SCORES'!J$8,0)</f>
        <v>0</v>
      </c>
      <c r="M124" s="30">
        <f>IFERROR(100*_xlfn.IFNA(VLOOKUP($B124,[2]KviZDarije10!$A$1:$K$1000, 9, 0), 0)/'TOP SCORES'!K$8,0)</f>
        <v>0</v>
      </c>
    </row>
    <row r="125" spans="1:13">
      <c r="A125" s="33">
        <f t="shared" ca="1" si="1"/>
        <v>125</v>
      </c>
      <c r="B125" s="25" t="s">
        <v>55</v>
      </c>
      <c r="C125" s="31" cm="1">
        <f t="array" aca="1" ref="C125" ca="1">SUM(LARGE(D125:M125,ROW(INDIRECT("1:6"))))</f>
        <v>71.515151515151516</v>
      </c>
      <c r="D125" s="30">
        <f>IFERROR(100*_xlfn.IFNA(VLOOKUP($B125,KviZDarije1!$A$1:$K$1000, 9, 0), 0)/'TOP SCORES'!B$8,0)</f>
        <v>0</v>
      </c>
      <c r="E125" s="30">
        <f>IFERROR(100*_xlfn.IFNA(VLOOKUP($B125,KviZDarije2!$A$1:$K$1000, 9, 0), 0)/'TOP SCORES'!C$8,0)</f>
        <v>0</v>
      </c>
      <c r="F125" s="30">
        <f>IFERROR(100*_xlfn.IFNA(VLOOKUP($B125,KviZDarije3!$A$1:$K$1000, 9, 0), 0)/'TOP SCORES'!D$8,0)</f>
        <v>0</v>
      </c>
      <c r="G125" s="30">
        <f>IFERROR(100*_xlfn.IFNA(VLOOKUP($B125,KviZDarije4!$A$1:$K$1000, 9, 0), 0)/'TOP SCORES'!E$8,0)</f>
        <v>18.181818181818183</v>
      </c>
      <c r="H125" s="30">
        <f>IFERROR(100*_xlfn.IFNA(VLOOKUP($B125,KviZDarije5!$A$1:$K$1000, 9, 0), 0)/'TOP SCORES'!F$8,0)</f>
        <v>0</v>
      </c>
      <c r="I125" s="30">
        <f>IFERROR(100*_xlfn.IFNA(VLOOKUP($B125,KviZDarije6!$A$1:$K$1000, 9, 0), 0)/'TOP SCORES'!G$8,0)</f>
        <v>0</v>
      </c>
      <c r="J125" s="30">
        <f>IFERROR(100*_xlfn.IFNA(VLOOKUP($B125,KviZDarije7!$A$1:$K$1000, 9, 0), 0)/'TOP SCORES'!H$8,0)</f>
        <v>53.333333333333336</v>
      </c>
      <c r="K125" s="30">
        <f>IFERROR(100*_xlfn.IFNA(VLOOKUP($B125,KviZDarije8!$A$1:$K$1000, 9, 0), 0)/'TOP SCORES'!I$8,0)</f>
        <v>0</v>
      </c>
      <c r="L125" s="30">
        <f>IFERROR(100*_xlfn.IFNA(VLOOKUP($B125,[1]KviZDarije9!$A$1:$K$1000, 9, 0), 0)/'TOP SCORES'!J$8,0)</f>
        <v>0</v>
      </c>
      <c r="M125" s="30">
        <f>IFERROR(100*_xlfn.IFNA(VLOOKUP($B125,[2]KviZDarije10!$A$1:$K$1000, 9, 0), 0)/'TOP SCORES'!K$8,0)</f>
        <v>0</v>
      </c>
    </row>
    <row r="126" spans="1:13">
      <c r="A126" s="33">
        <f t="shared" ca="1" si="1"/>
        <v>126</v>
      </c>
      <c r="B126" s="25" t="s">
        <v>86</v>
      </c>
      <c r="C126" s="31" cm="1">
        <f t="array" aca="1" ref="C126" ca="1">SUM(LARGE(D126:M126,ROW(INDIRECT("1:6"))))</f>
        <v>71.428571428571431</v>
      </c>
      <c r="D126" s="30">
        <f>IFERROR(100*_xlfn.IFNA(VLOOKUP($B126,KviZDarije1!$A$1:$K$1000, 9, 0), 0)/'TOP SCORES'!B$8,0)</f>
        <v>21.428571428571427</v>
      </c>
      <c r="E126" s="30">
        <f>IFERROR(100*_xlfn.IFNA(VLOOKUP($B126,KviZDarije2!$A$1:$K$1000, 9, 0), 0)/'TOP SCORES'!C$8,0)</f>
        <v>50</v>
      </c>
      <c r="F126" s="30">
        <f>IFERROR(100*_xlfn.IFNA(VLOOKUP($B126,KviZDarije3!$A$1:$K$1000, 9, 0), 0)/'TOP SCORES'!D$8,0)</f>
        <v>0</v>
      </c>
      <c r="G126" s="30">
        <f>IFERROR(100*_xlfn.IFNA(VLOOKUP($B126,KviZDarije4!$A$1:$K$1000, 9, 0), 0)/'TOP SCORES'!E$8,0)</f>
        <v>0</v>
      </c>
      <c r="H126" s="30">
        <f>IFERROR(100*_xlfn.IFNA(VLOOKUP($B126,KviZDarije5!$A$1:$K$1000, 9, 0), 0)/'TOP SCORES'!F$8,0)</f>
        <v>0</v>
      </c>
      <c r="I126" s="30">
        <f>IFERROR(100*_xlfn.IFNA(VLOOKUP($B126,KviZDarije6!$A$1:$K$1000, 9, 0), 0)/'TOP SCORES'!G$8,0)</f>
        <v>0</v>
      </c>
      <c r="J126" s="30">
        <f>IFERROR(100*_xlfn.IFNA(VLOOKUP($B126,KviZDarije7!$A$1:$K$1000, 9, 0), 0)/'TOP SCORES'!H$8,0)</f>
        <v>0</v>
      </c>
      <c r="K126" s="30">
        <f>IFERROR(100*_xlfn.IFNA(VLOOKUP($B126,KviZDarije8!$A$1:$K$1000, 9, 0), 0)/'TOP SCORES'!I$8,0)</f>
        <v>0</v>
      </c>
      <c r="L126" s="30">
        <f>IFERROR(100*_xlfn.IFNA(VLOOKUP($B126,[1]KviZDarije9!$A$1:$K$1000, 9, 0), 0)/'TOP SCORES'!J$8,0)</f>
        <v>0</v>
      </c>
      <c r="M126" s="30">
        <f>IFERROR(100*_xlfn.IFNA(VLOOKUP($B126,[2]KviZDarije10!$A$1:$K$1000, 9, 0), 0)/'TOP SCORES'!K$8,0)</f>
        <v>0</v>
      </c>
    </row>
    <row r="127" spans="1:13">
      <c r="A127" s="33">
        <f t="shared" ca="1" si="1"/>
        <v>126</v>
      </c>
      <c r="B127" s="28" t="s">
        <v>173</v>
      </c>
      <c r="C127" s="31" cm="1">
        <f t="array" aca="1" ref="C127" ca="1">SUM(LARGE(D127:M127,ROW(INDIRECT("1:6"))))</f>
        <v>71.428571428571431</v>
      </c>
      <c r="D127" s="30">
        <f>IFERROR(100*_xlfn.IFNA(VLOOKUP($B127,KviZDarije1!$A$1:$K$1000, 9, 0), 0)/'TOP SCORES'!B$8,0)</f>
        <v>71.428571428571431</v>
      </c>
      <c r="E127" s="30">
        <f>IFERROR(100*_xlfn.IFNA(VLOOKUP($B127,KviZDarije2!$A$1:$K$1000, 9, 0), 0)/'TOP SCORES'!C$8,0)</f>
        <v>0</v>
      </c>
      <c r="F127" s="30">
        <f>IFERROR(100*_xlfn.IFNA(VLOOKUP($B127,KviZDarije3!$A$1:$K$1000, 9, 0), 0)/'TOP SCORES'!D$8,0)</f>
        <v>0</v>
      </c>
      <c r="G127" s="30">
        <f>IFERROR(100*_xlfn.IFNA(VLOOKUP($B127,KviZDarije4!$A$1:$K$1000, 9, 0), 0)/'TOP SCORES'!E$8,0)</f>
        <v>0</v>
      </c>
      <c r="H127" s="30">
        <f>IFERROR(100*_xlfn.IFNA(VLOOKUP($B127,KviZDarije5!$A$1:$K$1000, 9, 0), 0)/'TOP SCORES'!F$8,0)</f>
        <v>0</v>
      </c>
      <c r="I127" s="30">
        <f>IFERROR(100*_xlfn.IFNA(VLOOKUP($B127,KviZDarije6!$A$1:$K$1000, 9, 0), 0)/'TOP SCORES'!G$8,0)</f>
        <v>0</v>
      </c>
      <c r="J127" s="30">
        <f>IFERROR(100*_xlfn.IFNA(VLOOKUP($B127,KviZDarije7!$A$1:$K$1000, 9, 0), 0)/'TOP SCORES'!H$8,0)</f>
        <v>0</v>
      </c>
      <c r="K127" s="30">
        <f>IFERROR(100*_xlfn.IFNA(VLOOKUP($B127,KviZDarije8!$A$1:$K$1000, 9, 0), 0)/'TOP SCORES'!I$8,0)</f>
        <v>0</v>
      </c>
      <c r="L127" s="30">
        <f>IFERROR(100*_xlfn.IFNA(VLOOKUP($B127,[1]KviZDarije9!$A$1:$K$1000, 9, 0), 0)/'TOP SCORES'!J$8,0)</f>
        <v>0</v>
      </c>
      <c r="M127" s="30">
        <f>IFERROR(100*_xlfn.IFNA(VLOOKUP($B127,[2]KviZDarije10!$A$1:$K$1000, 9, 0), 0)/'TOP SCORES'!K$8,0)</f>
        <v>0</v>
      </c>
    </row>
    <row r="128" spans="1:13">
      <c r="A128" s="33">
        <f t="shared" ca="1" si="1"/>
        <v>128</v>
      </c>
      <c r="B128" s="28" t="s">
        <v>230</v>
      </c>
      <c r="C128" s="31" cm="1">
        <f t="array" aca="1" ref="C128" ca="1">SUM(LARGE(D128:M128,ROW(INDIRECT("1:6"))))</f>
        <v>66.666666666666671</v>
      </c>
      <c r="D128" s="30">
        <f>IFERROR(100*_xlfn.IFNA(VLOOKUP($B128,KviZDarije1!$A$1:$K$1000, 9, 0), 0)/'TOP SCORES'!B$8,0)</f>
        <v>0</v>
      </c>
      <c r="E128" s="30">
        <f>IFERROR(100*_xlfn.IFNA(VLOOKUP($B128,KviZDarije2!$A$1:$K$1000, 9, 0), 0)/'TOP SCORES'!C$8,0)</f>
        <v>0</v>
      </c>
      <c r="F128" s="30">
        <f>IFERROR(100*_xlfn.IFNA(VLOOKUP($B128,KviZDarije3!$A$1:$K$1000, 9, 0), 0)/'TOP SCORES'!D$8,0)</f>
        <v>0</v>
      </c>
      <c r="G128" s="30">
        <f>IFERROR(100*_xlfn.IFNA(VLOOKUP($B128,KviZDarije4!$A$1:$K$1000, 9, 0), 0)/'TOP SCORES'!E$8,0)</f>
        <v>0</v>
      </c>
      <c r="H128" s="30">
        <f>IFERROR(100*_xlfn.IFNA(VLOOKUP($B128,KviZDarije5!$A$1:$K$1000, 9, 0), 0)/'TOP SCORES'!F$8,0)</f>
        <v>66.666666666666671</v>
      </c>
      <c r="I128" s="30">
        <f>IFERROR(100*_xlfn.IFNA(VLOOKUP($B128,KviZDarije6!$A$1:$K$1000, 9, 0), 0)/'TOP SCORES'!G$8,0)</f>
        <v>0</v>
      </c>
      <c r="J128" s="30">
        <f>IFERROR(100*_xlfn.IFNA(VLOOKUP($B128,KviZDarije7!$A$1:$K$1000, 9, 0), 0)/'TOP SCORES'!H$8,0)</f>
        <v>0</v>
      </c>
      <c r="K128" s="30">
        <f>IFERROR(100*_xlfn.IFNA(VLOOKUP($B128,KviZDarije8!$A$1:$K$1000, 9, 0), 0)/'TOP SCORES'!I$8,0)</f>
        <v>0</v>
      </c>
      <c r="L128" s="30">
        <f>IFERROR(100*_xlfn.IFNA(VLOOKUP($B128,[1]KviZDarije9!$A$1:$K$1000, 9, 0), 0)/'TOP SCORES'!J$8,0)</f>
        <v>0</v>
      </c>
      <c r="M128" s="30">
        <f>IFERROR(100*_xlfn.IFNA(VLOOKUP($B128,[2]KviZDarije10!$A$1:$K$1000, 9, 0), 0)/'TOP SCORES'!K$8,0)</f>
        <v>0</v>
      </c>
    </row>
    <row r="129" spans="1:13">
      <c r="A129" s="33">
        <f t="shared" ca="1" si="1"/>
        <v>129</v>
      </c>
      <c r="B129" s="25" t="s">
        <v>15</v>
      </c>
      <c r="C129" s="31" cm="1">
        <f t="array" aca="1" ref="C129" ca="1">SUM(LARGE(D129:M129,ROW(INDIRECT("1:6"))))</f>
        <v>64.285714285714292</v>
      </c>
      <c r="D129" s="30">
        <f>IFERROR(100*_xlfn.IFNA(VLOOKUP($B129,KviZDarije1!$A$1:$K$1000, 9, 0), 0)/'TOP SCORES'!B$8,0)</f>
        <v>64.285714285714292</v>
      </c>
      <c r="E129" s="30">
        <f>IFERROR(100*_xlfn.IFNA(VLOOKUP($B129,KviZDarije2!$A$1:$K$1000, 9, 0), 0)/'TOP SCORES'!C$8,0)</f>
        <v>0</v>
      </c>
      <c r="F129" s="30">
        <f>IFERROR(100*_xlfn.IFNA(VLOOKUP($B129,KviZDarije3!$A$1:$K$1000, 9, 0), 0)/'TOP SCORES'!D$8,0)</f>
        <v>0</v>
      </c>
      <c r="G129" s="30">
        <f>IFERROR(100*_xlfn.IFNA(VLOOKUP($B129,KviZDarije4!$A$1:$K$1000, 9, 0), 0)/'TOP SCORES'!E$8,0)</f>
        <v>0</v>
      </c>
      <c r="H129" s="30">
        <f>IFERROR(100*_xlfn.IFNA(VLOOKUP($B129,KviZDarije5!$A$1:$K$1000, 9, 0), 0)/'TOP SCORES'!F$8,0)</f>
        <v>0</v>
      </c>
      <c r="I129" s="30">
        <f>IFERROR(100*_xlfn.IFNA(VLOOKUP($B129,KviZDarije6!$A$1:$K$1000, 9, 0), 0)/'TOP SCORES'!G$8,0)</f>
        <v>0</v>
      </c>
      <c r="J129" s="30">
        <f>IFERROR(100*_xlfn.IFNA(VLOOKUP($B129,KviZDarije7!$A$1:$K$1000, 9, 0), 0)/'TOP SCORES'!H$8,0)</f>
        <v>0</v>
      </c>
      <c r="K129" s="30">
        <f>IFERROR(100*_xlfn.IFNA(VLOOKUP($B129,KviZDarije8!$A$1:$K$1000, 9, 0), 0)/'TOP SCORES'!I$8,0)</f>
        <v>0</v>
      </c>
      <c r="L129" s="30">
        <f>IFERROR(100*_xlfn.IFNA(VLOOKUP($B129,[1]KviZDarije9!$A$1:$K$1000, 9, 0), 0)/'TOP SCORES'!J$8,0)</f>
        <v>0</v>
      </c>
      <c r="M129" s="30">
        <f>IFERROR(100*_xlfn.IFNA(VLOOKUP($B129,[2]KviZDarije10!$A$1:$K$1000, 9, 0), 0)/'TOP SCORES'!K$8,0)</f>
        <v>0</v>
      </c>
    </row>
    <row r="130" spans="1:13">
      <c r="A130" s="33">
        <f t="shared" ref="A130:A193" ca="1" si="2">RANK(C130,C$2:C$998)</f>
        <v>129</v>
      </c>
      <c r="B130" s="27" t="s">
        <v>126</v>
      </c>
      <c r="C130" s="31" cm="1">
        <f t="array" aca="1" ref="C130" ca="1">SUM(LARGE(D130:M130,ROW(INDIRECT("1:6"))))</f>
        <v>64.285714285714292</v>
      </c>
      <c r="D130" s="30">
        <f>IFERROR(100*_xlfn.IFNA(VLOOKUP($B130,KviZDarije1!$A$1:$K$1000, 9, 0), 0)/'TOP SCORES'!B$8,0)</f>
        <v>64.285714285714292</v>
      </c>
      <c r="E130" s="30">
        <f>IFERROR(100*_xlfn.IFNA(VLOOKUP($B130,KviZDarije2!$A$1:$K$1000, 9, 0), 0)/'TOP SCORES'!C$8,0)</f>
        <v>0</v>
      </c>
      <c r="F130" s="30">
        <f>IFERROR(100*_xlfn.IFNA(VLOOKUP($B130,KviZDarije3!$A$1:$K$1000, 9, 0), 0)/'TOP SCORES'!D$8,0)</f>
        <v>0</v>
      </c>
      <c r="G130" s="30">
        <f>IFERROR(100*_xlfn.IFNA(VLOOKUP($B130,KviZDarije4!$A$1:$K$1000, 9, 0), 0)/'TOP SCORES'!E$8,0)</f>
        <v>0</v>
      </c>
      <c r="H130" s="30">
        <f>IFERROR(100*_xlfn.IFNA(VLOOKUP($B130,KviZDarije5!$A$1:$K$1000, 9, 0), 0)/'TOP SCORES'!F$8,0)</f>
        <v>0</v>
      </c>
      <c r="I130" s="30">
        <f>IFERROR(100*_xlfn.IFNA(VLOOKUP($B130,KviZDarije6!$A$1:$K$1000, 9, 0), 0)/'TOP SCORES'!G$8,0)</f>
        <v>0</v>
      </c>
      <c r="J130" s="30">
        <f>IFERROR(100*_xlfn.IFNA(VLOOKUP($B130,KviZDarije7!$A$1:$K$1000, 9, 0), 0)/'TOP SCORES'!H$8,0)</f>
        <v>0</v>
      </c>
      <c r="K130" s="30">
        <f>IFERROR(100*_xlfn.IFNA(VLOOKUP($B130,KviZDarije8!$A$1:$K$1000, 9, 0), 0)/'TOP SCORES'!I$8,0)</f>
        <v>0</v>
      </c>
      <c r="L130" s="30">
        <f>IFERROR(100*_xlfn.IFNA(VLOOKUP($B130,[1]KviZDarije9!$A$1:$K$1000, 9, 0), 0)/'TOP SCORES'!J$8,0)</f>
        <v>0</v>
      </c>
      <c r="M130" s="30">
        <f>IFERROR(100*_xlfn.IFNA(VLOOKUP($B130,[2]KviZDarije10!$A$1:$K$1000, 9, 0), 0)/'TOP SCORES'!K$8,0)</f>
        <v>0</v>
      </c>
    </row>
    <row r="131" spans="1:13">
      <c r="A131" s="33">
        <f t="shared" ca="1" si="2"/>
        <v>131</v>
      </c>
      <c r="B131" s="28" t="s">
        <v>189</v>
      </c>
      <c r="C131" s="31" cm="1">
        <f t="array" aca="1" ref="C131" ca="1">SUM(LARGE(D131:M131,ROW(INDIRECT("1:6"))))</f>
        <v>61.904761904761912</v>
      </c>
      <c r="D131" s="30">
        <f>IFERROR(100*_xlfn.IFNA(VLOOKUP($B131,KviZDarije1!$A$1:$K$1000, 9, 0), 0)/'TOP SCORES'!B$8,0)</f>
        <v>28.571428571428573</v>
      </c>
      <c r="E131" s="30">
        <f>IFERROR(100*_xlfn.IFNA(VLOOKUP($B131,KviZDarije2!$A$1:$K$1000, 9, 0), 0)/'TOP SCORES'!C$8,0)</f>
        <v>0</v>
      </c>
      <c r="F131" s="30">
        <f>IFERROR(100*_xlfn.IFNA(VLOOKUP($B131,KviZDarije3!$A$1:$K$1000, 9, 0), 0)/'TOP SCORES'!D$8,0)</f>
        <v>0</v>
      </c>
      <c r="G131" s="30">
        <f>IFERROR(100*_xlfn.IFNA(VLOOKUP($B131,KviZDarije4!$A$1:$K$1000, 9, 0), 0)/'TOP SCORES'!E$8,0)</f>
        <v>0</v>
      </c>
      <c r="H131" s="30">
        <f>IFERROR(100*_xlfn.IFNA(VLOOKUP($B131,KviZDarije5!$A$1:$K$1000, 9, 0), 0)/'TOP SCORES'!F$8,0)</f>
        <v>33.333333333333336</v>
      </c>
      <c r="I131" s="30">
        <f>IFERROR(100*_xlfn.IFNA(VLOOKUP($B131,KviZDarije6!$A$1:$K$1000, 9, 0), 0)/'TOP SCORES'!G$8,0)</f>
        <v>0</v>
      </c>
      <c r="J131" s="30">
        <f>IFERROR(100*_xlfn.IFNA(VLOOKUP($B131,KviZDarije7!$A$1:$K$1000, 9, 0), 0)/'TOP SCORES'!H$8,0)</f>
        <v>0</v>
      </c>
      <c r="K131" s="30">
        <f>IFERROR(100*_xlfn.IFNA(VLOOKUP($B131,KviZDarije8!$A$1:$K$1000, 9, 0), 0)/'TOP SCORES'!I$8,0)</f>
        <v>0</v>
      </c>
      <c r="L131" s="30">
        <f>IFERROR(100*_xlfn.IFNA(VLOOKUP($B131,[1]KviZDarije9!$A$1:$K$1000, 9, 0), 0)/'TOP SCORES'!J$8,0)</f>
        <v>0</v>
      </c>
      <c r="M131" s="30">
        <f>IFERROR(100*_xlfn.IFNA(VLOOKUP($B131,[2]KviZDarije10!$A$1:$K$1000, 9, 0), 0)/'TOP SCORES'!K$8,0)</f>
        <v>0</v>
      </c>
    </row>
    <row r="132" spans="1:13">
      <c r="A132" s="33">
        <f t="shared" ca="1" si="2"/>
        <v>132</v>
      </c>
      <c r="B132" s="28" t="s">
        <v>224</v>
      </c>
      <c r="C132" s="31" cm="1">
        <f t="array" aca="1" ref="C132" ca="1">SUM(LARGE(D132:M132,ROW(INDIRECT("1:6"))))</f>
        <v>60.606060606060609</v>
      </c>
      <c r="D132" s="30">
        <f>IFERROR(100*_xlfn.IFNA(VLOOKUP($B132,KviZDarije1!$A$1:$K$1000, 9, 0), 0)/'TOP SCORES'!B$8,0)</f>
        <v>0</v>
      </c>
      <c r="E132" s="30">
        <f>IFERROR(100*_xlfn.IFNA(VLOOKUP($B132,KviZDarije2!$A$1:$K$1000, 9, 0), 0)/'TOP SCORES'!C$8,0)</f>
        <v>0</v>
      </c>
      <c r="F132" s="30">
        <f>IFERROR(100*_xlfn.IFNA(VLOOKUP($B132,KviZDarije3!$A$1:$K$1000, 9, 0), 0)/'TOP SCORES'!D$8,0)</f>
        <v>0</v>
      </c>
      <c r="G132" s="30">
        <f>IFERROR(100*_xlfn.IFNA(VLOOKUP($B132,KviZDarije4!$A$1:$K$1000, 9, 0), 0)/'TOP SCORES'!E$8,0)</f>
        <v>27.272727272727273</v>
      </c>
      <c r="H132" s="30">
        <f>IFERROR(100*_xlfn.IFNA(VLOOKUP($B132,KviZDarije5!$A$1:$K$1000, 9, 0), 0)/'TOP SCORES'!F$8,0)</f>
        <v>0</v>
      </c>
      <c r="I132" s="30">
        <f>IFERROR(100*_xlfn.IFNA(VLOOKUP($B132,KviZDarije6!$A$1:$K$1000, 9, 0), 0)/'TOP SCORES'!G$8,0)</f>
        <v>0</v>
      </c>
      <c r="J132" s="30">
        <f>IFERROR(100*_xlfn.IFNA(VLOOKUP($B132,KviZDarije7!$A$1:$K$1000, 9, 0), 0)/'TOP SCORES'!H$8,0)</f>
        <v>33.333333333333336</v>
      </c>
      <c r="K132" s="30">
        <f>IFERROR(100*_xlfn.IFNA(VLOOKUP($B132,KviZDarije8!$A$1:$K$1000, 9, 0), 0)/'TOP SCORES'!I$8,0)</f>
        <v>0</v>
      </c>
      <c r="L132" s="30">
        <f>IFERROR(100*_xlfn.IFNA(VLOOKUP($B132,[1]KviZDarije9!$A$1:$K$1000, 9, 0), 0)/'TOP SCORES'!J$8,0)</f>
        <v>0</v>
      </c>
      <c r="M132" s="30">
        <f>IFERROR(100*_xlfn.IFNA(VLOOKUP($B132,[2]KviZDarije10!$A$1:$K$1000, 9, 0), 0)/'TOP SCORES'!K$8,0)</f>
        <v>0</v>
      </c>
    </row>
    <row r="133" spans="1:13">
      <c r="A133" s="33">
        <f t="shared" ca="1" si="2"/>
        <v>133</v>
      </c>
      <c r="B133" s="28" t="s">
        <v>221</v>
      </c>
      <c r="C133" s="31" cm="1">
        <f t="array" aca="1" ref="C133" ca="1">SUM(LARGE(D133:M133,ROW(INDIRECT("1:6"))))</f>
        <v>59.848484848484844</v>
      </c>
      <c r="D133" s="30">
        <f>IFERROR(100*_xlfn.IFNA(VLOOKUP($B133,KviZDarije1!$A$1:$K$1000, 9, 0), 0)/'TOP SCORES'!B$8,0)</f>
        <v>0</v>
      </c>
      <c r="E133" s="30">
        <f>IFERROR(100*_xlfn.IFNA(VLOOKUP($B133,KviZDarije2!$A$1:$K$1000, 9, 0), 0)/'TOP SCORES'!C$8,0)</f>
        <v>0</v>
      </c>
      <c r="F133" s="30">
        <f>IFERROR(100*_xlfn.IFNA(VLOOKUP($B133,KviZDarije3!$A$1:$K$1000, 9, 0), 0)/'TOP SCORES'!D$8,0)</f>
        <v>0</v>
      </c>
      <c r="G133" s="30">
        <f>IFERROR(100*_xlfn.IFNA(VLOOKUP($B133,KviZDarije4!$A$1:$K$1000, 9, 0), 0)/'TOP SCORES'!E$8,0)</f>
        <v>18.181818181818183</v>
      </c>
      <c r="H133" s="30">
        <f>IFERROR(100*_xlfn.IFNA(VLOOKUP($B133,KviZDarije5!$A$1:$K$1000, 9, 0), 0)/'TOP SCORES'!F$8,0)</f>
        <v>41.666666666666664</v>
      </c>
      <c r="I133" s="30">
        <f>IFERROR(100*_xlfn.IFNA(VLOOKUP($B133,KviZDarije6!$A$1:$K$1000, 9, 0), 0)/'TOP SCORES'!G$8,0)</f>
        <v>0</v>
      </c>
      <c r="J133" s="30">
        <f>IFERROR(100*_xlfn.IFNA(VLOOKUP($B133,KviZDarije7!$A$1:$K$1000, 9, 0), 0)/'TOP SCORES'!H$8,0)</f>
        <v>0</v>
      </c>
      <c r="K133" s="30">
        <f>IFERROR(100*_xlfn.IFNA(VLOOKUP($B133,KviZDarije8!$A$1:$K$1000, 9, 0), 0)/'TOP SCORES'!I$8,0)</f>
        <v>0</v>
      </c>
      <c r="L133" s="30">
        <f>IFERROR(100*_xlfn.IFNA(VLOOKUP($B133,[1]KviZDarije9!$A$1:$K$1000, 9, 0), 0)/'TOP SCORES'!J$8,0)</f>
        <v>0</v>
      </c>
      <c r="M133" s="30">
        <f>IFERROR(100*_xlfn.IFNA(VLOOKUP($B133,[2]KviZDarije10!$A$1:$K$1000, 9, 0), 0)/'TOP SCORES'!K$8,0)</f>
        <v>0</v>
      </c>
    </row>
    <row r="134" spans="1:13">
      <c r="A134" s="33">
        <f t="shared" ca="1" si="2"/>
        <v>134</v>
      </c>
      <c r="B134" s="25" t="s">
        <v>111</v>
      </c>
      <c r="C134" s="31" cm="1">
        <f t="array" aca="1" ref="C134" ca="1">SUM(LARGE(D134:M134,ROW(INDIRECT("1:6"))))</f>
        <v>58.333333333333336</v>
      </c>
      <c r="D134" s="30">
        <f>IFERROR(100*_xlfn.IFNA(VLOOKUP($B134,KviZDarije1!$A$1:$K$1000, 9, 0), 0)/'TOP SCORES'!B$8,0)</f>
        <v>0</v>
      </c>
      <c r="E134" s="30">
        <f>IFERROR(100*_xlfn.IFNA(VLOOKUP($B134,KviZDarije2!$A$1:$K$1000, 9, 0), 0)/'TOP SCORES'!C$8,0)</f>
        <v>0</v>
      </c>
      <c r="F134" s="30">
        <f>IFERROR(100*_xlfn.IFNA(VLOOKUP($B134,KviZDarije3!$A$1:$K$1000, 9, 0), 0)/'TOP SCORES'!D$8,0)</f>
        <v>0</v>
      </c>
      <c r="G134" s="30">
        <f>IFERROR(100*_xlfn.IFNA(VLOOKUP($B134,KviZDarije4!$A$1:$K$1000, 9, 0), 0)/'TOP SCORES'!E$8,0)</f>
        <v>0</v>
      </c>
      <c r="H134" s="30">
        <f>IFERROR(100*_xlfn.IFNA(VLOOKUP($B134,KviZDarije5!$A$1:$K$1000, 9, 0), 0)/'TOP SCORES'!F$8,0)</f>
        <v>58.333333333333336</v>
      </c>
      <c r="I134" s="30">
        <f>IFERROR(100*_xlfn.IFNA(VLOOKUP($B134,KviZDarije6!$A$1:$K$1000, 9, 0), 0)/'TOP SCORES'!G$8,0)</f>
        <v>0</v>
      </c>
      <c r="J134" s="30">
        <f>IFERROR(100*_xlfn.IFNA(VLOOKUP($B134,KviZDarije7!$A$1:$K$1000, 9, 0), 0)/'TOP SCORES'!H$8,0)</f>
        <v>0</v>
      </c>
      <c r="K134" s="30">
        <f>IFERROR(100*_xlfn.IFNA(VLOOKUP($B134,KviZDarije8!$A$1:$K$1000, 9, 0), 0)/'TOP SCORES'!I$8,0)</f>
        <v>0</v>
      </c>
      <c r="L134" s="30">
        <f>IFERROR(100*_xlfn.IFNA(VLOOKUP($B134,[1]KviZDarije9!$A$1:$K$1000, 9, 0), 0)/'TOP SCORES'!J$8,0)</f>
        <v>0</v>
      </c>
      <c r="M134" s="30">
        <f>IFERROR(100*_xlfn.IFNA(VLOOKUP($B134,[2]KviZDarije10!$A$1:$K$1000, 9, 0), 0)/'TOP SCORES'!K$8,0)</f>
        <v>0</v>
      </c>
    </row>
    <row r="135" spans="1:13">
      <c r="A135" s="33">
        <f t="shared" ca="1" si="2"/>
        <v>134</v>
      </c>
      <c r="B135" s="27" t="s">
        <v>133</v>
      </c>
      <c r="C135" s="31" cm="1">
        <f t="array" aca="1" ref="C135" ca="1">SUM(LARGE(D135:M135,ROW(INDIRECT("1:6"))))</f>
        <v>58.333333333333336</v>
      </c>
      <c r="D135" s="30">
        <f>IFERROR(100*_xlfn.IFNA(VLOOKUP($B135,KviZDarije1!$A$1:$K$1000, 9, 0), 0)/'TOP SCORES'!B$8,0)</f>
        <v>0</v>
      </c>
      <c r="E135" s="30">
        <f>IFERROR(100*_xlfn.IFNA(VLOOKUP($B135,KviZDarije2!$A$1:$K$1000, 9, 0), 0)/'TOP SCORES'!C$8,0)</f>
        <v>0</v>
      </c>
      <c r="F135" s="30">
        <f>IFERROR(100*_xlfn.IFNA(VLOOKUP($B135,KviZDarije3!$A$1:$K$1000, 9, 0), 0)/'TOP SCORES'!D$8,0)</f>
        <v>58.333333333333336</v>
      </c>
      <c r="G135" s="30">
        <f>IFERROR(100*_xlfn.IFNA(VLOOKUP($B135,KviZDarije4!$A$1:$K$1000, 9, 0), 0)/'TOP SCORES'!E$8,0)</f>
        <v>0</v>
      </c>
      <c r="H135" s="30">
        <f>IFERROR(100*_xlfn.IFNA(VLOOKUP($B135,KviZDarije5!$A$1:$K$1000, 9, 0), 0)/'TOP SCORES'!F$8,0)</f>
        <v>0</v>
      </c>
      <c r="I135" s="30">
        <f>IFERROR(100*_xlfn.IFNA(VLOOKUP($B135,KviZDarije6!$A$1:$K$1000, 9, 0), 0)/'TOP SCORES'!G$8,0)</f>
        <v>0</v>
      </c>
      <c r="J135" s="30">
        <f>IFERROR(100*_xlfn.IFNA(VLOOKUP($B135,KviZDarije7!$A$1:$K$1000, 9, 0), 0)/'TOP SCORES'!H$8,0)</f>
        <v>0</v>
      </c>
      <c r="K135" s="30">
        <f>IFERROR(100*_xlfn.IFNA(VLOOKUP($B135,KviZDarije8!$A$1:$K$1000, 9, 0), 0)/'TOP SCORES'!I$8,0)</f>
        <v>0</v>
      </c>
      <c r="L135" s="30">
        <f>IFERROR(100*_xlfn.IFNA(VLOOKUP($B135,[1]KviZDarije9!$A$1:$K$1000, 9, 0), 0)/'TOP SCORES'!J$8,0)</f>
        <v>0</v>
      </c>
      <c r="M135" s="30">
        <f>IFERROR(100*_xlfn.IFNA(VLOOKUP($B135,[2]KviZDarije10!$A$1:$K$1000, 9, 0), 0)/'TOP SCORES'!K$8,0)</f>
        <v>0</v>
      </c>
    </row>
    <row r="136" spans="1:13">
      <c r="A136" s="33">
        <f t="shared" ca="1" si="2"/>
        <v>134</v>
      </c>
      <c r="B136" s="28" t="s">
        <v>211</v>
      </c>
      <c r="C136" s="31" cm="1">
        <f t="array" aca="1" ref="C136" ca="1">SUM(LARGE(D136:M136,ROW(INDIRECT("1:6"))))</f>
        <v>58.333333333333336</v>
      </c>
      <c r="D136" s="30">
        <f>IFERROR(100*_xlfn.IFNA(VLOOKUP($B136,KviZDarije1!$A$1:$K$1000, 9, 0), 0)/'TOP SCORES'!B$8,0)</f>
        <v>0</v>
      </c>
      <c r="E136" s="30">
        <f>IFERROR(100*_xlfn.IFNA(VLOOKUP($B136,KviZDarije2!$A$1:$K$1000, 9, 0), 0)/'TOP SCORES'!C$8,0)</f>
        <v>0</v>
      </c>
      <c r="F136" s="30">
        <f>IFERROR(100*_xlfn.IFNA(VLOOKUP($B136,KviZDarije3!$A$1:$K$1000, 9, 0), 0)/'TOP SCORES'!D$8,0)</f>
        <v>58.333333333333336</v>
      </c>
      <c r="G136" s="30">
        <f>IFERROR(100*_xlfn.IFNA(VLOOKUP($B136,KviZDarije4!$A$1:$K$1000, 9, 0), 0)/'TOP SCORES'!E$8,0)</f>
        <v>0</v>
      </c>
      <c r="H136" s="30">
        <f>IFERROR(100*_xlfn.IFNA(VLOOKUP($B136,KviZDarije5!$A$1:$K$1000, 9, 0), 0)/'TOP SCORES'!F$8,0)</f>
        <v>0</v>
      </c>
      <c r="I136" s="30">
        <f>IFERROR(100*_xlfn.IFNA(VLOOKUP($B136,KviZDarije6!$A$1:$K$1000, 9, 0), 0)/'TOP SCORES'!G$8,0)</f>
        <v>0</v>
      </c>
      <c r="J136" s="30">
        <f>IFERROR(100*_xlfn.IFNA(VLOOKUP($B136,KviZDarije7!$A$1:$K$1000, 9, 0), 0)/'TOP SCORES'!H$8,0)</f>
        <v>0</v>
      </c>
      <c r="K136" s="30">
        <f>IFERROR(100*_xlfn.IFNA(VLOOKUP($B136,KviZDarije8!$A$1:$K$1000, 9, 0), 0)/'TOP SCORES'!I$8,0)</f>
        <v>0</v>
      </c>
      <c r="L136" s="30">
        <f>IFERROR(100*_xlfn.IFNA(VLOOKUP($B136,[1]KviZDarije9!$A$1:$K$1000, 9, 0), 0)/'TOP SCORES'!J$8,0)</f>
        <v>0</v>
      </c>
      <c r="M136" s="30">
        <f>IFERROR(100*_xlfn.IFNA(VLOOKUP($B136,[2]KviZDarije10!$A$1:$K$1000, 9, 0), 0)/'TOP SCORES'!K$8,0)</f>
        <v>0</v>
      </c>
    </row>
    <row r="137" spans="1:13">
      <c r="A137" s="33">
        <f t="shared" ca="1" si="2"/>
        <v>134</v>
      </c>
      <c r="B137" s="28" t="s">
        <v>214</v>
      </c>
      <c r="C137" s="31" cm="1">
        <f t="array" aca="1" ref="C137" ca="1">SUM(LARGE(D137:M137,ROW(INDIRECT("1:6"))))</f>
        <v>58.333333333333336</v>
      </c>
      <c r="D137" s="30">
        <f>IFERROR(100*_xlfn.IFNA(VLOOKUP($B137,KviZDarije1!$A$1:$K$1000, 9, 0), 0)/'TOP SCORES'!B$8,0)</f>
        <v>0</v>
      </c>
      <c r="E137" s="30">
        <f>IFERROR(100*_xlfn.IFNA(VLOOKUP($B137,KviZDarije2!$A$1:$K$1000, 9, 0), 0)/'TOP SCORES'!C$8,0)</f>
        <v>0</v>
      </c>
      <c r="F137" s="30">
        <f>IFERROR(100*_xlfn.IFNA(VLOOKUP($B137,KviZDarije3!$A$1:$K$1000, 9, 0), 0)/'TOP SCORES'!D$8,0)</f>
        <v>33.333333333333336</v>
      </c>
      <c r="G137" s="30">
        <f>IFERROR(100*_xlfn.IFNA(VLOOKUP($B137,KviZDarije4!$A$1:$K$1000, 9, 0), 0)/'TOP SCORES'!E$8,0)</f>
        <v>0</v>
      </c>
      <c r="H137" s="30">
        <f>IFERROR(100*_xlfn.IFNA(VLOOKUP($B137,KviZDarije5!$A$1:$K$1000, 9, 0), 0)/'TOP SCORES'!F$8,0)</f>
        <v>25</v>
      </c>
      <c r="I137" s="30">
        <f>IFERROR(100*_xlfn.IFNA(VLOOKUP($B137,KviZDarije6!$A$1:$K$1000, 9, 0), 0)/'TOP SCORES'!G$8,0)</f>
        <v>0</v>
      </c>
      <c r="J137" s="30">
        <f>IFERROR(100*_xlfn.IFNA(VLOOKUP($B137,KviZDarije7!$A$1:$K$1000, 9, 0), 0)/'TOP SCORES'!H$8,0)</f>
        <v>0</v>
      </c>
      <c r="K137" s="30">
        <f>IFERROR(100*_xlfn.IFNA(VLOOKUP($B137,KviZDarije8!$A$1:$K$1000, 9, 0), 0)/'TOP SCORES'!I$8,0)</f>
        <v>0</v>
      </c>
      <c r="L137" s="30">
        <f>IFERROR(100*_xlfn.IFNA(VLOOKUP($B137,[1]KviZDarije9!$A$1:$K$1000, 9, 0), 0)/'TOP SCORES'!J$8,0)</f>
        <v>0</v>
      </c>
      <c r="M137" s="30">
        <f>IFERROR(100*_xlfn.IFNA(VLOOKUP($B137,[2]KviZDarije10!$A$1:$K$1000, 9, 0), 0)/'TOP SCORES'!K$8,0)</f>
        <v>0</v>
      </c>
    </row>
    <row r="138" spans="1:13">
      <c r="A138" s="33">
        <f t="shared" ca="1" si="2"/>
        <v>134</v>
      </c>
      <c r="B138" s="28" t="s">
        <v>234</v>
      </c>
      <c r="C138" s="31" cm="1">
        <f t="array" aca="1" ref="C138" ca="1">SUM(LARGE(D138:M138,ROW(INDIRECT("1:6"))))</f>
        <v>58.333333333333336</v>
      </c>
      <c r="D138" s="30">
        <f>IFERROR(100*_xlfn.IFNA(VLOOKUP($B138,KviZDarije1!$A$1:$K$1000, 9, 0), 0)/'TOP SCORES'!B$8,0)</f>
        <v>0</v>
      </c>
      <c r="E138" s="30">
        <f>IFERROR(100*_xlfn.IFNA(VLOOKUP($B138,KviZDarije2!$A$1:$K$1000, 9, 0), 0)/'TOP SCORES'!C$8,0)</f>
        <v>0</v>
      </c>
      <c r="F138" s="30">
        <f>IFERROR(100*_xlfn.IFNA(VLOOKUP($B138,KviZDarije3!$A$1:$K$1000, 9, 0), 0)/'TOP SCORES'!D$8,0)</f>
        <v>0</v>
      </c>
      <c r="G138" s="30">
        <f>IFERROR(100*_xlfn.IFNA(VLOOKUP($B138,KviZDarije4!$A$1:$K$1000, 9, 0), 0)/'TOP SCORES'!E$8,0)</f>
        <v>0</v>
      </c>
      <c r="H138" s="30">
        <f>IFERROR(100*_xlfn.IFNA(VLOOKUP($B138,KviZDarije5!$A$1:$K$1000, 9, 0), 0)/'TOP SCORES'!F$8,0)</f>
        <v>58.333333333333336</v>
      </c>
      <c r="I138" s="30">
        <f>IFERROR(100*_xlfn.IFNA(VLOOKUP($B138,KviZDarije6!$A$1:$K$1000, 9, 0), 0)/'TOP SCORES'!G$8,0)</f>
        <v>0</v>
      </c>
      <c r="J138" s="30">
        <f>IFERROR(100*_xlfn.IFNA(VLOOKUP($B138,KviZDarije7!$A$1:$K$1000, 9, 0), 0)/'TOP SCORES'!H$8,0)</f>
        <v>0</v>
      </c>
      <c r="K138" s="30">
        <f>IFERROR(100*_xlfn.IFNA(VLOOKUP($B138,KviZDarije8!$A$1:$K$1000, 9, 0), 0)/'TOP SCORES'!I$8,0)</f>
        <v>0</v>
      </c>
      <c r="L138" s="30">
        <f>IFERROR(100*_xlfn.IFNA(VLOOKUP($B138,[1]KviZDarije9!$A$1:$K$1000, 9, 0), 0)/'TOP SCORES'!J$8,0)</f>
        <v>0</v>
      </c>
      <c r="M138" s="30">
        <f>IFERROR(100*_xlfn.IFNA(VLOOKUP($B138,[2]KviZDarije10!$A$1:$K$1000, 9, 0), 0)/'TOP SCORES'!K$8,0)</f>
        <v>0</v>
      </c>
    </row>
    <row r="139" spans="1:13">
      <c r="A139" s="33">
        <f t="shared" ca="1" si="2"/>
        <v>139</v>
      </c>
      <c r="B139" s="25" t="s">
        <v>13</v>
      </c>
      <c r="C139" s="31" cm="1">
        <f t="array" aca="1" ref="C139" ca="1">SUM(LARGE(D139:M139,ROW(INDIRECT("1:6"))))</f>
        <v>57.142857142857146</v>
      </c>
      <c r="D139" s="30">
        <f>IFERROR(100*_xlfn.IFNA(VLOOKUP($B139,KviZDarije1!$A$1:$K$1000, 9, 0), 0)/'TOP SCORES'!B$8,0)</f>
        <v>57.142857142857146</v>
      </c>
      <c r="E139" s="30">
        <f>IFERROR(100*_xlfn.IFNA(VLOOKUP($B139,KviZDarije2!$A$1:$K$1000, 9, 0), 0)/'TOP SCORES'!C$8,0)</f>
        <v>0</v>
      </c>
      <c r="F139" s="30">
        <f>IFERROR(100*_xlfn.IFNA(VLOOKUP($B139,KviZDarije3!$A$1:$K$1000, 9, 0), 0)/'TOP SCORES'!D$8,0)</f>
        <v>0</v>
      </c>
      <c r="G139" s="30">
        <f>IFERROR(100*_xlfn.IFNA(VLOOKUP($B139,KviZDarije4!$A$1:$K$1000, 9, 0), 0)/'TOP SCORES'!E$8,0)</f>
        <v>0</v>
      </c>
      <c r="H139" s="30">
        <f>IFERROR(100*_xlfn.IFNA(VLOOKUP($B139,KviZDarije5!$A$1:$K$1000, 9, 0), 0)/'TOP SCORES'!F$8,0)</f>
        <v>0</v>
      </c>
      <c r="I139" s="30">
        <f>IFERROR(100*_xlfn.IFNA(VLOOKUP($B139,KviZDarije6!$A$1:$K$1000, 9, 0), 0)/'TOP SCORES'!G$8,0)</f>
        <v>0</v>
      </c>
      <c r="J139" s="30">
        <f>IFERROR(100*_xlfn.IFNA(VLOOKUP($B139,KviZDarije7!$A$1:$K$1000, 9, 0), 0)/'TOP SCORES'!H$8,0)</f>
        <v>0</v>
      </c>
      <c r="K139" s="30">
        <f>IFERROR(100*_xlfn.IFNA(VLOOKUP($B139,KviZDarije8!$A$1:$K$1000, 9, 0), 0)/'TOP SCORES'!I$8,0)</f>
        <v>0</v>
      </c>
      <c r="L139" s="30">
        <f>IFERROR(100*_xlfn.IFNA(VLOOKUP($B139,[1]KviZDarije9!$A$1:$K$1000, 9, 0), 0)/'TOP SCORES'!J$8,0)</f>
        <v>0</v>
      </c>
      <c r="M139" s="30">
        <f>IFERROR(100*_xlfn.IFNA(VLOOKUP($B139,[2]KviZDarije10!$A$1:$K$1000, 9, 0), 0)/'TOP SCORES'!K$8,0)</f>
        <v>0</v>
      </c>
    </row>
    <row r="140" spans="1:13">
      <c r="A140" s="33">
        <f t="shared" ca="1" si="2"/>
        <v>139</v>
      </c>
      <c r="B140" s="25" t="s">
        <v>14</v>
      </c>
      <c r="C140" s="31" cm="1">
        <f t="array" aca="1" ref="C140" ca="1">SUM(LARGE(D140:M140,ROW(INDIRECT("1:6"))))</f>
        <v>57.142857142857146</v>
      </c>
      <c r="D140" s="30">
        <f>IFERROR(100*_xlfn.IFNA(VLOOKUP($B140,KviZDarije1!$A$1:$K$1000, 9, 0), 0)/'TOP SCORES'!B$8,0)</f>
        <v>57.142857142857146</v>
      </c>
      <c r="E140" s="30">
        <f>IFERROR(100*_xlfn.IFNA(VLOOKUP($B140,KviZDarije2!$A$1:$K$1000, 9, 0), 0)/'TOP SCORES'!C$8,0)</f>
        <v>0</v>
      </c>
      <c r="F140" s="30">
        <f>IFERROR(100*_xlfn.IFNA(VLOOKUP($B140,KviZDarije3!$A$1:$K$1000, 9, 0), 0)/'TOP SCORES'!D$8,0)</f>
        <v>0</v>
      </c>
      <c r="G140" s="30">
        <f>IFERROR(100*_xlfn.IFNA(VLOOKUP($B140,KviZDarije4!$A$1:$K$1000, 9, 0), 0)/'TOP SCORES'!E$8,0)</f>
        <v>0</v>
      </c>
      <c r="H140" s="30">
        <f>IFERROR(100*_xlfn.IFNA(VLOOKUP($B140,KviZDarije5!$A$1:$K$1000, 9, 0), 0)/'TOP SCORES'!F$8,0)</f>
        <v>0</v>
      </c>
      <c r="I140" s="30">
        <f>IFERROR(100*_xlfn.IFNA(VLOOKUP($B140,KviZDarije6!$A$1:$K$1000, 9, 0), 0)/'TOP SCORES'!G$8,0)</f>
        <v>0</v>
      </c>
      <c r="J140" s="30">
        <f>IFERROR(100*_xlfn.IFNA(VLOOKUP($B140,KviZDarije7!$A$1:$K$1000, 9, 0), 0)/'TOP SCORES'!H$8,0)</f>
        <v>0</v>
      </c>
      <c r="K140" s="30">
        <f>IFERROR(100*_xlfn.IFNA(VLOOKUP($B140,KviZDarije8!$A$1:$K$1000, 9, 0), 0)/'TOP SCORES'!I$8,0)</f>
        <v>0</v>
      </c>
      <c r="L140" s="30">
        <f>IFERROR(100*_xlfn.IFNA(VLOOKUP($B140,[1]KviZDarije9!$A$1:$K$1000, 9, 0), 0)/'TOP SCORES'!J$8,0)</f>
        <v>0</v>
      </c>
      <c r="M140" s="30">
        <f>IFERROR(100*_xlfn.IFNA(VLOOKUP($B140,[2]KviZDarije10!$A$1:$K$1000, 9, 0), 0)/'TOP SCORES'!K$8,0)</f>
        <v>0</v>
      </c>
    </row>
    <row r="141" spans="1:13">
      <c r="A141" s="33">
        <f t="shared" ca="1" si="2"/>
        <v>139</v>
      </c>
      <c r="B141" s="28" t="s">
        <v>155</v>
      </c>
      <c r="C141" s="31" cm="1">
        <f t="array" aca="1" ref="C141" ca="1">SUM(LARGE(D141:M141,ROW(INDIRECT("1:6"))))</f>
        <v>57.142857142857146</v>
      </c>
      <c r="D141" s="30">
        <f>IFERROR(100*_xlfn.IFNA(VLOOKUP($B141,KviZDarije1!$A$1:$K$1000, 9, 0), 0)/'TOP SCORES'!B$8,0)</f>
        <v>57.142857142857146</v>
      </c>
      <c r="E141" s="30">
        <f>IFERROR(100*_xlfn.IFNA(VLOOKUP($B141,KviZDarije2!$A$1:$K$1000, 9, 0), 0)/'TOP SCORES'!C$8,0)</f>
        <v>0</v>
      </c>
      <c r="F141" s="30">
        <f>IFERROR(100*_xlfn.IFNA(VLOOKUP($B141,KviZDarije3!$A$1:$K$1000, 9, 0), 0)/'TOP SCORES'!D$8,0)</f>
        <v>0</v>
      </c>
      <c r="G141" s="30">
        <f>IFERROR(100*_xlfn.IFNA(VLOOKUP($B141,KviZDarije4!$A$1:$K$1000, 9, 0), 0)/'TOP SCORES'!E$8,0)</f>
        <v>0</v>
      </c>
      <c r="H141" s="30">
        <f>IFERROR(100*_xlfn.IFNA(VLOOKUP($B141,KviZDarije5!$A$1:$K$1000, 9, 0), 0)/'TOP SCORES'!F$8,0)</f>
        <v>0</v>
      </c>
      <c r="I141" s="30">
        <f>IFERROR(100*_xlfn.IFNA(VLOOKUP($B141,KviZDarije6!$A$1:$K$1000, 9, 0), 0)/'TOP SCORES'!G$8,0)</f>
        <v>0</v>
      </c>
      <c r="J141" s="30">
        <f>IFERROR(100*_xlfn.IFNA(VLOOKUP($B141,KviZDarije7!$A$1:$K$1000, 9, 0), 0)/'TOP SCORES'!H$8,0)</f>
        <v>0</v>
      </c>
      <c r="K141" s="30">
        <f>IFERROR(100*_xlfn.IFNA(VLOOKUP($B141,KviZDarije8!$A$1:$K$1000, 9, 0), 0)/'TOP SCORES'!I$8,0)</f>
        <v>0</v>
      </c>
      <c r="L141" s="30">
        <f>IFERROR(100*_xlfn.IFNA(VLOOKUP($B141,[1]KviZDarije9!$A$1:$K$1000, 9, 0), 0)/'TOP SCORES'!J$8,0)</f>
        <v>0</v>
      </c>
      <c r="M141" s="30">
        <f>IFERROR(100*_xlfn.IFNA(VLOOKUP($B141,[2]KviZDarije10!$A$1:$K$1000, 9, 0), 0)/'TOP SCORES'!K$8,0)</f>
        <v>0</v>
      </c>
    </row>
    <row r="142" spans="1:13">
      <c r="A142" s="33">
        <f t="shared" ca="1" si="2"/>
        <v>142</v>
      </c>
      <c r="B142" s="28" t="s">
        <v>212</v>
      </c>
      <c r="C142" s="31" cm="1">
        <f t="array" aca="1" ref="C142" ca="1">SUM(LARGE(D142:M142,ROW(INDIRECT("1:6"))))</f>
        <v>51.515151515151516</v>
      </c>
      <c r="D142" s="30">
        <f>IFERROR(100*_xlfn.IFNA(VLOOKUP($B142,KviZDarije1!$A$1:$K$1000, 9, 0), 0)/'TOP SCORES'!B$8,0)</f>
        <v>0</v>
      </c>
      <c r="E142" s="30">
        <f>IFERROR(100*_xlfn.IFNA(VLOOKUP($B142,KviZDarije2!$A$1:$K$1000, 9, 0), 0)/'TOP SCORES'!C$8,0)</f>
        <v>0</v>
      </c>
      <c r="F142" s="30">
        <f>IFERROR(100*_xlfn.IFNA(VLOOKUP($B142,KviZDarije3!$A$1:$K$1000, 9, 0), 0)/'TOP SCORES'!D$8,0)</f>
        <v>33.333333333333336</v>
      </c>
      <c r="G142" s="30">
        <f>IFERROR(100*_xlfn.IFNA(VLOOKUP($B142,KviZDarije4!$A$1:$K$1000, 9, 0), 0)/'TOP SCORES'!E$8,0)</f>
        <v>18.181818181818183</v>
      </c>
      <c r="H142" s="30">
        <f>IFERROR(100*_xlfn.IFNA(VLOOKUP($B142,KviZDarije5!$A$1:$K$1000, 9, 0), 0)/'TOP SCORES'!F$8,0)</f>
        <v>0</v>
      </c>
      <c r="I142" s="30">
        <f>IFERROR(100*_xlfn.IFNA(VLOOKUP($B142,KviZDarije6!$A$1:$K$1000, 9, 0), 0)/'TOP SCORES'!G$8,0)</f>
        <v>0</v>
      </c>
      <c r="J142" s="30">
        <f>IFERROR(100*_xlfn.IFNA(VLOOKUP($B142,KviZDarije7!$A$1:$K$1000, 9, 0), 0)/'TOP SCORES'!H$8,0)</f>
        <v>0</v>
      </c>
      <c r="K142" s="30">
        <f>IFERROR(100*_xlfn.IFNA(VLOOKUP($B142,KviZDarije8!$A$1:$K$1000, 9, 0), 0)/'TOP SCORES'!I$8,0)</f>
        <v>0</v>
      </c>
      <c r="L142" s="30">
        <f>IFERROR(100*_xlfn.IFNA(VLOOKUP($B142,[1]KviZDarije9!$A$1:$K$1000, 9, 0), 0)/'TOP SCORES'!J$8,0)</f>
        <v>0</v>
      </c>
      <c r="M142" s="30">
        <f>IFERROR(100*_xlfn.IFNA(VLOOKUP($B142,[2]KviZDarije10!$A$1:$K$1000, 9, 0), 0)/'TOP SCORES'!K$8,0)</f>
        <v>0</v>
      </c>
    </row>
    <row r="143" spans="1:13">
      <c r="A143" s="33">
        <f t="shared" ca="1" si="2"/>
        <v>143</v>
      </c>
      <c r="B143" s="28" t="s">
        <v>220</v>
      </c>
      <c r="C143" s="31" cm="1">
        <f t="array" aca="1" ref="C143" ca="1">SUM(LARGE(D143:M143,ROW(INDIRECT("1:6"))))</f>
        <v>50.87412587412588</v>
      </c>
      <c r="D143" s="30">
        <f>IFERROR(100*_xlfn.IFNA(VLOOKUP($B143,KviZDarije1!$A$1:$K$1000, 9, 0), 0)/'TOP SCORES'!B$8,0)</f>
        <v>0</v>
      </c>
      <c r="E143" s="30">
        <f>IFERROR(100*_xlfn.IFNA(VLOOKUP($B143,KviZDarije2!$A$1:$K$1000, 9, 0), 0)/'TOP SCORES'!C$8,0)</f>
        <v>0</v>
      </c>
      <c r="F143" s="30">
        <f>IFERROR(100*_xlfn.IFNA(VLOOKUP($B143,KviZDarije3!$A$1:$K$1000, 9, 0), 0)/'TOP SCORES'!D$8,0)</f>
        <v>0</v>
      </c>
      <c r="G143" s="30">
        <f>IFERROR(100*_xlfn.IFNA(VLOOKUP($B143,KviZDarije4!$A$1:$K$1000, 9, 0), 0)/'TOP SCORES'!E$8,0)</f>
        <v>18.181818181818183</v>
      </c>
      <c r="H143" s="30">
        <f>IFERROR(100*_xlfn.IFNA(VLOOKUP($B143,KviZDarije5!$A$1:$K$1000, 9, 0), 0)/'TOP SCORES'!F$8,0)</f>
        <v>25</v>
      </c>
      <c r="I143" s="30">
        <f>IFERROR(100*_xlfn.IFNA(VLOOKUP($B143,KviZDarije6!$A$1:$K$1000, 9, 0), 0)/'TOP SCORES'!G$8,0)</f>
        <v>7.6923076923076925</v>
      </c>
      <c r="J143" s="30">
        <f>IFERROR(100*_xlfn.IFNA(VLOOKUP($B143,KviZDarije7!$A$1:$K$1000, 9, 0), 0)/'TOP SCORES'!H$8,0)</f>
        <v>0</v>
      </c>
      <c r="K143" s="30">
        <f>IFERROR(100*_xlfn.IFNA(VLOOKUP($B143,KviZDarije8!$A$1:$K$1000, 9, 0), 0)/'TOP SCORES'!I$8,0)</f>
        <v>0</v>
      </c>
      <c r="L143" s="30">
        <f>IFERROR(100*_xlfn.IFNA(VLOOKUP($B143,[1]KviZDarije9!$A$1:$K$1000, 9, 0), 0)/'TOP SCORES'!J$8,0)</f>
        <v>0</v>
      </c>
      <c r="M143" s="30">
        <f>IFERROR(100*_xlfn.IFNA(VLOOKUP($B143,[2]KviZDarije10!$A$1:$K$1000, 9, 0), 0)/'TOP SCORES'!K$8,0)</f>
        <v>0</v>
      </c>
    </row>
    <row r="144" spans="1:13">
      <c r="A144" s="33">
        <f t="shared" ca="1" si="2"/>
        <v>144</v>
      </c>
      <c r="B144" s="28" t="s">
        <v>204</v>
      </c>
      <c r="C144" s="31" cm="1">
        <f t="array" aca="1" ref="C144" ca="1">SUM(LARGE(D144:M144,ROW(INDIRECT("1:6"))))</f>
        <v>49.592074592074596</v>
      </c>
      <c r="D144" s="30">
        <f>IFERROR(100*_xlfn.IFNA(VLOOKUP($B144,KviZDarije1!$A$1:$K$1000, 9, 0), 0)/'TOP SCORES'!B$8,0)</f>
        <v>0</v>
      </c>
      <c r="E144" s="30">
        <f>IFERROR(100*_xlfn.IFNA(VLOOKUP($B144,KviZDarije2!$A$1:$K$1000, 9, 0), 0)/'TOP SCORES'!C$8,0)</f>
        <v>8.3333333333333339</v>
      </c>
      <c r="F144" s="30">
        <f>IFERROR(100*_xlfn.IFNA(VLOOKUP($B144,KviZDarije3!$A$1:$K$1000, 9, 0), 0)/'TOP SCORES'!D$8,0)</f>
        <v>0</v>
      </c>
      <c r="G144" s="30">
        <f>IFERROR(100*_xlfn.IFNA(VLOOKUP($B144,KviZDarije4!$A$1:$K$1000, 9, 0), 0)/'TOP SCORES'!E$8,0)</f>
        <v>18.181818181818183</v>
      </c>
      <c r="H144" s="30">
        <f>IFERROR(100*_xlfn.IFNA(VLOOKUP($B144,KviZDarije5!$A$1:$K$1000, 9, 0), 0)/'TOP SCORES'!F$8,0)</f>
        <v>0</v>
      </c>
      <c r="I144" s="30">
        <f>IFERROR(100*_xlfn.IFNA(VLOOKUP($B144,KviZDarije6!$A$1:$K$1000, 9, 0), 0)/'TOP SCORES'!G$8,0)</f>
        <v>23.076923076923077</v>
      </c>
      <c r="J144" s="30">
        <f>IFERROR(100*_xlfn.IFNA(VLOOKUP($B144,KviZDarije7!$A$1:$K$1000, 9, 0), 0)/'TOP SCORES'!H$8,0)</f>
        <v>0</v>
      </c>
      <c r="K144" s="30">
        <f>IFERROR(100*_xlfn.IFNA(VLOOKUP($B144,KviZDarije8!$A$1:$K$1000, 9, 0), 0)/'TOP SCORES'!I$8,0)</f>
        <v>0</v>
      </c>
      <c r="L144" s="30">
        <f>IFERROR(100*_xlfn.IFNA(VLOOKUP($B144,[1]KviZDarije9!$A$1:$K$1000, 9, 0), 0)/'TOP SCORES'!J$8,0)</f>
        <v>0</v>
      </c>
      <c r="M144" s="30">
        <f>IFERROR(100*_xlfn.IFNA(VLOOKUP($B144,[2]KviZDarije10!$A$1:$K$1000, 9, 0), 0)/'TOP SCORES'!K$8,0)</f>
        <v>0</v>
      </c>
    </row>
    <row r="145" spans="1:13">
      <c r="A145" s="33">
        <f t="shared" ca="1" si="2"/>
        <v>145</v>
      </c>
      <c r="B145" s="28" t="s">
        <v>222</v>
      </c>
      <c r="C145" s="31" cm="1">
        <f t="array" aca="1" ref="C145" ca="1">SUM(LARGE(D145:M145,ROW(INDIRECT("1:6"))))</f>
        <v>45.454545454545453</v>
      </c>
      <c r="D145" s="30">
        <f>IFERROR(100*_xlfn.IFNA(VLOOKUP($B145,KviZDarije1!$A$1:$K$1000, 9, 0), 0)/'TOP SCORES'!B$8,0)</f>
        <v>0</v>
      </c>
      <c r="E145" s="30">
        <f>IFERROR(100*_xlfn.IFNA(VLOOKUP($B145,KviZDarije2!$A$1:$K$1000, 9, 0), 0)/'TOP SCORES'!C$8,0)</f>
        <v>0</v>
      </c>
      <c r="F145" s="30">
        <f>IFERROR(100*_xlfn.IFNA(VLOOKUP($B145,KviZDarije3!$A$1:$K$1000, 9, 0), 0)/'TOP SCORES'!D$8,0)</f>
        <v>0</v>
      </c>
      <c r="G145" s="30">
        <f>IFERROR(100*_xlfn.IFNA(VLOOKUP($B145,KviZDarije4!$A$1:$K$1000, 9, 0), 0)/'TOP SCORES'!E$8,0)</f>
        <v>45.454545454545453</v>
      </c>
      <c r="H145" s="30">
        <f>IFERROR(100*_xlfn.IFNA(VLOOKUP($B145,KviZDarije5!$A$1:$K$1000, 9, 0), 0)/'TOP SCORES'!F$8,0)</f>
        <v>0</v>
      </c>
      <c r="I145" s="30">
        <f>IFERROR(100*_xlfn.IFNA(VLOOKUP($B145,KviZDarije6!$A$1:$K$1000, 9, 0), 0)/'TOP SCORES'!G$8,0)</f>
        <v>0</v>
      </c>
      <c r="J145" s="30">
        <f>IFERROR(100*_xlfn.IFNA(VLOOKUP($B145,KviZDarije7!$A$1:$K$1000, 9, 0), 0)/'TOP SCORES'!H$8,0)</f>
        <v>0</v>
      </c>
      <c r="K145" s="30">
        <f>IFERROR(100*_xlfn.IFNA(VLOOKUP($B145,KviZDarije8!$A$1:$K$1000, 9, 0), 0)/'TOP SCORES'!I$8,0)</f>
        <v>0</v>
      </c>
      <c r="L145" s="30">
        <f>IFERROR(100*_xlfn.IFNA(VLOOKUP($B145,[1]KviZDarije9!$A$1:$K$1000, 9, 0), 0)/'TOP SCORES'!J$8,0)</f>
        <v>0</v>
      </c>
      <c r="M145" s="30">
        <f>IFERROR(100*_xlfn.IFNA(VLOOKUP($B145,[2]KviZDarije10!$A$1:$K$1000, 9, 0), 0)/'TOP SCORES'!K$8,0)</f>
        <v>0</v>
      </c>
    </row>
    <row r="146" spans="1:13">
      <c r="A146" s="33">
        <f t="shared" ca="1" si="2"/>
        <v>145</v>
      </c>
      <c r="B146" s="28" t="s">
        <v>223</v>
      </c>
      <c r="C146" s="31" cm="1">
        <f t="array" aca="1" ref="C146" ca="1">SUM(LARGE(D146:M146,ROW(INDIRECT("1:6"))))</f>
        <v>45.454545454545453</v>
      </c>
      <c r="D146" s="30">
        <f>IFERROR(100*_xlfn.IFNA(VLOOKUP($B146,KviZDarije1!$A$1:$K$1000, 9, 0), 0)/'TOP SCORES'!B$8,0)</f>
        <v>0</v>
      </c>
      <c r="E146" s="30">
        <f>IFERROR(100*_xlfn.IFNA(VLOOKUP($B146,KviZDarije2!$A$1:$K$1000, 9, 0), 0)/'TOP SCORES'!C$8,0)</f>
        <v>0</v>
      </c>
      <c r="F146" s="30">
        <f>IFERROR(100*_xlfn.IFNA(VLOOKUP($B146,KviZDarije3!$A$1:$K$1000, 9, 0), 0)/'TOP SCORES'!D$8,0)</f>
        <v>0</v>
      </c>
      <c r="G146" s="30">
        <f>IFERROR(100*_xlfn.IFNA(VLOOKUP($B146,KviZDarije4!$A$1:$K$1000, 9, 0), 0)/'TOP SCORES'!E$8,0)</f>
        <v>45.454545454545453</v>
      </c>
      <c r="H146" s="30">
        <f>IFERROR(100*_xlfn.IFNA(VLOOKUP($B146,KviZDarije5!$A$1:$K$1000, 9, 0), 0)/'TOP SCORES'!F$8,0)</f>
        <v>0</v>
      </c>
      <c r="I146" s="30">
        <f>IFERROR(100*_xlfn.IFNA(VLOOKUP($B146,KviZDarije6!$A$1:$K$1000, 9, 0), 0)/'TOP SCORES'!G$8,0)</f>
        <v>0</v>
      </c>
      <c r="J146" s="30">
        <f>IFERROR(100*_xlfn.IFNA(VLOOKUP($B146,KviZDarije7!$A$1:$K$1000, 9, 0), 0)/'TOP SCORES'!H$8,0)</f>
        <v>0</v>
      </c>
      <c r="K146" s="30">
        <f>IFERROR(100*_xlfn.IFNA(VLOOKUP($B146,KviZDarije8!$A$1:$K$1000, 9, 0), 0)/'TOP SCORES'!I$8,0)</f>
        <v>0</v>
      </c>
      <c r="L146" s="30">
        <f>IFERROR(100*_xlfn.IFNA(VLOOKUP($B146,[1]KviZDarije9!$A$1:$K$1000, 9, 0), 0)/'TOP SCORES'!J$8,0)</f>
        <v>0</v>
      </c>
      <c r="M146" s="30">
        <f>IFERROR(100*_xlfn.IFNA(VLOOKUP($B146,[2]KviZDarije10!$A$1:$K$1000, 9, 0), 0)/'TOP SCORES'!K$8,0)</f>
        <v>0</v>
      </c>
    </row>
    <row r="147" spans="1:13">
      <c r="A147" s="33">
        <f t="shared" ca="1" si="2"/>
        <v>147</v>
      </c>
      <c r="B147" s="28" t="s">
        <v>159</v>
      </c>
      <c r="C147" s="31" cm="1">
        <f t="array" aca="1" ref="C147" ca="1">SUM(LARGE(D147:M147,ROW(INDIRECT("1:6"))))</f>
        <v>42.857142857142854</v>
      </c>
      <c r="D147" s="30">
        <f>IFERROR(100*_xlfn.IFNA(VLOOKUP($B147,KviZDarije1!$A$1:$K$1000, 9, 0), 0)/'TOP SCORES'!B$8,0)</f>
        <v>42.857142857142854</v>
      </c>
      <c r="E147" s="30">
        <f>IFERROR(100*_xlfn.IFNA(VLOOKUP($B147,KviZDarije2!$A$1:$K$1000, 9, 0), 0)/'TOP SCORES'!C$8,0)</f>
        <v>0</v>
      </c>
      <c r="F147" s="30">
        <f>IFERROR(100*_xlfn.IFNA(VLOOKUP($B147,KviZDarije3!$A$1:$K$1000, 9, 0), 0)/'TOP SCORES'!D$8,0)</f>
        <v>0</v>
      </c>
      <c r="G147" s="30">
        <f>IFERROR(100*_xlfn.IFNA(VLOOKUP($B147,KviZDarije4!$A$1:$K$1000, 9, 0), 0)/'TOP SCORES'!E$8,0)</f>
        <v>0</v>
      </c>
      <c r="H147" s="30">
        <f>IFERROR(100*_xlfn.IFNA(VLOOKUP($B147,KviZDarije5!$A$1:$K$1000, 9, 0), 0)/'TOP SCORES'!F$8,0)</f>
        <v>0</v>
      </c>
      <c r="I147" s="30">
        <f>IFERROR(100*_xlfn.IFNA(VLOOKUP($B147,KviZDarije6!$A$1:$K$1000, 9, 0), 0)/'TOP SCORES'!G$8,0)</f>
        <v>0</v>
      </c>
      <c r="J147" s="30">
        <f>IFERROR(100*_xlfn.IFNA(VLOOKUP($B147,KviZDarije7!$A$1:$K$1000, 9, 0), 0)/'TOP SCORES'!H$8,0)</f>
        <v>0</v>
      </c>
      <c r="K147" s="30">
        <f>IFERROR(100*_xlfn.IFNA(VLOOKUP($B147,KviZDarije8!$A$1:$K$1000, 9, 0), 0)/'TOP SCORES'!I$8,0)</f>
        <v>0</v>
      </c>
      <c r="L147" s="30">
        <f>IFERROR(100*_xlfn.IFNA(VLOOKUP($B147,[1]KviZDarije9!$A$1:$K$1000, 9, 0), 0)/'TOP SCORES'!J$8,0)</f>
        <v>0</v>
      </c>
      <c r="M147" s="30">
        <f>IFERROR(100*_xlfn.IFNA(VLOOKUP($B147,[2]KviZDarije10!$A$1:$K$1000, 9, 0), 0)/'TOP SCORES'!K$8,0)</f>
        <v>0</v>
      </c>
    </row>
    <row r="148" spans="1:13">
      <c r="A148" s="33">
        <f t="shared" ca="1" si="2"/>
        <v>147</v>
      </c>
      <c r="B148" s="28" t="s">
        <v>166</v>
      </c>
      <c r="C148" s="31" cm="1">
        <f t="array" aca="1" ref="C148" ca="1">SUM(LARGE(D148:M148,ROW(INDIRECT("1:6"))))</f>
        <v>42.857142857142854</v>
      </c>
      <c r="D148" s="30">
        <f>IFERROR(100*_xlfn.IFNA(VLOOKUP($B148,KviZDarije1!$A$1:$K$1000, 9, 0), 0)/'TOP SCORES'!B$8,0)</f>
        <v>42.857142857142854</v>
      </c>
      <c r="E148" s="30">
        <f>IFERROR(100*_xlfn.IFNA(VLOOKUP($B148,KviZDarije2!$A$1:$K$1000, 9, 0), 0)/'TOP SCORES'!C$8,0)</f>
        <v>0</v>
      </c>
      <c r="F148" s="30">
        <f>IFERROR(100*_xlfn.IFNA(VLOOKUP($B148,KviZDarije3!$A$1:$K$1000, 9, 0), 0)/'TOP SCORES'!D$8,0)</f>
        <v>0</v>
      </c>
      <c r="G148" s="30">
        <f>IFERROR(100*_xlfn.IFNA(VLOOKUP($B148,KviZDarije4!$A$1:$K$1000, 9, 0), 0)/'TOP SCORES'!E$8,0)</f>
        <v>0</v>
      </c>
      <c r="H148" s="30">
        <f>IFERROR(100*_xlfn.IFNA(VLOOKUP($B148,KviZDarije5!$A$1:$K$1000, 9, 0), 0)/'TOP SCORES'!F$8,0)</f>
        <v>0</v>
      </c>
      <c r="I148" s="30">
        <f>IFERROR(100*_xlfn.IFNA(VLOOKUP($B148,KviZDarije6!$A$1:$K$1000, 9, 0), 0)/'TOP SCORES'!G$8,0)</f>
        <v>0</v>
      </c>
      <c r="J148" s="30">
        <f>IFERROR(100*_xlfn.IFNA(VLOOKUP($B148,KviZDarije7!$A$1:$K$1000, 9, 0), 0)/'TOP SCORES'!H$8,0)</f>
        <v>0</v>
      </c>
      <c r="K148" s="30">
        <f>IFERROR(100*_xlfn.IFNA(VLOOKUP($B148,KviZDarije8!$A$1:$K$1000, 9, 0), 0)/'TOP SCORES'!I$8,0)</f>
        <v>0</v>
      </c>
      <c r="L148" s="30">
        <f>IFERROR(100*_xlfn.IFNA(VLOOKUP($B148,[1]KviZDarije9!$A$1:$K$1000, 9, 0), 0)/'TOP SCORES'!J$8,0)</f>
        <v>0</v>
      </c>
      <c r="M148" s="30">
        <f>IFERROR(100*_xlfn.IFNA(VLOOKUP($B148,[2]KviZDarije10!$A$1:$K$1000, 9, 0), 0)/'TOP SCORES'!K$8,0)</f>
        <v>0</v>
      </c>
    </row>
    <row r="149" spans="1:13">
      <c r="A149" s="33">
        <f t="shared" ca="1" si="2"/>
        <v>147</v>
      </c>
      <c r="B149" s="28" t="s">
        <v>180</v>
      </c>
      <c r="C149" s="31" cm="1">
        <f t="array" aca="1" ref="C149" ca="1">SUM(LARGE(D149:M149,ROW(INDIRECT("1:6"))))</f>
        <v>42.857142857142854</v>
      </c>
      <c r="D149" s="30">
        <f>IFERROR(100*_xlfn.IFNA(VLOOKUP($B149,KviZDarije1!$A$1:$K$1000, 9, 0), 0)/'TOP SCORES'!B$8,0)</f>
        <v>42.857142857142854</v>
      </c>
      <c r="E149" s="30">
        <f>IFERROR(100*_xlfn.IFNA(VLOOKUP($B149,KviZDarije2!$A$1:$K$1000, 9, 0), 0)/'TOP SCORES'!C$8,0)</f>
        <v>0</v>
      </c>
      <c r="F149" s="30">
        <f>IFERROR(100*_xlfn.IFNA(VLOOKUP($B149,KviZDarije3!$A$1:$K$1000, 9, 0), 0)/'TOP SCORES'!D$8,0)</f>
        <v>0</v>
      </c>
      <c r="G149" s="30">
        <f>IFERROR(100*_xlfn.IFNA(VLOOKUP($B149,KviZDarije4!$A$1:$K$1000, 9, 0), 0)/'TOP SCORES'!E$8,0)</f>
        <v>0</v>
      </c>
      <c r="H149" s="30">
        <f>IFERROR(100*_xlfn.IFNA(VLOOKUP($B149,KviZDarije5!$A$1:$K$1000, 9, 0), 0)/'TOP SCORES'!F$8,0)</f>
        <v>0</v>
      </c>
      <c r="I149" s="30">
        <f>IFERROR(100*_xlfn.IFNA(VLOOKUP($B149,KviZDarije6!$A$1:$K$1000, 9, 0), 0)/'TOP SCORES'!G$8,0)</f>
        <v>0</v>
      </c>
      <c r="J149" s="30">
        <f>IFERROR(100*_xlfn.IFNA(VLOOKUP($B149,KviZDarije7!$A$1:$K$1000, 9, 0), 0)/'TOP SCORES'!H$8,0)</f>
        <v>0</v>
      </c>
      <c r="K149" s="30">
        <f>IFERROR(100*_xlfn.IFNA(VLOOKUP($B149,KviZDarije8!$A$1:$K$1000, 9, 0), 0)/'TOP SCORES'!I$8,0)</f>
        <v>0</v>
      </c>
      <c r="L149" s="30">
        <f>IFERROR(100*_xlfn.IFNA(VLOOKUP($B149,[1]KviZDarije9!$A$1:$K$1000, 9, 0), 0)/'TOP SCORES'!J$8,0)</f>
        <v>0</v>
      </c>
      <c r="M149" s="30">
        <f>IFERROR(100*_xlfn.IFNA(VLOOKUP($B149,[2]KviZDarije10!$A$1:$K$1000, 9, 0), 0)/'TOP SCORES'!K$8,0)</f>
        <v>0</v>
      </c>
    </row>
    <row r="150" spans="1:13">
      <c r="A150" s="33">
        <f t="shared" ca="1" si="2"/>
        <v>150</v>
      </c>
      <c r="B150" s="28" t="s">
        <v>207</v>
      </c>
      <c r="C150" s="31" cm="1">
        <f t="array" aca="1" ref="C150" ca="1">SUM(LARGE(D150:M150,ROW(INDIRECT("1:6"))))</f>
        <v>41.666666666666664</v>
      </c>
      <c r="D150" s="30">
        <f>IFERROR(100*_xlfn.IFNA(VLOOKUP($B150,KviZDarije1!$A$1:$K$1000, 9, 0), 0)/'TOP SCORES'!B$8,0)</f>
        <v>0</v>
      </c>
      <c r="E150" s="30">
        <f>IFERROR(100*_xlfn.IFNA(VLOOKUP($B150,KviZDarije2!$A$1:$K$1000, 9, 0), 0)/'TOP SCORES'!C$8,0)</f>
        <v>41.666666666666664</v>
      </c>
      <c r="F150" s="30">
        <f>IFERROR(100*_xlfn.IFNA(VLOOKUP($B150,KviZDarije3!$A$1:$K$1000, 9, 0), 0)/'TOP SCORES'!D$8,0)</f>
        <v>0</v>
      </c>
      <c r="G150" s="30">
        <f>IFERROR(100*_xlfn.IFNA(VLOOKUP($B150,KviZDarije4!$A$1:$K$1000, 9, 0), 0)/'TOP SCORES'!E$8,0)</f>
        <v>0</v>
      </c>
      <c r="H150" s="30">
        <f>IFERROR(100*_xlfn.IFNA(VLOOKUP($B150,KviZDarije5!$A$1:$K$1000, 9, 0), 0)/'TOP SCORES'!F$8,0)</f>
        <v>0</v>
      </c>
      <c r="I150" s="30">
        <f>IFERROR(100*_xlfn.IFNA(VLOOKUP($B150,KviZDarije6!$A$1:$K$1000, 9, 0), 0)/'TOP SCORES'!G$8,0)</f>
        <v>0</v>
      </c>
      <c r="J150" s="30">
        <f>IFERROR(100*_xlfn.IFNA(VLOOKUP($B150,KviZDarije7!$A$1:$K$1000, 9, 0), 0)/'TOP SCORES'!H$8,0)</f>
        <v>0</v>
      </c>
      <c r="K150" s="30">
        <f>IFERROR(100*_xlfn.IFNA(VLOOKUP($B150,KviZDarije8!$A$1:$K$1000, 9, 0), 0)/'TOP SCORES'!I$8,0)</f>
        <v>0</v>
      </c>
      <c r="L150" s="30">
        <f>IFERROR(100*_xlfn.IFNA(VLOOKUP($B150,[1]KviZDarije9!$A$1:$K$1000, 9, 0), 0)/'TOP SCORES'!J$8,0)</f>
        <v>0</v>
      </c>
      <c r="M150" s="30">
        <f>IFERROR(100*_xlfn.IFNA(VLOOKUP($B150,[2]KviZDarije10!$A$1:$K$1000, 9, 0), 0)/'TOP SCORES'!K$8,0)</f>
        <v>0</v>
      </c>
    </row>
    <row r="151" spans="1:13">
      <c r="A151" s="33">
        <f t="shared" ca="1" si="2"/>
        <v>150</v>
      </c>
      <c r="B151" s="28" t="s">
        <v>209</v>
      </c>
      <c r="C151" s="31" cm="1">
        <f t="array" aca="1" ref="C151" ca="1">SUM(LARGE(D151:M151,ROW(INDIRECT("1:6"))))</f>
        <v>41.666666666666664</v>
      </c>
      <c r="D151" s="30">
        <f>IFERROR(100*_xlfn.IFNA(VLOOKUP($B151,KviZDarije1!$A$1:$K$1000, 9, 0), 0)/'TOP SCORES'!B$8,0)</f>
        <v>0</v>
      </c>
      <c r="E151" s="30">
        <f>IFERROR(100*_xlfn.IFNA(VLOOKUP($B151,KviZDarije2!$A$1:$K$1000, 9, 0), 0)/'TOP SCORES'!C$8,0)</f>
        <v>0</v>
      </c>
      <c r="F151" s="30">
        <f>IFERROR(100*_xlfn.IFNA(VLOOKUP($B151,KviZDarije3!$A$1:$K$1000, 9, 0), 0)/'TOP SCORES'!D$8,0)</f>
        <v>41.666666666666664</v>
      </c>
      <c r="G151" s="30">
        <f>IFERROR(100*_xlfn.IFNA(VLOOKUP($B151,KviZDarije4!$A$1:$K$1000, 9, 0), 0)/'TOP SCORES'!E$8,0)</f>
        <v>0</v>
      </c>
      <c r="H151" s="30">
        <f>IFERROR(100*_xlfn.IFNA(VLOOKUP($B151,KviZDarije5!$A$1:$K$1000, 9, 0), 0)/'TOP SCORES'!F$8,0)</f>
        <v>0</v>
      </c>
      <c r="I151" s="30">
        <f>IFERROR(100*_xlfn.IFNA(VLOOKUP($B151,KviZDarije6!$A$1:$K$1000, 9, 0), 0)/'TOP SCORES'!G$8,0)</f>
        <v>0</v>
      </c>
      <c r="J151" s="30">
        <f>IFERROR(100*_xlfn.IFNA(VLOOKUP($B151,KviZDarije7!$A$1:$K$1000, 9, 0), 0)/'TOP SCORES'!H$8,0)</f>
        <v>0</v>
      </c>
      <c r="K151" s="30">
        <f>IFERROR(100*_xlfn.IFNA(VLOOKUP($B151,KviZDarije8!$A$1:$K$1000, 9, 0), 0)/'TOP SCORES'!I$8,0)</f>
        <v>0</v>
      </c>
      <c r="L151" s="30">
        <f>IFERROR(100*_xlfn.IFNA(VLOOKUP($B151,[1]KviZDarije9!$A$1:$K$1000, 9, 0), 0)/'TOP SCORES'!J$8,0)</f>
        <v>0</v>
      </c>
      <c r="M151" s="30">
        <f>IFERROR(100*_xlfn.IFNA(VLOOKUP($B151,[2]KviZDarije10!$A$1:$K$1000, 9, 0), 0)/'TOP SCORES'!K$8,0)</f>
        <v>0</v>
      </c>
    </row>
    <row r="152" spans="1:13">
      <c r="A152" s="33">
        <f t="shared" ca="1" si="2"/>
        <v>152</v>
      </c>
      <c r="B152" s="25" t="s">
        <v>72</v>
      </c>
      <c r="C152" s="31" cm="1">
        <f t="array" aca="1" ref="C152" ca="1">SUM(LARGE(D152:M152,ROW(INDIRECT("1:6"))))</f>
        <v>36.363636363636367</v>
      </c>
      <c r="D152" s="30">
        <f>IFERROR(100*_xlfn.IFNA(VLOOKUP($B152,KviZDarije1!$A$1:$K$1000, 9, 0), 0)/'TOP SCORES'!B$8,0)</f>
        <v>0</v>
      </c>
      <c r="E152" s="30">
        <f>IFERROR(100*_xlfn.IFNA(VLOOKUP($B152,KviZDarije2!$A$1:$K$1000, 9, 0), 0)/'TOP SCORES'!C$8,0)</f>
        <v>0</v>
      </c>
      <c r="F152" s="30">
        <f>IFERROR(100*_xlfn.IFNA(VLOOKUP($B152,KviZDarije3!$A$1:$K$1000, 9, 0), 0)/'TOP SCORES'!D$8,0)</f>
        <v>0</v>
      </c>
      <c r="G152" s="30">
        <f>IFERROR(100*_xlfn.IFNA(VLOOKUP($B152,KviZDarije4!$A$1:$K$1000, 9, 0), 0)/'TOP SCORES'!E$8,0)</f>
        <v>36.363636363636367</v>
      </c>
      <c r="H152" s="30">
        <f>IFERROR(100*_xlfn.IFNA(VLOOKUP($B152,KviZDarije5!$A$1:$K$1000, 9, 0), 0)/'TOP SCORES'!F$8,0)</f>
        <v>0</v>
      </c>
      <c r="I152" s="30">
        <f>IFERROR(100*_xlfn.IFNA(VLOOKUP($B152,KviZDarije6!$A$1:$K$1000, 9, 0), 0)/'TOP SCORES'!G$8,0)</f>
        <v>0</v>
      </c>
      <c r="J152" s="30">
        <f>IFERROR(100*_xlfn.IFNA(VLOOKUP($B152,KviZDarije7!$A$1:$K$1000, 9, 0), 0)/'TOP SCORES'!H$8,0)</f>
        <v>0</v>
      </c>
      <c r="K152" s="30">
        <f>IFERROR(100*_xlfn.IFNA(VLOOKUP($B152,KviZDarije8!$A$1:$K$1000, 9, 0), 0)/'TOP SCORES'!I$8,0)</f>
        <v>0</v>
      </c>
      <c r="L152" s="30">
        <f>IFERROR(100*_xlfn.IFNA(VLOOKUP($B152,[1]KviZDarije9!$A$1:$K$1000, 9, 0), 0)/'TOP SCORES'!J$8,0)</f>
        <v>0</v>
      </c>
      <c r="M152" s="30">
        <f>IFERROR(100*_xlfn.IFNA(VLOOKUP($B152,[2]KviZDarije10!$A$1:$K$1000, 9, 0), 0)/'TOP SCORES'!K$8,0)</f>
        <v>0</v>
      </c>
    </row>
    <row r="153" spans="1:13">
      <c r="A153" s="33">
        <f t="shared" ca="1" si="2"/>
        <v>152</v>
      </c>
      <c r="B153" s="27" t="s">
        <v>131</v>
      </c>
      <c r="C153" s="31" cm="1">
        <f t="array" aca="1" ref="C153" ca="1">SUM(LARGE(D153:M153,ROW(INDIRECT("1:6"))))</f>
        <v>36.363636363636367</v>
      </c>
      <c r="D153" s="30">
        <f>IFERROR(100*_xlfn.IFNA(VLOOKUP($B153,KviZDarije1!$A$1:$K$1000, 9, 0), 0)/'TOP SCORES'!B$8,0)</f>
        <v>0</v>
      </c>
      <c r="E153" s="30">
        <f>IFERROR(100*_xlfn.IFNA(VLOOKUP($B153,KviZDarije2!$A$1:$K$1000, 9, 0), 0)/'TOP SCORES'!C$8,0)</f>
        <v>0</v>
      </c>
      <c r="F153" s="30">
        <f>IFERROR(100*_xlfn.IFNA(VLOOKUP($B153,KviZDarije3!$A$1:$K$1000, 9, 0), 0)/'TOP SCORES'!D$8,0)</f>
        <v>0</v>
      </c>
      <c r="G153" s="30">
        <f>IFERROR(100*_xlfn.IFNA(VLOOKUP($B153,KviZDarije4!$A$1:$K$1000, 9, 0), 0)/'TOP SCORES'!E$8,0)</f>
        <v>36.363636363636367</v>
      </c>
      <c r="H153" s="30">
        <f>IFERROR(100*_xlfn.IFNA(VLOOKUP($B153,KviZDarije5!$A$1:$K$1000, 9, 0), 0)/'TOP SCORES'!F$8,0)</f>
        <v>0</v>
      </c>
      <c r="I153" s="30">
        <f>IFERROR(100*_xlfn.IFNA(VLOOKUP($B153,KviZDarije6!$A$1:$K$1000, 9, 0), 0)/'TOP SCORES'!G$8,0)</f>
        <v>0</v>
      </c>
      <c r="J153" s="30">
        <f>IFERROR(100*_xlfn.IFNA(VLOOKUP($B153,KviZDarije7!$A$1:$K$1000, 9, 0), 0)/'TOP SCORES'!H$8,0)</f>
        <v>0</v>
      </c>
      <c r="K153" s="30">
        <f>IFERROR(100*_xlfn.IFNA(VLOOKUP($B153,KviZDarije8!$A$1:$K$1000, 9, 0), 0)/'TOP SCORES'!I$8,0)</f>
        <v>0</v>
      </c>
      <c r="L153" s="30">
        <f>IFERROR(100*_xlfn.IFNA(VLOOKUP($B153,[1]KviZDarije9!$A$1:$K$1000, 9, 0), 0)/'TOP SCORES'!J$8,0)</f>
        <v>0</v>
      </c>
      <c r="M153" s="30">
        <f>IFERROR(100*_xlfn.IFNA(VLOOKUP($B153,[2]KviZDarije10!$A$1:$K$1000, 9, 0), 0)/'TOP SCORES'!K$8,0)</f>
        <v>0</v>
      </c>
    </row>
    <row r="154" spans="1:13">
      <c r="A154" s="33">
        <f t="shared" ca="1" si="2"/>
        <v>154</v>
      </c>
      <c r="B154" s="25" t="s">
        <v>108</v>
      </c>
      <c r="C154" s="31" cm="1">
        <f t="array" aca="1" ref="C154" ca="1">SUM(LARGE(D154:M154,ROW(INDIRECT("1:6"))))</f>
        <v>35.714285714285715</v>
      </c>
      <c r="D154" s="30">
        <f>IFERROR(100*_xlfn.IFNA(VLOOKUP($B154,KviZDarije1!$A$1:$K$1000, 9, 0), 0)/'TOP SCORES'!B$8,0)</f>
        <v>35.714285714285715</v>
      </c>
      <c r="E154" s="30">
        <f>IFERROR(100*_xlfn.IFNA(VLOOKUP($B154,KviZDarije2!$A$1:$K$1000, 9, 0), 0)/'TOP SCORES'!C$8,0)</f>
        <v>0</v>
      </c>
      <c r="F154" s="30">
        <f>IFERROR(100*_xlfn.IFNA(VLOOKUP($B154,KviZDarije3!$A$1:$K$1000, 9, 0), 0)/'TOP SCORES'!D$8,0)</f>
        <v>0</v>
      </c>
      <c r="G154" s="30">
        <f>IFERROR(100*_xlfn.IFNA(VLOOKUP($B154,KviZDarije4!$A$1:$K$1000, 9, 0), 0)/'TOP SCORES'!E$8,0)</f>
        <v>0</v>
      </c>
      <c r="H154" s="30">
        <f>IFERROR(100*_xlfn.IFNA(VLOOKUP($B154,KviZDarije5!$A$1:$K$1000, 9, 0), 0)/'TOP SCORES'!F$8,0)</f>
        <v>0</v>
      </c>
      <c r="I154" s="30">
        <f>IFERROR(100*_xlfn.IFNA(VLOOKUP($B154,KviZDarije6!$A$1:$K$1000, 9, 0), 0)/'TOP SCORES'!G$8,0)</f>
        <v>0</v>
      </c>
      <c r="J154" s="30">
        <f>IFERROR(100*_xlfn.IFNA(VLOOKUP($B154,KviZDarije7!$A$1:$K$1000, 9, 0), 0)/'TOP SCORES'!H$8,0)</f>
        <v>0</v>
      </c>
      <c r="K154" s="30">
        <f>IFERROR(100*_xlfn.IFNA(VLOOKUP($B154,KviZDarije8!$A$1:$K$1000, 9, 0), 0)/'TOP SCORES'!I$8,0)</f>
        <v>0</v>
      </c>
      <c r="L154" s="30">
        <f>IFERROR(100*_xlfn.IFNA(VLOOKUP($B154,[1]KviZDarije9!$A$1:$K$1000, 9, 0), 0)/'TOP SCORES'!J$8,0)</f>
        <v>0</v>
      </c>
      <c r="M154" s="30">
        <f>IFERROR(100*_xlfn.IFNA(VLOOKUP($B154,[2]KviZDarije10!$A$1:$K$1000, 9, 0), 0)/'TOP SCORES'!K$8,0)</f>
        <v>0</v>
      </c>
    </row>
    <row r="155" spans="1:13">
      <c r="A155" s="33">
        <f t="shared" ca="1" si="2"/>
        <v>154</v>
      </c>
      <c r="B155" s="25" t="s">
        <v>74</v>
      </c>
      <c r="C155" s="31" cm="1">
        <f t="array" aca="1" ref="C155" ca="1">SUM(LARGE(D155:M155,ROW(INDIRECT("1:6"))))</f>
        <v>35.714285714285715</v>
      </c>
      <c r="D155" s="30">
        <f>IFERROR(100*_xlfn.IFNA(VLOOKUP($B155,KviZDarije1!$A$1:$K$1000, 9, 0), 0)/'TOP SCORES'!B$8,0)</f>
        <v>35.714285714285715</v>
      </c>
      <c r="E155" s="30">
        <f>IFERROR(100*_xlfn.IFNA(VLOOKUP($B155,KviZDarije2!$A$1:$K$1000, 9, 0), 0)/'TOP SCORES'!C$8,0)</f>
        <v>0</v>
      </c>
      <c r="F155" s="30">
        <f>IFERROR(100*_xlfn.IFNA(VLOOKUP($B155,KviZDarije3!$A$1:$K$1000, 9, 0), 0)/'TOP SCORES'!D$8,0)</f>
        <v>0</v>
      </c>
      <c r="G155" s="30">
        <f>IFERROR(100*_xlfn.IFNA(VLOOKUP($B155,KviZDarije4!$A$1:$K$1000, 9, 0), 0)/'TOP SCORES'!E$8,0)</f>
        <v>0</v>
      </c>
      <c r="H155" s="30">
        <f>IFERROR(100*_xlfn.IFNA(VLOOKUP($B155,KviZDarije5!$A$1:$K$1000, 9, 0), 0)/'TOP SCORES'!F$8,0)</f>
        <v>0</v>
      </c>
      <c r="I155" s="30">
        <f>IFERROR(100*_xlfn.IFNA(VLOOKUP($B155,KviZDarije6!$A$1:$K$1000, 9, 0), 0)/'TOP SCORES'!G$8,0)</f>
        <v>0</v>
      </c>
      <c r="J155" s="30">
        <f>IFERROR(100*_xlfn.IFNA(VLOOKUP($B155,KviZDarije7!$A$1:$K$1000, 9, 0), 0)/'TOP SCORES'!H$8,0)</f>
        <v>0</v>
      </c>
      <c r="K155" s="30">
        <f>IFERROR(100*_xlfn.IFNA(VLOOKUP($B155,KviZDarije8!$A$1:$K$1000, 9, 0), 0)/'TOP SCORES'!I$8,0)</f>
        <v>0</v>
      </c>
      <c r="L155" s="30">
        <f>IFERROR(100*_xlfn.IFNA(VLOOKUP($B155,[1]KviZDarije9!$A$1:$K$1000, 9, 0), 0)/'TOP SCORES'!J$8,0)</f>
        <v>0</v>
      </c>
      <c r="M155" s="30">
        <f>IFERROR(100*_xlfn.IFNA(VLOOKUP($B155,[2]KviZDarije10!$A$1:$K$1000, 9, 0), 0)/'TOP SCORES'!K$8,0)</f>
        <v>0</v>
      </c>
    </row>
    <row r="156" spans="1:13">
      <c r="A156" s="33">
        <f t="shared" ca="1" si="2"/>
        <v>154</v>
      </c>
      <c r="B156" s="28" t="s">
        <v>172</v>
      </c>
      <c r="C156" s="31" cm="1">
        <f t="array" aca="1" ref="C156" ca="1">SUM(LARGE(D156:M156,ROW(INDIRECT("1:6"))))</f>
        <v>35.714285714285715</v>
      </c>
      <c r="D156" s="30">
        <f>IFERROR(100*_xlfn.IFNA(VLOOKUP($B156,KviZDarije1!$A$1:$K$1000, 9, 0), 0)/'TOP SCORES'!B$8,0)</f>
        <v>35.714285714285715</v>
      </c>
      <c r="E156" s="30">
        <f>IFERROR(100*_xlfn.IFNA(VLOOKUP($B156,KviZDarije2!$A$1:$K$1000, 9, 0), 0)/'TOP SCORES'!C$8,0)</f>
        <v>0</v>
      </c>
      <c r="F156" s="30">
        <f>IFERROR(100*_xlfn.IFNA(VLOOKUP($B156,KviZDarije3!$A$1:$K$1000, 9, 0), 0)/'TOP SCORES'!D$8,0)</f>
        <v>0</v>
      </c>
      <c r="G156" s="30">
        <f>IFERROR(100*_xlfn.IFNA(VLOOKUP($B156,KviZDarije4!$A$1:$K$1000, 9, 0), 0)/'TOP SCORES'!E$8,0)</f>
        <v>0</v>
      </c>
      <c r="H156" s="30">
        <f>IFERROR(100*_xlfn.IFNA(VLOOKUP($B156,KviZDarije5!$A$1:$K$1000, 9, 0), 0)/'TOP SCORES'!F$8,0)</f>
        <v>0</v>
      </c>
      <c r="I156" s="30">
        <f>IFERROR(100*_xlfn.IFNA(VLOOKUP($B156,KviZDarije6!$A$1:$K$1000, 9, 0), 0)/'TOP SCORES'!G$8,0)</f>
        <v>0</v>
      </c>
      <c r="J156" s="30">
        <f>IFERROR(100*_xlfn.IFNA(VLOOKUP($B156,KviZDarije7!$A$1:$K$1000, 9, 0), 0)/'TOP SCORES'!H$8,0)</f>
        <v>0</v>
      </c>
      <c r="K156" s="30">
        <f>IFERROR(100*_xlfn.IFNA(VLOOKUP($B156,KviZDarije8!$A$1:$K$1000, 9, 0), 0)/'TOP SCORES'!I$8,0)</f>
        <v>0</v>
      </c>
      <c r="L156" s="30">
        <f>IFERROR(100*_xlfn.IFNA(VLOOKUP($B156,[1]KviZDarije9!$A$1:$K$1000, 9, 0), 0)/'TOP SCORES'!J$8,0)</f>
        <v>0</v>
      </c>
      <c r="M156" s="30">
        <f>IFERROR(100*_xlfn.IFNA(VLOOKUP($B156,[2]KviZDarije10!$A$1:$K$1000, 9, 0), 0)/'TOP SCORES'!K$8,0)</f>
        <v>0</v>
      </c>
    </row>
    <row r="157" spans="1:13">
      <c r="A157" s="33">
        <f t="shared" ca="1" si="2"/>
        <v>154</v>
      </c>
      <c r="B157" s="28" t="s">
        <v>186</v>
      </c>
      <c r="C157" s="31" cm="1">
        <f t="array" aca="1" ref="C157" ca="1">SUM(LARGE(D157:M157,ROW(INDIRECT("1:6"))))</f>
        <v>35.714285714285715</v>
      </c>
      <c r="D157" s="30">
        <f>IFERROR(100*_xlfn.IFNA(VLOOKUP($B157,KviZDarije1!$A$1:$K$1000, 9, 0), 0)/'TOP SCORES'!B$8,0)</f>
        <v>35.714285714285715</v>
      </c>
      <c r="E157" s="30">
        <f>IFERROR(100*_xlfn.IFNA(VLOOKUP($B157,KviZDarije2!$A$1:$K$1000, 9, 0), 0)/'TOP SCORES'!C$8,0)</f>
        <v>0</v>
      </c>
      <c r="F157" s="30">
        <f>IFERROR(100*_xlfn.IFNA(VLOOKUP($B157,KviZDarije3!$A$1:$K$1000, 9, 0), 0)/'TOP SCORES'!D$8,0)</f>
        <v>0</v>
      </c>
      <c r="G157" s="30">
        <f>IFERROR(100*_xlfn.IFNA(VLOOKUP($B157,KviZDarije4!$A$1:$K$1000, 9, 0), 0)/'TOP SCORES'!E$8,0)</f>
        <v>0</v>
      </c>
      <c r="H157" s="30">
        <f>IFERROR(100*_xlfn.IFNA(VLOOKUP($B157,KviZDarije5!$A$1:$K$1000, 9, 0), 0)/'TOP SCORES'!F$8,0)</f>
        <v>0</v>
      </c>
      <c r="I157" s="30">
        <f>IFERROR(100*_xlfn.IFNA(VLOOKUP($B157,KviZDarije6!$A$1:$K$1000, 9, 0), 0)/'TOP SCORES'!G$8,0)</f>
        <v>0</v>
      </c>
      <c r="J157" s="30">
        <f>IFERROR(100*_xlfn.IFNA(VLOOKUP($B157,KviZDarije7!$A$1:$K$1000, 9, 0), 0)/'TOP SCORES'!H$8,0)</f>
        <v>0</v>
      </c>
      <c r="K157" s="30">
        <f>IFERROR(100*_xlfn.IFNA(VLOOKUP($B157,KviZDarije8!$A$1:$K$1000, 9, 0), 0)/'TOP SCORES'!I$8,0)</f>
        <v>0</v>
      </c>
      <c r="L157" s="30">
        <f>IFERROR(100*_xlfn.IFNA(VLOOKUP($B157,[1]KviZDarije9!$A$1:$K$1000, 9, 0), 0)/'TOP SCORES'!J$8,0)</f>
        <v>0</v>
      </c>
      <c r="M157" s="30">
        <f>IFERROR(100*_xlfn.IFNA(VLOOKUP($B157,[2]KviZDarije10!$A$1:$K$1000, 9, 0), 0)/'TOP SCORES'!K$8,0)</f>
        <v>0</v>
      </c>
    </row>
    <row r="158" spans="1:13">
      <c r="A158" s="33">
        <f t="shared" ca="1" si="2"/>
        <v>158</v>
      </c>
      <c r="B158" s="27" t="s">
        <v>125</v>
      </c>
      <c r="C158" s="31" cm="1">
        <f t="array" aca="1" ref="C158" ca="1">SUM(LARGE(D158:M158,ROW(INDIRECT("1:6"))))</f>
        <v>33.333333333333336</v>
      </c>
      <c r="D158" s="30">
        <f>IFERROR(100*_xlfn.IFNA(VLOOKUP($B158,KviZDarije1!$A$1:$K$1000, 9, 0), 0)/'TOP SCORES'!B$8,0)</f>
        <v>0</v>
      </c>
      <c r="E158" s="30">
        <f>IFERROR(100*_xlfn.IFNA(VLOOKUP($B158,KviZDarije2!$A$1:$K$1000, 9, 0), 0)/'TOP SCORES'!C$8,0)</f>
        <v>33.333333333333336</v>
      </c>
      <c r="F158" s="30">
        <f>IFERROR(100*_xlfn.IFNA(VLOOKUP($B158,KviZDarije3!$A$1:$K$1000, 9, 0), 0)/'TOP SCORES'!D$8,0)</f>
        <v>0</v>
      </c>
      <c r="G158" s="30">
        <f>IFERROR(100*_xlfn.IFNA(VLOOKUP($B158,KviZDarije4!$A$1:$K$1000, 9, 0), 0)/'TOP SCORES'!E$8,0)</f>
        <v>0</v>
      </c>
      <c r="H158" s="30">
        <f>IFERROR(100*_xlfn.IFNA(VLOOKUP($B158,KviZDarije5!$A$1:$K$1000, 9, 0), 0)/'TOP SCORES'!F$8,0)</f>
        <v>0</v>
      </c>
      <c r="I158" s="30">
        <f>IFERROR(100*_xlfn.IFNA(VLOOKUP($B158,KviZDarije6!$A$1:$K$1000, 9, 0), 0)/'TOP SCORES'!G$8,0)</f>
        <v>0</v>
      </c>
      <c r="J158" s="30">
        <f>IFERROR(100*_xlfn.IFNA(VLOOKUP($B158,KviZDarije7!$A$1:$K$1000, 9, 0), 0)/'TOP SCORES'!H$8,0)</f>
        <v>0</v>
      </c>
      <c r="K158" s="30">
        <f>IFERROR(100*_xlfn.IFNA(VLOOKUP($B158,KviZDarije8!$A$1:$K$1000, 9, 0), 0)/'TOP SCORES'!I$8,0)</f>
        <v>0</v>
      </c>
      <c r="L158" s="30">
        <f>IFERROR(100*_xlfn.IFNA(VLOOKUP($B158,[1]KviZDarije9!$A$1:$K$1000, 9, 0), 0)/'TOP SCORES'!J$8,0)</f>
        <v>0</v>
      </c>
      <c r="M158" s="30">
        <f>IFERROR(100*_xlfn.IFNA(VLOOKUP($B158,[2]KviZDarije10!$A$1:$K$1000, 9, 0), 0)/'TOP SCORES'!K$8,0)</f>
        <v>0</v>
      </c>
    </row>
    <row r="159" spans="1:13">
      <c r="A159" s="33">
        <f t="shared" ca="1" si="2"/>
        <v>158</v>
      </c>
      <c r="B159" s="25" t="s">
        <v>97</v>
      </c>
      <c r="C159" s="31" cm="1">
        <f t="array" aca="1" ref="C159" ca="1">SUM(LARGE(D159:M159,ROW(INDIRECT("1:6"))))</f>
        <v>33.333333333333336</v>
      </c>
      <c r="D159" s="30">
        <f>IFERROR(100*_xlfn.IFNA(VLOOKUP($B159,KviZDarije1!$A$1:$K$1000, 9, 0), 0)/'TOP SCORES'!B$8,0)</f>
        <v>0</v>
      </c>
      <c r="E159" s="30">
        <f>IFERROR(100*_xlfn.IFNA(VLOOKUP($B159,KviZDarije2!$A$1:$K$1000, 9, 0), 0)/'TOP SCORES'!C$8,0)</f>
        <v>0</v>
      </c>
      <c r="F159" s="30">
        <f>IFERROR(100*_xlfn.IFNA(VLOOKUP($B159,KviZDarije3!$A$1:$K$1000, 9, 0), 0)/'TOP SCORES'!D$8,0)</f>
        <v>33.333333333333336</v>
      </c>
      <c r="G159" s="30">
        <f>IFERROR(100*_xlfn.IFNA(VLOOKUP($B159,KviZDarije4!$A$1:$K$1000, 9, 0), 0)/'TOP SCORES'!E$8,0)</f>
        <v>0</v>
      </c>
      <c r="H159" s="30">
        <f>IFERROR(100*_xlfn.IFNA(VLOOKUP($B159,KviZDarije5!$A$1:$K$1000, 9, 0), 0)/'TOP SCORES'!F$8,0)</f>
        <v>0</v>
      </c>
      <c r="I159" s="30">
        <f>IFERROR(100*_xlfn.IFNA(VLOOKUP($B159,KviZDarije6!$A$1:$K$1000, 9, 0), 0)/'TOP SCORES'!G$8,0)</f>
        <v>0</v>
      </c>
      <c r="J159" s="30">
        <f>IFERROR(100*_xlfn.IFNA(VLOOKUP($B159,KviZDarije7!$A$1:$K$1000, 9, 0), 0)/'TOP SCORES'!H$8,0)</f>
        <v>0</v>
      </c>
      <c r="K159" s="30">
        <f>IFERROR(100*_xlfn.IFNA(VLOOKUP($B159,KviZDarije8!$A$1:$K$1000, 9, 0), 0)/'TOP SCORES'!I$8,0)</f>
        <v>0</v>
      </c>
      <c r="L159" s="30">
        <f>IFERROR(100*_xlfn.IFNA(VLOOKUP($B159,[1]KviZDarije9!$A$1:$K$1000, 9, 0), 0)/'TOP SCORES'!J$8,0)</f>
        <v>0</v>
      </c>
      <c r="M159" s="30">
        <f>IFERROR(100*_xlfn.IFNA(VLOOKUP($B159,[2]KviZDarije10!$A$1:$K$1000, 9, 0), 0)/'TOP SCORES'!K$8,0)</f>
        <v>0</v>
      </c>
    </row>
    <row r="160" spans="1:13">
      <c r="A160" s="33">
        <f t="shared" ca="1" si="2"/>
        <v>158</v>
      </c>
      <c r="B160" s="25" t="s">
        <v>104</v>
      </c>
      <c r="C160" s="31" cm="1">
        <f t="array" aca="1" ref="C160" ca="1">SUM(LARGE(D160:M160,ROW(INDIRECT("1:6"))))</f>
        <v>33.333333333333336</v>
      </c>
      <c r="D160" s="30">
        <f>IFERROR(100*_xlfn.IFNA(VLOOKUP($B160,KviZDarije1!$A$1:$K$1000, 9, 0), 0)/'TOP SCORES'!B$8,0)</f>
        <v>0</v>
      </c>
      <c r="E160" s="30">
        <f>IFERROR(100*_xlfn.IFNA(VLOOKUP($B160,KviZDarije2!$A$1:$K$1000, 9, 0), 0)/'TOP SCORES'!C$8,0)</f>
        <v>0</v>
      </c>
      <c r="F160" s="30">
        <f>IFERROR(100*_xlfn.IFNA(VLOOKUP($B160,KviZDarije3!$A$1:$K$1000, 9, 0), 0)/'TOP SCORES'!D$8,0)</f>
        <v>0</v>
      </c>
      <c r="G160" s="30">
        <f>IFERROR(100*_xlfn.IFNA(VLOOKUP($B160,KviZDarije4!$A$1:$K$1000, 9, 0), 0)/'TOP SCORES'!E$8,0)</f>
        <v>0</v>
      </c>
      <c r="H160" s="30">
        <f>IFERROR(100*_xlfn.IFNA(VLOOKUP($B160,KviZDarije5!$A$1:$K$1000, 9, 0), 0)/'TOP SCORES'!F$8,0)</f>
        <v>33.333333333333336</v>
      </c>
      <c r="I160" s="30">
        <f>IFERROR(100*_xlfn.IFNA(VLOOKUP($B160,KviZDarije6!$A$1:$K$1000, 9, 0), 0)/'TOP SCORES'!G$8,0)</f>
        <v>0</v>
      </c>
      <c r="J160" s="30">
        <f>IFERROR(100*_xlfn.IFNA(VLOOKUP($B160,KviZDarije7!$A$1:$K$1000, 9, 0), 0)/'TOP SCORES'!H$8,0)</f>
        <v>0</v>
      </c>
      <c r="K160" s="30">
        <f>IFERROR(100*_xlfn.IFNA(VLOOKUP($B160,KviZDarije8!$A$1:$K$1000, 9, 0), 0)/'TOP SCORES'!I$8,0)</f>
        <v>0</v>
      </c>
      <c r="L160" s="30">
        <f>IFERROR(100*_xlfn.IFNA(VLOOKUP($B160,[1]KviZDarije9!$A$1:$K$1000, 9, 0), 0)/'TOP SCORES'!J$8,0)</f>
        <v>0</v>
      </c>
      <c r="M160" s="30">
        <f>IFERROR(100*_xlfn.IFNA(VLOOKUP($B160,[2]KviZDarije10!$A$1:$K$1000, 9, 0), 0)/'TOP SCORES'!K$8,0)</f>
        <v>0</v>
      </c>
    </row>
    <row r="161" spans="1:13">
      <c r="A161" s="33">
        <f t="shared" ca="1" si="2"/>
        <v>158</v>
      </c>
      <c r="B161" s="28" t="s">
        <v>228</v>
      </c>
      <c r="C161" s="31" cm="1">
        <f t="array" aca="1" ref="C161" ca="1">SUM(LARGE(D161:M161,ROW(INDIRECT("1:6"))))</f>
        <v>33.333333333333336</v>
      </c>
      <c r="D161" s="30">
        <f>IFERROR(100*_xlfn.IFNA(VLOOKUP($B161,KviZDarije1!$A$1:$K$1000, 9, 0), 0)/'TOP SCORES'!B$8,0)</f>
        <v>0</v>
      </c>
      <c r="E161" s="30">
        <f>IFERROR(100*_xlfn.IFNA(VLOOKUP($B161,KviZDarije2!$A$1:$K$1000, 9, 0), 0)/'TOP SCORES'!C$8,0)</f>
        <v>0</v>
      </c>
      <c r="F161" s="30">
        <f>IFERROR(100*_xlfn.IFNA(VLOOKUP($B161,KviZDarije3!$A$1:$K$1000, 9, 0), 0)/'TOP SCORES'!D$8,0)</f>
        <v>0</v>
      </c>
      <c r="G161" s="30">
        <f>IFERROR(100*_xlfn.IFNA(VLOOKUP($B161,KviZDarije4!$A$1:$K$1000, 9, 0), 0)/'TOP SCORES'!E$8,0)</f>
        <v>0</v>
      </c>
      <c r="H161" s="30">
        <f>IFERROR(100*_xlfn.IFNA(VLOOKUP($B161,KviZDarije5!$A$1:$K$1000, 9, 0), 0)/'TOP SCORES'!F$8,0)</f>
        <v>33.333333333333336</v>
      </c>
      <c r="I161" s="30">
        <f>IFERROR(100*_xlfn.IFNA(VLOOKUP($B161,KviZDarije6!$A$1:$K$1000, 9, 0), 0)/'TOP SCORES'!G$8,0)</f>
        <v>0</v>
      </c>
      <c r="J161" s="30">
        <f>IFERROR(100*_xlfn.IFNA(VLOOKUP($B161,KviZDarije7!$A$1:$K$1000, 9, 0), 0)/'TOP SCORES'!H$8,0)</f>
        <v>0</v>
      </c>
      <c r="K161" s="30">
        <f>IFERROR(100*_xlfn.IFNA(VLOOKUP($B161,KviZDarije8!$A$1:$K$1000, 9, 0), 0)/'TOP SCORES'!I$8,0)</f>
        <v>0</v>
      </c>
      <c r="L161" s="30">
        <f>IFERROR(100*_xlfn.IFNA(VLOOKUP($B161,[1]KviZDarije9!$A$1:$K$1000, 9, 0), 0)/'TOP SCORES'!J$8,0)</f>
        <v>0</v>
      </c>
      <c r="M161" s="30">
        <f>IFERROR(100*_xlfn.IFNA(VLOOKUP($B161,[2]KviZDarije10!$A$1:$K$1000, 9, 0), 0)/'TOP SCORES'!K$8,0)</f>
        <v>0</v>
      </c>
    </row>
    <row r="162" spans="1:13">
      <c r="A162" s="33">
        <f t="shared" ca="1" si="2"/>
        <v>162</v>
      </c>
      <c r="B162" s="25" t="s">
        <v>16</v>
      </c>
      <c r="C162" s="31" cm="1">
        <f t="array" aca="1" ref="C162" ca="1">SUM(LARGE(D162:M162,ROW(INDIRECT("1:6"))))</f>
        <v>28.571428571428573</v>
      </c>
      <c r="D162" s="30">
        <f>IFERROR(100*_xlfn.IFNA(VLOOKUP($B162,KviZDarije1!$A$1:$K$1000, 9, 0), 0)/'TOP SCORES'!B$8,0)</f>
        <v>28.571428571428573</v>
      </c>
      <c r="E162" s="30">
        <f>IFERROR(100*_xlfn.IFNA(VLOOKUP($B162,KviZDarije2!$A$1:$K$1000, 9, 0), 0)/'TOP SCORES'!C$8,0)</f>
        <v>0</v>
      </c>
      <c r="F162" s="30">
        <f>IFERROR(100*_xlfn.IFNA(VLOOKUP($B162,KviZDarije3!$A$1:$K$1000, 9, 0), 0)/'TOP SCORES'!D$8,0)</f>
        <v>0</v>
      </c>
      <c r="G162" s="30">
        <f>IFERROR(100*_xlfn.IFNA(VLOOKUP($B162,KviZDarije4!$A$1:$K$1000, 9, 0), 0)/'TOP SCORES'!E$8,0)</f>
        <v>0</v>
      </c>
      <c r="H162" s="30">
        <f>IFERROR(100*_xlfn.IFNA(VLOOKUP($B162,KviZDarije5!$A$1:$K$1000, 9, 0), 0)/'TOP SCORES'!F$8,0)</f>
        <v>0</v>
      </c>
      <c r="I162" s="30">
        <f>IFERROR(100*_xlfn.IFNA(VLOOKUP($B162,KviZDarije6!$A$1:$K$1000, 9, 0), 0)/'TOP SCORES'!G$8,0)</f>
        <v>0</v>
      </c>
      <c r="J162" s="30">
        <f>IFERROR(100*_xlfn.IFNA(VLOOKUP($B162,KviZDarije7!$A$1:$K$1000, 9, 0), 0)/'TOP SCORES'!H$8,0)</f>
        <v>0</v>
      </c>
      <c r="K162" s="30">
        <f>IFERROR(100*_xlfn.IFNA(VLOOKUP($B162,KviZDarije8!$A$1:$K$1000, 9, 0), 0)/'TOP SCORES'!I$8,0)</f>
        <v>0</v>
      </c>
      <c r="L162" s="30">
        <f>IFERROR(100*_xlfn.IFNA(VLOOKUP($B162,[1]KviZDarije9!$A$1:$K$1000, 9, 0), 0)/'TOP SCORES'!J$8,0)</f>
        <v>0</v>
      </c>
      <c r="M162" s="30">
        <f>IFERROR(100*_xlfn.IFNA(VLOOKUP($B162,[2]KviZDarije10!$A$1:$K$1000, 9, 0), 0)/'TOP SCORES'!K$8,0)</f>
        <v>0</v>
      </c>
    </row>
    <row r="163" spans="1:13">
      <c r="A163" s="33">
        <f t="shared" ca="1" si="2"/>
        <v>162</v>
      </c>
      <c r="B163" s="25" t="s">
        <v>102</v>
      </c>
      <c r="C163" s="31" cm="1">
        <f t="array" aca="1" ref="C163" ca="1">SUM(LARGE(D163:M163,ROW(INDIRECT("1:6"))))</f>
        <v>28.571428571428573</v>
      </c>
      <c r="D163" s="30">
        <f>IFERROR(100*_xlfn.IFNA(VLOOKUP($B163,KviZDarije1!$A$1:$K$1000, 9, 0), 0)/'TOP SCORES'!B$8,0)</f>
        <v>28.571428571428573</v>
      </c>
      <c r="E163" s="30">
        <f>IFERROR(100*_xlfn.IFNA(VLOOKUP($B163,KviZDarije2!$A$1:$K$1000, 9, 0), 0)/'TOP SCORES'!C$8,0)</f>
        <v>0</v>
      </c>
      <c r="F163" s="30">
        <f>IFERROR(100*_xlfn.IFNA(VLOOKUP($B163,KviZDarije3!$A$1:$K$1000, 9, 0), 0)/'TOP SCORES'!D$8,0)</f>
        <v>0</v>
      </c>
      <c r="G163" s="30">
        <f>IFERROR(100*_xlfn.IFNA(VLOOKUP($B163,KviZDarije4!$A$1:$K$1000, 9, 0), 0)/'TOP SCORES'!E$8,0)</f>
        <v>0</v>
      </c>
      <c r="H163" s="30">
        <f>IFERROR(100*_xlfn.IFNA(VLOOKUP($B163,KviZDarije5!$A$1:$K$1000, 9, 0), 0)/'TOP SCORES'!F$8,0)</f>
        <v>0</v>
      </c>
      <c r="I163" s="30">
        <f>IFERROR(100*_xlfn.IFNA(VLOOKUP($B163,KviZDarije6!$A$1:$K$1000, 9, 0), 0)/'TOP SCORES'!G$8,0)</f>
        <v>0</v>
      </c>
      <c r="J163" s="30">
        <f>IFERROR(100*_xlfn.IFNA(VLOOKUP($B163,KviZDarije7!$A$1:$K$1000, 9, 0), 0)/'TOP SCORES'!H$8,0)</f>
        <v>0</v>
      </c>
      <c r="K163" s="30">
        <f>IFERROR(100*_xlfn.IFNA(VLOOKUP($B163,KviZDarije8!$A$1:$K$1000, 9, 0), 0)/'TOP SCORES'!I$8,0)</f>
        <v>0</v>
      </c>
      <c r="L163" s="30">
        <f>IFERROR(100*_xlfn.IFNA(VLOOKUP($B163,[1]KviZDarije9!$A$1:$K$1000, 9, 0), 0)/'TOP SCORES'!J$8,0)</f>
        <v>0</v>
      </c>
      <c r="M163" s="30">
        <f>IFERROR(100*_xlfn.IFNA(VLOOKUP($B163,[2]KviZDarije10!$A$1:$K$1000, 9, 0), 0)/'TOP SCORES'!K$8,0)</f>
        <v>0</v>
      </c>
    </row>
    <row r="164" spans="1:13">
      <c r="A164" s="33">
        <f t="shared" ca="1" si="2"/>
        <v>162</v>
      </c>
      <c r="B164" s="28" t="s">
        <v>165</v>
      </c>
      <c r="C164" s="31" cm="1">
        <f t="array" aca="1" ref="C164" ca="1">SUM(LARGE(D164:M164,ROW(INDIRECT("1:6"))))</f>
        <v>28.571428571428573</v>
      </c>
      <c r="D164" s="30">
        <f>IFERROR(100*_xlfn.IFNA(VLOOKUP($B164,KviZDarije1!$A$1:$K$1000, 9, 0), 0)/'TOP SCORES'!B$8,0)</f>
        <v>28.571428571428573</v>
      </c>
      <c r="E164" s="30">
        <f>IFERROR(100*_xlfn.IFNA(VLOOKUP($B164,KviZDarije2!$A$1:$K$1000, 9, 0), 0)/'TOP SCORES'!C$8,0)</f>
        <v>0</v>
      </c>
      <c r="F164" s="30">
        <f>IFERROR(100*_xlfn.IFNA(VLOOKUP($B164,KviZDarije3!$A$1:$K$1000, 9, 0), 0)/'TOP SCORES'!D$8,0)</f>
        <v>0</v>
      </c>
      <c r="G164" s="30">
        <f>IFERROR(100*_xlfn.IFNA(VLOOKUP($B164,KviZDarije4!$A$1:$K$1000, 9, 0), 0)/'TOP SCORES'!E$8,0)</f>
        <v>0</v>
      </c>
      <c r="H164" s="30">
        <f>IFERROR(100*_xlfn.IFNA(VLOOKUP($B164,KviZDarije5!$A$1:$K$1000, 9, 0), 0)/'TOP SCORES'!F$8,0)</f>
        <v>0</v>
      </c>
      <c r="I164" s="30">
        <f>IFERROR(100*_xlfn.IFNA(VLOOKUP($B164,KviZDarije6!$A$1:$K$1000, 9, 0), 0)/'TOP SCORES'!G$8,0)</f>
        <v>0</v>
      </c>
      <c r="J164" s="30">
        <f>IFERROR(100*_xlfn.IFNA(VLOOKUP($B164,KviZDarije7!$A$1:$K$1000, 9, 0), 0)/'TOP SCORES'!H$8,0)</f>
        <v>0</v>
      </c>
      <c r="K164" s="30">
        <f>IFERROR(100*_xlfn.IFNA(VLOOKUP($B164,KviZDarije8!$A$1:$K$1000, 9, 0), 0)/'TOP SCORES'!I$8,0)</f>
        <v>0</v>
      </c>
      <c r="L164" s="30">
        <f>IFERROR(100*_xlfn.IFNA(VLOOKUP($B164,[1]KviZDarije9!$A$1:$K$1000, 9, 0), 0)/'TOP SCORES'!J$8,0)</f>
        <v>0</v>
      </c>
      <c r="M164" s="30">
        <f>IFERROR(100*_xlfn.IFNA(VLOOKUP($B164,[2]KviZDarije10!$A$1:$K$1000, 9, 0), 0)/'TOP SCORES'!K$8,0)</f>
        <v>0</v>
      </c>
    </row>
    <row r="165" spans="1:13">
      <c r="A165" s="33">
        <f t="shared" ca="1" si="2"/>
        <v>162</v>
      </c>
      <c r="B165" s="28" t="s">
        <v>176</v>
      </c>
      <c r="C165" s="31" cm="1">
        <f t="array" aca="1" ref="C165" ca="1">SUM(LARGE(D165:M165,ROW(INDIRECT("1:6"))))</f>
        <v>28.571428571428573</v>
      </c>
      <c r="D165" s="30">
        <f>IFERROR(100*_xlfn.IFNA(VLOOKUP($B165,KviZDarije1!$A$1:$K$1000, 9, 0), 0)/'TOP SCORES'!B$8,0)</f>
        <v>28.571428571428573</v>
      </c>
      <c r="E165" s="30">
        <f>IFERROR(100*_xlfn.IFNA(VLOOKUP($B165,KviZDarije2!$A$1:$K$1000, 9, 0), 0)/'TOP SCORES'!C$8,0)</f>
        <v>0</v>
      </c>
      <c r="F165" s="30">
        <f>IFERROR(100*_xlfn.IFNA(VLOOKUP($B165,KviZDarije3!$A$1:$K$1000, 9, 0), 0)/'TOP SCORES'!D$8,0)</f>
        <v>0</v>
      </c>
      <c r="G165" s="30">
        <f>IFERROR(100*_xlfn.IFNA(VLOOKUP($B165,KviZDarije4!$A$1:$K$1000, 9, 0), 0)/'TOP SCORES'!E$8,0)</f>
        <v>0</v>
      </c>
      <c r="H165" s="30">
        <f>IFERROR(100*_xlfn.IFNA(VLOOKUP($B165,KviZDarije5!$A$1:$K$1000, 9, 0), 0)/'TOP SCORES'!F$8,0)</f>
        <v>0</v>
      </c>
      <c r="I165" s="30">
        <f>IFERROR(100*_xlfn.IFNA(VLOOKUP($B165,KviZDarije6!$A$1:$K$1000, 9, 0), 0)/'TOP SCORES'!G$8,0)</f>
        <v>0</v>
      </c>
      <c r="J165" s="30">
        <f>IFERROR(100*_xlfn.IFNA(VLOOKUP($B165,KviZDarije7!$A$1:$K$1000, 9, 0), 0)/'TOP SCORES'!H$8,0)</f>
        <v>0</v>
      </c>
      <c r="K165" s="30">
        <f>IFERROR(100*_xlfn.IFNA(VLOOKUP($B165,KviZDarije8!$A$1:$K$1000, 9, 0), 0)/'TOP SCORES'!I$8,0)</f>
        <v>0</v>
      </c>
      <c r="L165" s="30">
        <f>IFERROR(100*_xlfn.IFNA(VLOOKUP($B165,[1]KviZDarije9!$A$1:$K$1000, 9, 0), 0)/'TOP SCORES'!J$8,0)</f>
        <v>0</v>
      </c>
      <c r="M165" s="30">
        <f>IFERROR(100*_xlfn.IFNA(VLOOKUP($B165,[2]KviZDarije10!$A$1:$K$1000, 9, 0), 0)/'TOP SCORES'!K$8,0)</f>
        <v>0</v>
      </c>
    </row>
    <row r="166" spans="1:13">
      <c r="A166" s="33">
        <f t="shared" ca="1" si="2"/>
        <v>162</v>
      </c>
      <c r="B166" s="28" t="s">
        <v>196</v>
      </c>
      <c r="C166" s="31" cm="1">
        <f t="array" aca="1" ref="C166" ca="1">SUM(LARGE(D166:M166,ROW(INDIRECT("1:6"))))</f>
        <v>28.571428571428573</v>
      </c>
      <c r="D166" s="30">
        <f>IFERROR(100*_xlfn.IFNA(VLOOKUP($B166,KviZDarije1!$A$1:$K$1000, 9, 0), 0)/'TOP SCORES'!B$8,0)</f>
        <v>28.571428571428573</v>
      </c>
      <c r="E166" s="30">
        <f>IFERROR(100*_xlfn.IFNA(VLOOKUP($B166,KviZDarije2!$A$1:$K$1000, 9, 0), 0)/'TOP SCORES'!C$8,0)</f>
        <v>0</v>
      </c>
      <c r="F166" s="30">
        <f>IFERROR(100*_xlfn.IFNA(VLOOKUP($B166,KviZDarije3!$A$1:$K$1000, 9, 0), 0)/'TOP SCORES'!D$8,0)</f>
        <v>0</v>
      </c>
      <c r="G166" s="30">
        <f>IFERROR(100*_xlfn.IFNA(VLOOKUP($B166,KviZDarije4!$A$1:$K$1000, 9, 0), 0)/'TOP SCORES'!E$8,0)</f>
        <v>0</v>
      </c>
      <c r="H166" s="30">
        <f>IFERROR(100*_xlfn.IFNA(VLOOKUP($B166,KviZDarije5!$A$1:$K$1000, 9, 0), 0)/'TOP SCORES'!F$8,0)</f>
        <v>0</v>
      </c>
      <c r="I166" s="30">
        <f>IFERROR(100*_xlfn.IFNA(VLOOKUP($B166,KviZDarije6!$A$1:$K$1000, 9, 0), 0)/'TOP SCORES'!G$8,0)</f>
        <v>0</v>
      </c>
      <c r="J166" s="30">
        <f>IFERROR(100*_xlfn.IFNA(VLOOKUP($B166,KviZDarije7!$A$1:$K$1000, 9, 0), 0)/'TOP SCORES'!H$8,0)</f>
        <v>0</v>
      </c>
      <c r="K166" s="30">
        <f>IFERROR(100*_xlfn.IFNA(VLOOKUP($B166,KviZDarije8!$A$1:$K$1000, 9, 0), 0)/'TOP SCORES'!I$8,0)</f>
        <v>0</v>
      </c>
      <c r="L166" s="30">
        <f>IFERROR(100*_xlfn.IFNA(VLOOKUP($B166,[1]KviZDarije9!$A$1:$K$1000, 9, 0), 0)/'TOP SCORES'!J$8,0)</f>
        <v>0</v>
      </c>
      <c r="M166" s="30">
        <f>IFERROR(100*_xlfn.IFNA(VLOOKUP($B166,[2]KviZDarije10!$A$1:$K$1000, 9, 0), 0)/'TOP SCORES'!K$8,0)</f>
        <v>0</v>
      </c>
    </row>
    <row r="167" spans="1:13">
      <c r="A167" s="33">
        <f t="shared" ca="1" si="2"/>
        <v>162</v>
      </c>
      <c r="B167" s="28" t="s">
        <v>197</v>
      </c>
      <c r="C167" s="31" cm="1">
        <f t="array" aca="1" ref="C167" ca="1">SUM(LARGE(D167:M167,ROW(INDIRECT("1:6"))))</f>
        <v>28.571428571428573</v>
      </c>
      <c r="D167" s="30">
        <f>IFERROR(100*_xlfn.IFNA(VLOOKUP($B167,KviZDarije1!$A$1:$K$1000, 9, 0), 0)/'TOP SCORES'!B$8,0)</f>
        <v>28.571428571428573</v>
      </c>
      <c r="E167" s="30">
        <f>IFERROR(100*_xlfn.IFNA(VLOOKUP($B167,KviZDarije2!$A$1:$K$1000, 9, 0), 0)/'TOP SCORES'!C$8,0)</f>
        <v>0</v>
      </c>
      <c r="F167" s="30">
        <f>IFERROR(100*_xlfn.IFNA(VLOOKUP($B167,KviZDarije3!$A$1:$K$1000, 9, 0), 0)/'TOP SCORES'!D$8,0)</f>
        <v>0</v>
      </c>
      <c r="G167" s="30">
        <f>IFERROR(100*_xlfn.IFNA(VLOOKUP($B167,KviZDarije4!$A$1:$K$1000, 9, 0), 0)/'TOP SCORES'!E$8,0)</f>
        <v>0</v>
      </c>
      <c r="H167" s="30">
        <f>IFERROR(100*_xlfn.IFNA(VLOOKUP($B167,KviZDarije5!$A$1:$K$1000, 9, 0), 0)/'TOP SCORES'!F$8,0)</f>
        <v>0</v>
      </c>
      <c r="I167" s="30">
        <f>IFERROR(100*_xlfn.IFNA(VLOOKUP($B167,KviZDarije6!$A$1:$K$1000, 9, 0), 0)/'TOP SCORES'!G$8,0)</f>
        <v>0</v>
      </c>
      <c r="J167" s="30">
        <f>IFERROR(100*_xlfn.IFNA(VLOOKUP($B167,KviZDarije7!$A$1:$K$1000, 9, 0), 0)/'TOP SCORES'!H$8,0)</f>
        <v>0</v>
      </c>
      <c r="K167" s="30">
        <f>IFERROR(100*_xlfn.IFNA(VLOOKUP($B167,KviZDarije8!$A$1:$K$1000, 9, 0), 0)/'TOP SCORES'!I$8,0)</f>
        <v>0</v>
      </c>
      <c r="L167" s="30">
        <f>IFERROR(100*_xlfn.IFNA(VLOOKUP($B167,[1]KviZDarije9!$A$1:$K$1000, 9, 0), 0)/'TOP SCORES'!J$8,0)</f>
        <v>0</v>
      </c>
      <c r="M167" s="30">
        <f>IFERROR(100*_xlfn.IFNA(VLOOKUP($B167,[2]KviZDarije10!$A$1:$K$1000, 9, 0), 0)/'TOP SCORES'!K$8,0)</f>
        <v>0</v>
      </c>
    </row>
    <row r="168" spans="1:13">
      <c r="A168" s="33">
        <f t="shared" ca="1" si="2"/>
        <v>168</v>
      </c>
      <c r="B168" s="28" t="s">
        <v>232</v>
      </c>
      <c r="C168" s="31" cm="1">
        <f t="array" aca="1" ref="C168" ca="1">SUM(LARGE(D168:M168,ROW(INDIRECT("1:6"))))</f>
        <v>25</v>
      </c>
      <c r="D168" s="30">
        <f>IFERROR(100*_xlfn.IFNA(VLOOKUP($B168,KviZDarije1!$A$1:$K$1000, 9, 0), 0)/'TOP SCORES'!B$8,0)</f>
        <v>0</v>
      </c>
      <c r="E168" s="30">
        <f>IFERROR(100*_xlfn.IFNA(VLOOKUP($B168,KviZDarije2!$A$1:$K$1000, 9, 0), 0)/'TOP SCORES'!C$8,0)</f>
        <v>0</v>
      </c>
      <c r="F168" s="30">
        <f>IFERROR(100*_xlfn.IFNA(VLOOKUP($B168,KviZDarije3!$A$1:$K$1000, 9, 0), 0)/'TOP SCORES'!D$8,0)</f>
        <v>0</v>
      </c>
      <c r="G168" s="30">
        <f>IFERROR(100*_xlfn.IFNA(VLOOKUP($B168,KviZDarije4!$A$1:$K$1000, 9, 0), 0)/'TOP SCORES'!E$8,0)</f>
        <v>0</v>
      </c>
      <c r="H168" s="30">
        <f>IFERROR(100*_xlfn.IFNA(VLOOKUP($B168,KviZDarije5!$A$1:$K$1000, 9, 0), 0)/'TOP SCORES'!F$8,0)</f>
        <v>25</v>
      </c>
      <c r="I168" s="30">
        <f>IFERROR(100*_xlfn.IFNA(VLOOKUP($B168,KviZDarije6!$A$1:$K$1000, 9, 0), 0)/'TOP SCORES'!G$8,0)</f>
        <v>0</v>
      </c>
      <c r="J168" s="30">
        <f>IFERROR(100*_xlfn.IFNA(VLOOKUP($B168,KviZDarije7!$A$1:$K$1000, 9, 0), 0)/'TOP SCORES'!H$8,0)</f>
        <v>0</v>
      </c>
      <c r="K168" s="30">
        <f>IFERROR(100*_xlfn.IFNA(VLOOKUP($B168,KviZDarije8!$A$1:$K$1000, 9, 0), 0)/'TOP SCORES'!I$8,0)</f>
        <v>0</v>
      </c>
      <c r="L168" s="30">
        <f>IFERROR(100*_xlfn.IFNA(VLOOKUP($B168,[1]KviZDarije9!$A$1:$K$1000, 9, 0), 0)/'TOP SCORES'!J$8,0)</f>
        <v>0</v>
      </c>
      <c r="M168" s="30">
        <f>IFERROR(100*_xlfn.IFNA(VLOOKUP($B168,[2]KviZDarije10!$A$1:$K$1000, 9, 0), 0)/'TOP SCORES'!K$8,0)</f>
        <v>0</v>
      </c>
    </row>
    <row r="169" spans="1:13">
      <c r="A169" s="33">
        <f t="shared" ca="1" si="2"/>
        <v>169</v>
      </c>
      <c r="B169" s="28" t="s">
        <v>151</v>
      </c>
      <c r="C169" s="31" cm="1">
        <f t="array" aca="1" ref="C169" ca="1">SUM(LARGE(D169:M169,ROW(INDIRECT("1:6"))))</f>
        <v>21.428571428571427</v>
      </c>
      <c r="D169" s="30">
        <f>IFERROR(100*_xlfn.IFNA(VLOOKUP($B169,KviZDarije1!$A$1:$K$1000, 9, 0), 0)/'TOP SCORES'!B$8,0)</f>
        <v>21.428571428571427</v>
      </c>
      <c r="E169" s="30">
        <f>IFERROR(100*_xlfn.IFNA(VLOOKUP($B169,KviZDarije2!$A$1:$K$1000, 9, 0), 0)/'TOP SCORES'!C$8,0)</f>
        <v>0</v>
      </c>
      <c r="F169" s="30">
        <f>IFERROR(100*_xlfn.IFNA(VLOOKUP($B169,KviZDarije3!$A$1:$K$1000, 9, 0), 0)/'TOP SCORES'!D$8,0)</f>
        <v>0</v>
      </c>
      <c r="G169" s="30">
        <f>IFERROR(100*_xlfn.IFNA(VLOOKUP($B169,KviZDarije4!$A$1:$K$1000, 9, 0), 0)/'TOP SCORES'!E$8,0)</f>
        <v>0</v>
      </c>
      <c r="H169" s="30">
        <f>IFERROR(100*_xlfn.IFNA(VLOOKUP($B169,KviZDarije5!$A$1:$K$1000, 9, 0), 0)/'TOP SCORES'!F$8,0)</f>
        <v>0</v>
      </c>
      <c r="I169" s="30">
        <f>IFERROR(100*_xlfn.IFNA(VLOOKUP($B169,KviZDarije6!$A$1:$K$1000, 9, 0), 0)/'TOP SCORES'!G$8,0)</f>
        <v>0</v>
      </c>
      <c r="J169" s="30">
        <f>IFERROR(100*_xlfn.IFNA(VLOOKUP($B169,KviZDarije7!$A$1:$K$1000, 9, 0), 0)/'TOP SCORES'!H$8,0)</f>
        <v>0</v>
      </c>
      <c r="K169" s="30">
        <f>IFERROR(100*_xlfn.IFNA(VLOOKUP($B169,KviZDarije8!$A$1:$K$1000, 9, 0), 0)/'TOP SCORES'!I$8,0)</f>
        <v>0</v>
      </c>
      <c r="L169" s="30">
        <f>IFERROR(100*_xlfn.IFNA(VLOOKUP($B169,[1]KviZDarije9!$A$1:$K$1000, 9, 0), 0)/'TOP SCORES'!J$8,0)</f>
        <v>0</v>
      </c>
      <c r="M169" s="30">
        <f>IFERROR(100*_xlfn.IFNA(VLOOKUP($B169,[2]KviZDarije10!$A$1:$K$1000, 9, 0), 0)/'TOP SCORES'!K$8,0)</f>
        <v>0</v>
      </c>
    </row>
    <row r="170" spans="1:13">
      <c r="A170" s="33">
        <f t="shared" ca="1" si="2"/>
        <v>169</v>
      </c>
      <c r="B170" s="28" t="s">
        <v>171</v>
      </c>
      <c r="C170" s="31" cm="1">
        <f t="array" aca="1" ref="C170" ca="1">SUM(LARGE(D170:M170,ROW(INDIRECT("1:6"))))</f>
        <v>21.428571428571427</v>
      </c>
      <c r="D170" s="30">
        <f>IFERROR(100*_xlfn.IFNA(VLOOKUP($B170,KviZDarije1!$A$1:$K$1000, 9, 0), 0)/'TOP SCORES'!B$8,0)</f>
        <v>21.428571428571427</v>
      </c>
      <c r="E170" s="30">
        <f>IFERROR(100*_xlfn.IFNA(VLOOKUP($B170,KviZDarije2!$A$1:$K$1000, 9, 0), 0)/'TOP SCORES'!C$8,0)</f>
        <v>0</v>
      </c>
      <c r="F170" s="30">
        <f>IFERROR(100*_xlfn.IFNA(VLOOKUP($B170,KviZDarije3!$A$1:$K$1000, 9, 0), 0)/'TOP SCORES'!D$8,0)</f>
        <v>0</v>
      </c>
      <c r="G170" s="30">
        <f>IFERROR(100*_xlfn.IFNA(VLOOKUP($B170,KviZDarije4!$A$1:$K$1000, 9, 0), 0)/'TOP SCORES'!E$8,0)</f>
        <v>0</v>
      </c>
      <c r="H170" s="30">
        <f>IFERROR(100*_xlfn.IFNA(VLOOKUP($B170,KviZDarije5!$A$1:$K$1000, 9, 0), 0)/'TOP SCORES'!F$8,0)</f>
        <v>0</v>
      </c>
      <c r="I170" s="30">
        <f>IFERROR(100*_xlfn.IFNA(VLOOKUP($B170,KviZDarije6!$A$1:$K$1000, 9, 0), 0)/'TOP SCORES'!G$8,0)</f>
        <v>0</v>
      </c>
      <c r="J170" s="30">
        <f>IFERROR(100*_xlfn.IFNA(VLOOKUP($B170,KviZDarije7!$A$1:$K$1000, 9, 0), 0)/'TOP SCORES'!H$8,0)</f>
        <v>0</v>
      </c>
      <c r="K170" s="30">
        <f>IFERROR(100*_xlfn.IFNA(VLOOKUP($B170,KviZDarije8!$A$1:$K$1000, 9, 0), 0)/'TOP SCORES'!I$8,0)</f>
        <v>0</v>
      </c>
      <c r="L170" s="30">
        <f>IFERROR(100*_xlfn.IFNA(VLOOKUP($B170,[1]KviZDarije9!$A$1:$K$1000, 9, 0), 0)/'TOP SCORES'!J$8,0)</f>
        <v>0</v>
      </c>
      <c r="M170" s="30">
        <f>IFERROR(100*_xlfn.IFNA(VLOOKUP($B170,[2]KviZDarije10!$A$1:$K$1000, 9, 0), 0)/'TOP SCORES'!K$8,0)</f>
        <v>0</v>
      </c>
    </row>
    <row r="171" spans="1:13">
      <c r="A171" s="33">
        <f t="shared" ca="1" si="2"/>
        <v>169</v>
      </c>
      <c r="B171" s="28" t="s">
        <v>187</v>
      </c>
      <c r="C171" s="31" cm="1">
        <f t="array" aca="1" ref="C171" ca="1">SUM(LARGE(D171:M171,ROW(INDIRECT("1:6"))))</f>
        <v>21.428571428571427</v>
      </c>
      <c r="D171" s="30">
        <f>IFERROR(100*_xlfn.IFNA(VLOOKUP($B171,KviZDarije1!$A$1:$K$1000, 9, 0), 0)/'TOP SCORES'!B$8,0)</f>
        <v>21.428571428571427</v>
      </c>
      <c r="E171" s="30">
        <f>IFERROR(100*_xlfn.IFNA(VLOOKUP($B171,KviZDarije2!$A$1:$K$1000, 9, 0), 0)/'TOP SCORES'!C$8,0)</f>
        <v>0</v>
      </c>
      <c r="F171" s="30">
        <f>IFERROR(100*_xlfn.IFNA(VLOOKUP($B171,KviZDarije3!$A$1:$K$1000, 9, 0), 0)/'TOP SCORES'!D$8,0)</f>
        <v>0</v>
      </c>
      <c r="G171" s="30">
        <f>IFERROR(100*_xlfn.IFNA(VLOOKUP($B171,KviZDarije4!$A$1:$K$1000, 9, 0), 0)/'TOP SCORES'!E$8,0)</f>
        <v>0</v>
      </c>
      <c r="H171" s="30">
        <f>IFERROR(100*_xlfn.IFNA(VLOOKUP($B171,KviZDarije5!$A$1:$K$1000, 9, 0), 0)/'TOP SCORES'!F$8,0)</f>
        <v>0</v>
      </c>
      <c r="I171" s="30">
        <f>IFERROR(100*_xlfn.IFNA(VLOOKUP($B171,KviZDarije6!$A$1:$K$1000, 9, 0), 0)/'TOP SCORES'!G$8,0)</f>
        <v>0</v>
      </c>
      <c r="J171" s="30">
        <f>IFERROR(100*_xlfn.IFNA(VLOOKUP($B171,KviZDarije7!$A$1:$K$1000, 9, 0), 0)/'TOP SCORES'!H$8,0)</f>
        <v>0</v>
      </c>
      <c r="K171" s="30">
        <f>IFERROR(100*_xlfn.IFNA(VLOOKUP($B171,KviZDarije8!$A$1:$K$1000, 9, 0), 0)/'TOP SCORES'!I$8,0)</f>
        <v>0</v>
      </c>
      <c r="L171" s="30">
        <f>IFERROR(100*_xlfn.IFNA(VLOOKUP($B171,[1]KviZDarije9!$A$1:$K$1000, 9, 0), 0)/'TOP SCORES'!J$8,0)</f>
        <v>0</v>
      </c>
      <c r="M171" s="30">
        <f>IFERROR(100*_xlfn.IFNA(VLOOKUP($B171,[2]KviZDarije10!$A$1:$K$1000, 9, 0), 0)/'TOP SCORES'!K$8,0)</f>
        <v>0</v>
      </c>
    </row>
    <row r="172" spans="1:13">
      <c r="A172" s="33">
        <f t="shared" ca="1" si="2"/>
        <v>169</v>
      </c>
      <c r="B172" s="28" t="s">
        <v>191</v>
      </c>
      <c r="C172" s="31" cm="1">
        <f t="array" aca="1" ref="C172" ca="1">SUM(LARGE(D172:M172,ROW(INDIRECT("1:6"))))</f>
        <v>21.428571428571427</v>
      </c>
      <c r="D172" s="30">
        <f>IFERROR(100*_xlfn.IFNA(VLOOKUP($B172,KviZDarije1!$A$1:$K$1000, 9, 0), 0)/'TOP SCORES'!B$8,0)</f>
        <v>21.428571428571427</v>
      </c>
      <c r="E172" s="30">
        <f>IFERROR(100*_xlfn.IFNA(VLOOKUP($B172,KviZDarije2!$A$1:$K$1000, 9, 0), 0)/'TOP SCORES'!C$8,0)</f>
        <v>0</v>
      </c>
      <c r="F172" s="30">
        <f>IFERROR(100*_xlfn.IFNA(VLOOKUP($B172,KviZDarije3!$A$1:$K$1000, 9, 0), 0)/'TOP SCORES'!D$8,0)</f>
        <v>0</v>
      </c>
      <c r="G172" s="30">
        <f>IFERROR(100*_xlfn.IFNA(VLOOKUP($B172,KviZDarije4!$A$1:$K$1000, 9, 0), 0)/'TOP SCORES'!E$8,0)</f>
        <v>0</v>
      </c>
      <c r="H172" s="30">
        <f>IFERROR(100*_xlfn.IFNA(VLOOKUP($B172,KviZDarije5!$A$1:$K$1000, 9, 0), 0)/'TOP SCORES'!F$8,0)</f>
        <v>0</v>
      </c>
      <c r="I172" s="30">
        <f>IFERROR(100*_xlfn.IFNA(VLOOKUP($B172,KviZDarije6!$A$1:$K$1000, 9, 0), 0)/'TOP SCORES'!G$8,0)</f>
        <v>0</v>
      </c>
      <c r="J172" s="30">
        <f>IFERROR(100*_xlfn.IFNA(VLOOKUP($B172,KviZDarije7!$A$1:$K$1000, 9, 0), 0)/'TOP SCORES'!H$8,0)</f>
        <v>0</v>
      </c>
      <c r="K172" s="30">
        <f>IFERROR(100*_xlfn.IFNA(VLOOKUP($B172,KviZDarije8!$A$1:$K$1000, 9, 0), 0)/'TOP SCORES'!I$8,0)</f>
        <v>0</v>
      </c>
      <c r="L172" s="30">
        <f>IFERROR(100*_xlfn.IFNA(VLOOKUP($B172,[1]KviZDarije9!$A$1:$K$1000, 9, 0), 0)/'TOP SCORES'!J$8,0)</f>
        <v>0</v>
      </c>
      <c r="M172" s="30">
        <f>IFERROR(100*_xlfn.IFNA(VLOOKUP($B172,[2]KviZDarije10!$A$1:$K$1000, 9, 0), 0)/'TOP SCORES'!K$8,0)</f>
        <v>0</v>
      </c>
    </row>
    <row r="173" spans="1:13">
      <c r="A173" s="33">
        <f t="shared" ca="1" si="2"/>
        <v>169</v>
      </c>
      <c r="B173" s="28" t="s">
        <v>192</v>
      </c>
      <c r="C173" s="31" cm="1">
        <f t="array" aca="1" ref="C173" ca="1">SUM(LARGE(D173:M173,ROW(INDIRECT("1:6"))))</f>
        <v>21.428571428571427</v>
      </c>
      <c r="D173" s="30">
        <f>IFERROR(100*_xlfn.IFNA(VLOOKUP($B173,KviZDarije1!$A$1:$K$1000, 9, 0), 0)/'TOP SCORES'!B$8,0)</f>
        <v>21.428571428571427</v>
      </c>
      <c r="E173" s="30">
        <f>IFERROR(100*_xlfn.IFNA(VLOOKUP($B173,KviZDarije2!$A$1:$K$1000, 9, 0), 0)/'TOP SCORES'!C$8,0)</f>
        <v>0</v>
      </c>
      <c r="F173" s="30">
        <f>IFERROR(100*_xlfn.IFNA(VLOOKUP($B173,KviZDarije3!$A$1:$K$1000, 9, 0), 0)/'TOP SCORES'!D$8,0)</f>
        <v>0</v>
      </c>
      <c r="G173" s="30">
        <f>IFERROR(100*_xlfn.IFNA(VLOOKUP($B173,KviZDarije4!$A$1:$K$1000, 9, 0), 0)/'TOP SCORES'!E$8,0)</f>
        <v>0</v>
      </c>
      <c r="H173" s="30">
        <f>IFERROR(100*_xlfn.IFNA(VLOOKUP($B173,KviZDarije5!$A$1:$K$1000, 9, 0), 0)/'TOP SCORES'!F$8,0)</f>
        <v>0</v>
      </c>
      <c r="I173" s="30">
        <f>IFERROR(100*_xlfn.IFNA(VLOOKUP($B173,KviZDarije6!$A$1:$K$1000, 9, 0), 0)/'TOP SCORES'!G$8,0)</f>
        <v>0</v>
      </c>
      <c r="J173" s="30">
        <f>IFERROR(100*_xlfn.IFNA(VLOOKUP($B173,KviZDarije7!$A$1:$K$1000, 9, 0), 0)/'TOP SCORES'!H$8,0)</f>
        <v>0</v>
      </c>
      <c r="K173" s="30">
        <f>IFERROR(100*_xlfn.IFNA(VLOOKUP($B173,KviZDarije8!$A$1:$K$1000, 9, 0), 0)/'TOP SCORES'!I$8,0)</f>
        <v>0</v>
      </c>
      <c r="L173" s="30">
        <f>IFERROR(100*_xlfn.IFNA(VLOOKUP($B173,[1]KviZDarije9!$A$1:$K$1000, 9, 0), 0)/'TOP SCORES'!J$8,0)</f>
        <v>0</v>
      </c>
      <c r="M173" s="30">
        <f>IFERROR(100*_xlfn.IFNA(VLOOKUP($B173,[2]KviZDarije10!$A$1:$K$1000, 9, 0), 0)/'TOP SCORES'!K$8,0)</f>
        <v>0</v>
      </c>
    </row>
    <row r="174" spans="1:13">
      <c r="A174" s="33">
        <f t="shared" ca="1" si="2"/>
        <v>174</v>
      </c>
      <c r="B174" s="28" t="s">
        <v>225</v>
      </c>
      <c r="C174" s="31" cm="1">
        <f t="array" aca="1" ref="C174" ca="1">SUM(LARGE(D174:M174,ROW(INDIRECT("1:6"))))</f>
        <v>18.181818181818183</v>
      </c>
      <c r="D174" s="30">
        <f>IFERROR(100*_xlfn.IFNA(VLOOKUP($B174,KviZDarije1!$A$1:$K$1000, 9, 0), 0)/'TOP SCORES'!B$8,0)</f>
        <v>0</v>
      </c>
      <c r="E174" s="30">
        <f>IFERROR(100*_xlfn.IFNA(VLOOKUP($B174,KviZDarije2!$A$1:$K$1000, 9, 0), 0)/'TOP SCORES'!C$8,0)</f>
        <v>0</v>
      </c>
      <c r="F174" s="30">
        <f>IFERROR(100*_xlfn.IFNA(VLOOKUP($B174,KviZDarije3!$A$1:$K$1000, 9, 0), 0)/'TOP SCORES'!D$8,0)</f>
        <v>0</v>
      </c>
      <c r="G174" s="30">
        <f>IFERROR(100*_xlfn.IFNA(VLOOKUP($B174,KviZDarije4!$A$1:$K$1000, 9, 0), 0)/'TOP SCORES'!E$8,0)</f>
        <v>18.181818181818183</v>
      </c>
      <c r="H174" s="30">
        <f>IFERROR(100*_xlfn.IFNA(VLOOKUP($B174,KviZDarije5!$A$1:$K$1000, 9, 0), 0)/'TOP SCORES'!F$8,0)</f>
        <v>0</v>
      </c>
      <c r="I174" s="30">
        <f>IFERROR(100*_xlfn.IFNA(VLOOKUP($B174,KviZDarije6!$A$1:$K$1000, 9, 0), 0)/'TOP SCORES'!G$8,0)</f>
        <v>0</v>
      </c>
      <c r="J174" s="30">
        <f>IFERROR(100*_xlfn.IFNA(VLOOKUP($B174,KviZDarije7!$A$1:$K$1000, 9, 0), 0)/'TOP SCORES'!H$8,0)</f>
        <v>0</v>
      </c>
      <c r="K174" s="30">
        <f>IFERROR(100*_xlfn.IFNA(VLOOKUP($B174,KviZDarije8!$A$1:$K$1000, 9, 0), 0)/'TOP SCORES'!I$8,0)</f>
        <v>0</v>
      </c>
      <c r="L174" s="30">
        <f>IFERROR(100*_xlfn.IFNA(VLOOKUP($B174,[1]KviZDarije9!$A$1:$K$1000, 9, 0), 0)/'TOP SCORES'!J$8,0)</f>
        <v>0</v>
      </c>
      <c r="M174" s="30">
        <f>IFERROR(100*_xlfn.IFNA(VLOOKUP($B174,[2]KviZDarije10!$A$1:$K$1000, 9, 0), 0)/'TOP SCORES'!K$8,0)</f>
        <v>0</v>
      </c>
    </row>
    <row r="175" spans="1:13">
      <c r="A175" s="33">
        <f t="shared" ca="1" si="2"/>
        <v>175</v>
      </c>
      <c r="B175" s="28" t="s">
        <v>193</v>
      </c>
      <c r="C175" s="31" cm="1">
        <f t="array" aca="1" ref="C175" ca="1">SUM(LARGE(D175:M175,ROW(INDIRECT("1:6"))))</f>
        <v>14.285714285714286</v>
      </c>
      <c r="D175" s="30">
        <f>IFERROR(100*_xlfn.IFNA(VLOOKUP($B175,KviZDarije1!$A$1:$K$1000, 9, 0), 0)/'TOP SCORES'!B$8,0)</f>
        <v>14.285714285714286</v>
      </c>
      <c r="E175" s="30">
        <f>IFERROR(100*_xlfn.IFNA(VLOOKUP($B175,KviZDarije2!$A$1:$K$1000, 9, 0), 0)/'TOP SCORES'!C$8,0)</f>
        <v>0</v>
      </c>
      <c r="F175" s="30">
        <f>IFERROR(100*_xlfn.IFNA(VLOOKUP($B175,KviZDarije3!$A$1:$K$1000, 9, 0), 0)/'TOP SCORES'!D$8,0)</f>
        <v>0</v>
      </c>
      <c r="G175" s="30">
        <f>IFERROR(100*_xlfn.IFNA(VLOOKUP($B175,KviZDarije4!$A$1:$K$1000, 9, 0), 0)/'TOP SCORES'!E$8,0)</f>
        <v>0</v>
      </c>
      <c r="H175" s="30">
        <f>IFERROR(100*_xlfn.IFNA(VLOOKUP($B175,KviZDarije5!$A$1:$K$1000, 9, 0), 0)/'TOP SCORES'!F$8,0)</f>
        <v>0</v>
      </c>
      <c r="I175" s="30">
        <f>IFERROR(100*_xlfn.IFNA(VLOOKUP($B175,KviZDarije6!$A$1:$K$1000, 9, 0), 0)/'TOP SCORES'!G$8,0)</f>
        <v>0</v>
      </c>
      <c r="J175" s="30">
        <f>IFERROR(100*_xlfn.IFNA(VLOOKUP($B175,KviZDarije7!$A$1:$K$1000, 9, 0), 0)/'TOP SCORES'!H$8,0)</f>
        <v>0</v>
      </c>
      <c r="K175" s="30">
        <f>IFERROR(100*_xlfn.IFNA(VLOOKUP($B175,KviZDarije8!$A$1:$K$1000, 9, 0), 0)/'TOP SCORES'!I$8,0)</f>
        <v>0</v>
      </c>
      <c r="L175" s="30">
        <f>IFERROR(100*_xlfn.IFNA(VLOOKUP($B175,[1]KviZDarije9!$A$1:$K$1000, 9, 0), 0)/'TOP SCORES'!J$8,0)</f>
        <v>0</v>
      </c>
      <c r="M175" s="30">
        <f>IFERROR(100*_xlfn.IFNA(VLOOKUP($B175,[2]KviZDarije10!$A$1:$K$1000, 9, 0), 0)/'TOP SCORES'!K$8,0)</f>
        <v>0</v>
      </c>
    </row>
    <row r="176" spans="1:13">
      <c r="A176" s="33">
        <f t="shared" ca="1" si="2"/>
        <v>176</v>
      </c>
      <c r="B176" s="28" t="s">
        <v>226</v>
      </c>
      <c r="C176" s="31" cm="1">
        <f t="array" aca="1" ref="C176" ca="1">SUM(LARGE(D176:M176,ROW(INDIRECT("1:6"))))</f>
        <v>9.0909090909090917</v>
      </c>
      <c r="D176" s="30">
        <f>IFERROR(100*_xlfn.IFNA(VLOOKUP($B176,KviZDarije1!$A$1:$K$1000, 9, 0), 0)/'TOP SCORES'!B$8,0)</f>
        <v>0</v>
      </c>
      <c r="E176" s="30">
        <f>IFERROR(100*_xlfn.IFNA(VLOOKUP($B176,KviZDarije2!$A$1:$K$1000, 9, 0), 0)/'TOP SCORES'!C$8,0)</f>
        <v>0</v>
      </c>
      <c r="F176" s="30">
        <f>IFERROR(100*_xlfn.IFNA(VLOOKUP($B176,KviZDarije3!$A$1:$K$1000, 9, 0), 0)/'TOP SCORES'!D$8,0)</f>
        <v>0</v>
      </c>
      <c r="G176" s="30">
        <f>IFERROR(100*_xlfn.IFNA(VLOOKUP($B176,KviZDarije4!$A$1:$K$1000, 9, 0), 0)/'TOP SCORES'!E$8,0)</f>
        <v>9.0909090909090917</v>
      </c>
      <c r="H176" s="30">
        <f>IFERROR(100*_xlfn.IFNA(VLOOKUP($B176,KviZDarije5!$A$1:$K$1000, 9, 0), 0)/'TOP SCORES'!F$8,0)</f>
        <v>0</v>
      </c>
      <c r="I176" s="30">
        <f>IFERROR(100*_xlfn.IFNA(VLOOKUP($B176,KviZDarije6!$A$1:$K$1000, 9, 0), 0)/'TOP SCORES'!G$8,0)</f>
        <v>0</v>
      </c>
      <c r="J176" s="30">
        <f>IFERROR(100*_xlfn.IFNA(VLOOKUP($B176,KviZDarije7!$A$1:$K$1000, 9, 0), 0)/'TOP SCORES'!H$8,0)</f>
        <v>0</v>
      </c>
      <c r="K176" s="30">
        <f>IFERROR(100*_xlfn.IFNA(VLOOKUP($B176,KviZDarije8!$A$1:$K$1000, 9, 0), 0)/'TOP SCORES'!I$8,0)</f>
        <v>0</v>
      </c>
      <c r="L176" s="30">
        <f>IFERROR(100*_xlfn.IFNA(VLOOKUP($B176,[1]KviZDarije9!$A$1:$K$1000, 9, 0), 0)/'TOP SCORES'!J$8,0)</f>
        <v>0</v>
      </c>
      <c r="M176" s="30">
        <f>IFERROR(100*_xlfn.IFNA(VLOOKUP($B176,[2]KviZDarije10!$A$1:$K$1000, 9, 0), 0)/'TOP SCORES'!K$8,0)</f>
        <v>0</v>
      </c>
    </row>
    <row r="177" spans="1:13">
      <c r="A177" s="33">
        <f t="shared" ca="1" si="2"/>
        <v>177</v>
      </c>
      <c r="C177" s="31" cm="1">
        <f t="array" aca="1" ref="C177" ca="1">SUM(LARGE(D177:M177,ROW(INDIRECT("1:6"))))</f>
        <v>0</v>
      </c>
      <c r="D177" s="30">
        <f>IFERROR(100*_xlfn.IFNA(VLOOKUP($B177,KviZDarije1!$A$1:$K$1000, 9, 0), 0)/'TOP SCORES'!B$8,0)</f>
        <v>0</v>
      </c>
      <c r="E177" s="30">
        <f>IFERROR(100*_xlfn.IFNA(VLOOKUP($B177,KviZDarije2!$A$1:$K$1000, 9, 0), 0)/'TOP SCORES'!C$8,0)</f>
        <v>0</v>
      </c>
      <c r="F177" s="30">
        <f>IFERROR(100*_xlfn.IFNA(VLOOKUP($B177,KviZDarije3!$A$1:$K$1000, 9, 0), 0)/'TOP SCORES'!D$8,0)</f>
        <v>0</v>
      </c>
      <c r="G177" s="30">
        <f>IFERROR(100*_xlfn.IFNA(VLOOKUP($B177,KviZDarije4!$A$1:$K$1000, 9, 0), 0)/'TOP SCORES'!E$8,0)</f>
        <v>0</v>
      </c>
      <c r="H177" s="30">
        <f>IFERROR(100*_xlfn.IFNA(VLOOKUP($B177,KviZDarije5!$A$1:$K$1000, 9, 0), 0)/'TOP SCORES'!F$8,0)</f>
        <v>0</v>
      </c>
      <c r="I177" s="30">
        <f>IFERROR(100*_xlfn.IFNA(VLOOKUP($B177,KviZDarije6!$A$1:$K$1000, 9, 0), 0)/'TOP SCORES'!G$8,0)</f>
        <v>0</v>
      </c>
      <c r="J177" s="30">
        <f>IFERROR(100*_xlfn.IFNA(VLOOKUP($B177,KviZDarije7!$A$1:$K$1000, 9, 0), 0)/'TOP SCORES'!H$8,0)</f>
        <v>0</v>
      </c>
      <c r="K177" s="30">
        <f>IFERROR(100*_xlfn.IFNA(VLOOKUP($B177,KviZDarije8!$A$1:$K$1000, 9, 0), 0)/'TOP SCORES'!I$8,0)</f>
        <v>0</v>
      </c>
      <c r="L177" s="30">
        <f>IFERROR(100*_xlfn.IFNA(VLOOKUP($B177,[1]KviZDarije9!$A$1:$K$1000, 9, 0), 0)/'TOP SCORES'!J$8,0)</f>
        <v>0</v>
      </c>
      <c r="M177" s="30">
        <f>IFERROR(100*_xlfn.IFNA(VLOOKUP($B177,[2]KviZDarije10!$A$1:$K$1000, 9, 0), 0)/'TOP SCORES'!K$8,0)</f>
        <v>0</v>
      </c>
    </row>
    <row r="178" spans="1:13">
      <c r="A178" s="33">
        <f t="shared" ca="1" si="2"/>
        <v>177</v>
      </c>
      <c r="B178" s="27"/>
      <c r="C178" s="31" cm="1">
        <f t="array" aca="1" ref="C178" ca="1">SUM(LARGE(D178:M178,ROW(INDIRECT("1:6"))))</f>
        <v>0</v>
      </c>
      <c r="D178" s="30">
        <f>IFERROR(100*_xlfn.IFNA(VLOOKUP($B178,KviZDarije1!$A$1:$K$1000, 9, 0), 0)/'TOP SCORES'!B$8,0)</f>
        <v>0</v>
      </c>
      <c r="E178" s="30">
        <f>IFERROR(100*_xlfn.IFNA(VLOOKUP($B178,KviZDarije2!$A$1:$K$1000, 9, 0), 0)/'TOP SCORES'!C$8,0)</f>
        <v>0</v>
      </c>
      <c r="F178" s="30">
        <f>IFERROR(100*_xlfn.IFNA(VLOOKUP($B178,KviZDarije3!$A$1:$K$1000, 9, 0), 0)/'TOP SCORES'!D$8,0)</f>
        <v>0</v>
      </c>
      <c r="G178" s="30">
        <f>IFERROR(100*_xlfn.IFNA(VLOOKUP($B178,KviZDarije4!$A$1:$K$1000, 9, 0), 0)/'TOP SCORES'!E$8,0)</f>
        <v>0</v>
      </c>
      <c r="H178" s="30">
        <f>IFERROR(100*_xlfn.IFNA(VLOOKUP($B178,KviZDarije5!$A$1:$K$1000, 9, 0), 0)/'TOP SCORES'!F$8,0)</f>
        <v>0</v>
      </c>
      <c r="I178" s="30">
        <f>IFERROR(100*_xlfn.IFNA(VLOOKUP($B178,KviZDarije6!$A$1:$K$1000, 9, 0), 0)/'TOP SCORES'!G$8,0)</f>
        <v>0</v>
      </c>
      <c r="J178" s="30">
        <f>IFERROR(100*_xlfn.IFNA(VLOOKUP($B178,KviZDarije7!$A$1:$K$1000, 9, 0), 0)/'TOP SCORES'!H$8,0)</f>
        <v>0</v>
      </c>
      <c r="K178" s="30">
        <f>IFERROR(100*_xlfn.IFNA(VLOOKUP($B178,KviZDarije8!$A$1:$K$1000, 9, 0), 0)/'TOP SCORES'!I$8,0)</f>
        <v>0</v>
      </c>
      <c r="L178" s="30">
        <f>IFERROR(100*_xlfn.IFNA(VLOOKUP($B178,[1]KviZDarije9!$A$1:$K$1000, 9, 0), 0)/'TOP SCORES'!J$8,0)</f>
        <v>0</v>
      </c>
      <c r="M178" s="30">
        <f>IFERROR(100*_xlfn.IFNA(VLOOKUP($B178,[2]KviZDarije10!$A$1:$K$1000, 9, 0), 0)/'TOP SCORES'!K$8,0)</f>
        <v>0</v>
      </c>
    </row>
    <row r="179" spans="1:13">
      <c r="A179" s="33">
        <f t="shared" ca="1" si="2"/>
        <v>177</v>
      </c>
      <c r="C179" s="31" cm="1">
        <f t="array" aca="1" ref="C179" ca="1">SUM(LARGE(D179:M179,ROW(INDIRECT("1:6"))))</f>
        <v>0</v>
      </c>
      <c r="D179" s="30">
        <f>IFERROR(100*_xlfn.IFNA(VLOOKUP($B179,KviZDarije1!$A$1:$K$1000, 9, 0), 0)/'TOP SCORES'!B$8,0)</f>
        <v>0</v>
      </c>
      <c r="E179" s="30">
        <f>IFERROR(100*_xlfn.IFNA(VLOOKUP($B179,KviZDarije2!$A$1:$K$1000, 9, 0), 0)/'TOP SCORES'!C$8,0)</f>
        <v>0</v>
      </c>
      <c r="F179" s="30">
        <f>IFERROR(100*_xlfn.IFNA(VLOOKUP($B179,KviZDarije3!$A$1:$K$1000, 9, 0), 0)/'TOP SCORES'!D$8,0)</f>
        <v>0</v>
      </c>
      <c r="G179" s="30">
        <f>IFERROR(100*_xlfn.IFNA(VLOOKUP($B179,KviZDarije4!$A$1:$K$1000, 9, 0), 0)/'TOP SCORES'!E$8,0)</f>
        <v>0</v>
      </c>
      <c r="H179" s="30">
        <f>IFERROR(100*_xlfn.IFNA(VLOOKUP($B179,KviZDarije5!$A$1:$K$1000, 9, 0), 0)/'TOP SCORES'!F$8,0)</f>
        <v>0</v>
      </c>
      <c r="I179" s="30">
        <f>IFERROR(100*_xlfn.IFNA(VLOOKUP($B179,KviZDarije6!$A$1:$K$1000, 9, 0), 0)/'TOP SCORES'!G$8,0)</f>
        <v>0</v>
      </c>
      <c r="J179" s="30">
        <f>IFERROR(100*_xlfn.IFNA(VLOOKUP($B179,KviZDarije7!$A$1:$K$1000, 9, 0), 0)/'TOP SCORES'!H$8,0)</f>
        <v>0</v>
      </c>
      <c r="K179" s="30">
        <f>IFERROR(100*_xlfn.IFNA(VLOOKUP($B179,KviZDarije8!$A$1:$K$1000, 9, 0), 0)/'TOP SCORES'!I$8,0)</f>
        <v>0</v>
      </c>
      <c r="L179" s="30">
        <f>IFERROR(100*_xlfn.IFNA(VLOOKUP($B179,[1]KviZDarije9!$A$1:$K$1000, 9, 0), 0)/'TOP SCORES'!J$8,0)</f>
        <v>0</v>
      </c>
      <c r="M179" s="30">
        <f>IFERROR(100*_xlfn.IFNA(VLOOKUP($B179,[2]KviZDarije10!$A$1:$K$1000, 9, 0), 0)/'TOP SCORES'!K$8,0)</f>
        <v>0</v>
      </c>
    </row>
    <row r="180" spans="1:13">
      <c r="A180" s="33">
        <f t="shared" ca="1" si="2"/>
        <v>177</v>
      </c>
      <c r="C180" s="31" cm="1">
        <f t="array" aca="1" ref="C180" ca="1">SUM(LARGE(D180:M180,ROW(INDIRECT("1:6"))))</f>
        <v>0</v>
      </c>
      <c r="D180" s="30">
        <f>IFERROR(100*_xlfn.IFNA(VLOOKUP($B180,KviZDarije1!$A$1:$K$1000, 9, 0), 0)/'TOP SCORES'!B$8,0)</f>
        <v>0</v>
      </c>
      <c r="E180" s="30">
        <f>IFERROR(100*_xlfn.IFNA(VLOOKUP($B180,KviZDarije2!$A$1:$K$1000, 9, 0), 0)/'TOP SCORES'!C$8,0)</f>
        <v>0</v>
      </c>
      <c r="F180" s="30">
        <f>IFERROR(100*_xlfn.IFNA(VLOOKUP($B180,KviZDarije3!$A$1:$K$1000, 9, 0), 0)/'TOP SCORES'!D$8,0)</f>
        <v>0</v>
      </c>
      <c r="G180" s="30">
        <f>IFERROR(100*_xlfn.IFNA(VLOOKUP($B180,KviZDarije4!$A$1:$K$1000, 9, 0), 0)/'TOP SCORES'!E$8,0)</f>
        <v>0</v>
      </c>
      <c r="H180" s="30">
        <f>IFERROR(100*_xlfn.IFNA(VLOOKUP($B180,KviZDarije5!$A$1:$K$1000, 9, 0), 0)/'TOP SCORES'!F$8,0)</f>
        <v>0</v>
      </c>
      <c r="I180" s="30">
        <f>IFERROR(100*_xlfn.IFNA(VLOOKUP($B180,KviZDarije6!$A$1:$K$1000, 9, 0), 0)/'TOP SCORES'!G$8,0)</f>
        <v>0</v>
      </c>
      <c r="J180" s="30">
        <f>IFERROR(100*_xlfn.IFNA(VLOOKUP($B180,KviZDarije7!$A$1:$K$1000, 9, 0), 0)/'TOP SCORES'!H$8,0)</f>
        <v>0</v>
      </c>
      <c r="K180" s="30">
        <f>IFERROR(100*_xlfn.IFNA(VLOOKUP($B180,KviZDarije8!$A$1:$K$1000, 9, 0), 0)/'TOP SCORES'!I$8,0)</f>
        <v>0</v>
      </c>
      <c r="L180" s="30">
        <f>IFERROR(100*_xlfn.IFNA(VLOOKUP($B180,[1]KviZDarije9!$A$1:$K$1000, 9, 0), 0)/'TOP SCORES'!J$8,0)</f>
        <v>0</v>
      </c>
      <c r="M180" s="30">
        <f>IFERROR(100*_xlfn.IFNA(VLOOKUP($B180,[2]KviZDarije10!$A$1:$K$1000, 9, 0), 0)/'TOP SCORES'!K$8,0)</f>
        <v>0</v>
      </c>
    </row>
    <row r="181" spans="1:13">
      <c r="A181" s="33">
        <f t="shared" ca="1" si="2"/>
        <v>177</v>
      </c>
      <c r="C181" s="31" cm="1">
        <f t="array" aca="1" ref="C181" ca="1">SUM(LARGE(D181:M181,ROW(INDIRECT("1:6"))))</f>
        <v>0</v>
      </c>
      <c r="D181" s="30">
        <f>IFERROR(100*_xlfn.IFNA(VLOOKUP($B181,KviZDarije1!$A$1:$K$1000, 9, 0), 0)/'TOP SCORES'!B$8,0)</f>
        <v>0</v>
      </c>
      <c r="E181" s="30">
        <f>IFERROR(100*_xlfn.IFNA(VLOOKUP($B181,KviZDarije2!$A$1:$K$1000, 9, 0), 0)/'TOP SCORES'!C$8,0)</f>
        <v>0</v>
      </c>
      <c r="F181" s="30">
        <f>IFERROR(100*_xlfn.IFNA(VLOOKUP($B181,KviZDarije3!$A$1:$K$1000, 9, 0), 0)/'TOP SCORES'!D$8,0)</f>
        <v>0</v>
      </c>
      <c r="G181" s="30">
        <f>IFERROR(100*_xlfn.IFNA(VLOOKUP($B181,KviZDarije4!$A$1:$K$1000, 9, 0), 0)/'TOP SCORES'!E$8,0)</f>
        <v>0</v>
      </c>
      <c r="H181" s="30">
        <f>IFERROR(100*_xlfn.IFNA(VLOOKUP($B181,KviZDarije5!$A$1:$K$1000, 9, 0), 0)/'TOP SCORES'!F$8,0)</f>
        <v>0</v>
      </c>
      <c r="I181" s="30">
        <f>IFERROR(100*_xlfn.IFNA(VLOOKUP($B181,KviZDarije6!$A$1:$K$1000, 9, 0), 0)/'TOP SCORES'!G$8,0)</f>
        <v>0</v>
      </c>
      <c r="J181" s="30">
        <f>IFERROR(100*_xlfn.IFNA(VLOOKUP($B181,KviZDarije7!$A$1:$K$1000, 9, 0), 0)/'TOP SCORES'!H$8,0)</f>
        <v>0</v>
      </c>
      <c r="K181" s="30">
        <f>IFERROR(100*_xlfn.IFNA(VLOOKUP($B181,KviZDarije8!$A$1:$K$1000, 9, 0), 0)/'TOP SCORES'!I$8,0)</f>
        <v>0</v>
      </c>
      <c r="L181" s="30">
        <f>IFERROR(100*_xlfn.IFNA(VLOOKUP($B181,[1]KviZDarije9!$A$1:$K$1000, 9, 0), 0)/'TOP SCORES'!J$8,0)</f>
        <v>0</v>
      </c>
      <c r="M181" s="30">
        <f>IFERROR(100*_xlfn.IFNA(VLOOKUP($B181,[2]KviZDarije10!$A$1:$K$1000, 9, 0), 0)/'TOP SCORES'!K$8,0)</f>
        <v>0</v>
      </c>
    </row>
    <row r="182" spans="1:13">
      <c r="A182" s="33">
        <f t="shared" ca="1" si="2"/>
        <v>177</v>
      </c>
      <c r="C182" s="31" cm="1">
        <f t="array" aca="1" ref="C182" ca="1">SUM(LARGE(D182:M182,ROW(INDIRECT("1:6"))))</f>
        <v>0</v>
      </c>
      <c r="D182" s="30">
        <f>IFERROR(100*_xlfn.IFNA(VLOOKUP($B182,KviZDarije1!$A$1:$K$1000, 9, 0), 0)/'TOP SCORES'!B$8,0)</f>
        <v>0</v>
      </c>
      <c r="E182" s="30">
        <f>IFERROR(100*_xlfn.IFNA(VLOOKUP($B182,KviZDarije2!$A$1:$K$1000, 9, 0), 0)/'TOP SCORES'!C$8,0)</f>
        <v>0</v>
      </c>
      <c r="F182" s="30">
        <f>IFERROR(100*_xlfn.IFNA(VLOOKUP($B182,KviZDarije3!$A$1:$K$1000, 9, 0), 0)/'TOP SCORES'!D$8,0)</f>
        <v>0</v>
      </c>
      <c r="G182" s="30">
        <f>IFERROR(100*_xlfn.IFNA(VLOOKUP($B182,KviZDarije4!$A$1:$K$1000, 9, 0), 0)/'TOP SCORES'!E$8,0)</f>
        <v>0</v>
      </c>
      <c r="H182" s="30">
        <f>IFERROR(100*_xlfn.IFNA(VLOOKUP($B182,KviZDarije5!$A$1:$K$1000, 9, 0), 0)/'TOP SCORES'!F$8,0)</f>
        <v>0</v>
      </c>
      <c r="I182" s="30">
        <f>IFERROR(100*_xlfn.IFNA(VLOOKUP($B182,KviZDarije6!$A$1:$K$1000, 9, 0), 0)/'TOP SCORES'!G$8,0)</f>
        <v>0</v>
      </c>
      <c r="J182" s="30">
        <f>IFERROR(100*_xlfn.IFNA(VLOOKUP($B182,KviZDarije7!$A$1:$K$1000, 9, 0), 0)/'TOP SCORES'!H$8,0)</f>
        <v>0</v>
      </c>
      <c r="K182" s="30">
        <f>IFERROR(100*_xlfn.IFNA(VLOOKUP($B182,KviZDarije8!$A$1:$K$1000, 9, 0), 0)/'TOP SCORES'!I$8,0)</f>
        <v>0</v>
      </c>
      <c r="L182" s="30">
        <f>IFERROR(100*_xlfn.IFNA(VLOOKUP($B182,[1]KviZDarije9!$A$1:$K$1000, 9, 0), 0)/'TOP SCORES'!J$8,0)</f>
        <v>0</v>
      </c>
      <c r="M182" s="30">
        <f>IFERROR(100*_xlfn.IFNA(VLOOKUP($B182,[2]KviZDarije10!$A$1:$K$1000, 9, 0), 0)/'TOP SCORES'!K$8,0)</f>
        <v>0</v>
      </c>
    </row>
    <row r="183" spans="1:13">
      <c r="A183" s="33">
        <f t="shared" ca="1" si="2"/>
        <v>177</v>
      </c>
      <c r="C183" s="31" cm="1">
        <f t="array" aca="1" ref="C183" ca="1">SUM(LARGE(D183:M183,ROW(INDIRECT("1:6"))))</f>
        <v>0</v>
      </c>
      <c r="D183" s="30">
        <f>IFERROR(100*_xlfn.IFNA(VLOOKUP($B183,KviZDarije1!$A$1:$K$1000, 9, 0), 0)/'TOP SCORES'!B$8,0)</f>
        <v>0</v>
      </c>
      <c r="E183" s="30">
        <f>IFERROR(100*_xlfn.IFNA(VLOOKUP($B183,KviZDarije2!$A$1:$K$1000, 9, 0), 0)/'TOP SCORES'!C$8,0)</f>
        <v>0</v>
      </c>
      <c r="F183" s="30">
        <f>IFERROR(100*_xlfn.IFNA(VLOOKUP($B183,KviZDarije3!$A$1:$K$1000, 9, 0), 0)/'TOP SCORES'!D$8,0)</f>
        <v>0</v>
      </c>
      <c r="G183" s="30">
        <f>IFERROR(100*_xlfn.IFNA(VLOOKUP($B183,KviZDarije4!$A$1:$K$1000, 9, 0), 0)/'TOP SCORES'!E$8,0)</f>
        <v>0</v>
      </c>
      <c r="H183" s="30">
        <f>IFERROR(100*_xlfn.IFNA(VLOOKUP($B183,KviZDarije5!$A$1:$K$1000, 9, 0), 0)/'TOP SCORES'!F$8,0)</f>
        <v>0</v>
      </c>
      <c r="I183" s="30">
        <f>IFERROR(100*_xlfn.IFNA(VLOOKUP($B183,KviZDarije6!$A$1:$K$1000, 9, 0), 0)/'TOP SCORES'!G$8,0)</f>
        <v>0</v>
      </c>
      <c r="J183" s="30">
        <f>IFERROR(100*_xlfn.IFNA(VLOOKUP($B183,KviZDarije7!$A$1:$K$1000, 9, 0), 0)/'TOP SCORES'!H$8,0)</f>
        <v>0</v>
      </c>
      <c r="K183" s="30">
        <f>IFERROR(100*_xlfn.IFNA(VLOOKUP($B183,KviZDarije8!$A$1:$K$1000, 9, 0), 0)/'TOP SCORES'!I$8,0)</f>
        <v>0</v>
      </c>
      <c r="L183" s="30">
        <f>IFERROR(100*_xlfn.IFNA(VLOOKUP($B183,[1]KviZDarije9!$A$1:$K$1000, 9, 0), 0)/'TOP SCORES'!J$8,0)</f>
        <v>0</v>
      </c>
      <c r="M183" s="30">
        <f>IFERROR(100*_xlfn.IFNA(VLOOKUP($B183,[2]KviZDarije10!$A$1:$K$1000, 9, 0), 0)/'TOP SCORES'!K$8,0)</f>
        <v>0</v>
      </c>
    </row>
    <row r="184" spans="1:13">
      <c r="A184" s="33">
        <f t="shared" ca="1" si="2"/>
        <v>177</v>
      </c>
      <c r="C184" s="31" cm="1">
        <f t="array" aca="1" ref="C184" ca="1">SUM(LARGE(D184:M184,ROW(INDIRECT("1:6"))))</f>
        <v>0</v>
      </c>
      <c r="D184" s="30">
        <f>IFERROR(100*_xlfn.IFNA(VLOOKUP($B184,KviZDarije1!$A$1:$K$1000, 9, 0), 0)/'TOP SCORES'!B$8,0)</f>
        <v>0</v>
      </c>
      <c r="E184" s="30">
        <f>IFERROR(100*_xlfn.IFNA(VLOOKUP($B184,KviZDarije2!$A$1:$K$1000, 9, 0), 0)/'TOP SCORES'!C$8,0)</f>
        <v>0</v>
      </c>
      <c r="F184" s="30">
        <f>IFERROR(100*_xlfn.IFNA(VLOOKUP($B184,KviZDarije3!$A$1:$K$1000, 9, 0), 0)/'TOP SCORES'!D$8,0)</f>
        <v>0</v>
      </c>
      <c r="G184" s="30">
        <f>IFERROR(100*_xlfn.IFNA(VLOOKUP($B184,KviZDarije4!$A$1:$K$1000, 9, 0), 0)/'TOP SCORES'!E$8,0)</f>
        <v>0</v>
      </c>
      <c r="H184" s="30">
        <f>IFERROR(100*_xlfn.IFNA(VLOOKUP($B184,KviZDarije5!$A$1:$K$1000, 9, 0), 0)/'TOP SCORES'!F$8,0)</f>
        <v>0</v>
      </c>
      <c r="I184" s="30">
        <f>IFERROR(100*_xlfn.IFNA(VLOOKUP($B184,KviZDarije6!$A$1:$K$1000, 9, 0), 0)/'TOP SCORES'!G$8,0)</f>
        <v>0</v>
      </c>
      <c r="J184" s="30">
        <f>IFERROR(100*_xlfn.IFNA(VLOOKUP($B184,KviZDarije7!$A$1:$K$1000, 9, 0), 0)/'TOP SCORES'!H$8,0)</f>
        <v>0</v>
      </c>
      <c r="K184" s="30">
        <f>IFERROR(100*_xlfn.IFNA(VLOOKUP($B184,KviZDarije8!$A$1:$K$1000, 9, 0), 0)/'TOP SCORES'!I$8,0)</f>
        <v>0</v>
      </c>
      <c r="L184" s="30">
        <f>IFERROR(100*_xlfn.IFNA(VLOOKUP($B184,[1]KviZDarije9!$A$1:$K$1000, 9, 0), 0)/'TOP SCORES'!J$8,0)</f>
        <v>0</v>
      </c>
      <c r="M184" s="30">
        <f>IFERROR(100*_xlfn.IFNA(VLOOKUP($B184,[2]KviZDarije10!$A$1:$K$1000, 9, 0), 0)/'TOP SCORES'!K$8,0)</f>
        <v>0</v>
      </c>
    </row>
    <row r="185" spans="1:13">
      <c r="A185" s="33">
        <f t="shared" ca="1" si="2"/>
        <v>177</v>
      </c>
      <c r="C185" s="31" cm="1">
        <f t="array" aca="1" ref="C185" ca="1">SUM(LARGE(D185:M185,ROW(INDIRECT("1:6"))))</f>
        <v>0</v>
      </c>
      <c r="D185" s="30">
        <f>IFERROR(100*_xlfn.IFNA(VLOOKUP($B185,KviZDarije1!$A$1:$K$1000, 9, 0), 0)/'TOP SCORES'!B$8,0)</f>
        <v>0</v>
      </c>
      <c r="E185" s="30">
        <f>IFERROR(100*_xlfn.IFNA(VLOOKUP($B185,KviZDarije2!$A$1:$K$1000, 9, 0), 0)/'TOP SCORES'!C$8,0)</f>
        <v>0</v>
      </c>
      <c r="F185" s="30">
        <f>IFERROR(100*_xlfn.IFNA(VLOOKUP($B185,KviZDarije3!$A$1:$K$1000, 9, 0), 0)/'TOP SCORES'!D$8,0)</f>
        <v>0</v>
      </c>
      <c r="G185" s="30">
        <f>IFERROR(100*_xlfn.IFNA(VLOOKUP($B185,KviZDarije4!$A$1:$K$1000, 9, 0), 0)/'TOP SCORES'!E$8,0)</f>
        <v>0</v>
      </c>
      <c r="H185" s="30">
        <f>IFERROR(100*_xlfn.IFNA(VLOOKUP($B185,KviZDarije5!$A$1:$K$1000, 9, 0), 0)/'TOP SCORES'!F$8,0)</f>
        <v>0</v>
      </c>
      <c r="I185" s="30">
        <f>IFERROR(100*_xlfn.IFNA(VLOOKUP($B185,KviZDarije6!$A$1:$K$1000, 9, 0), 0)/'TOP SCORES'!G$8,0)</f>
        <v>0</v>
      </c>
      <c r="J185" s="30">
        <f>IFERROR(100*_xlfn.IFNA(VLOOKUP($B185,KviZDarije7!$A$1:$K$1000, 9, 0), 0)/'TOP SCORES'!H$8,0)</f>
        <v>0</v>
      </c>
      <c r="K185" s="30">
        <f>IFERROR(100*_xlfn.IFNA(VLOOKUP($B185,KviZDarije8!$A$1:$K$1000, 9, 0), 0)/'TOP SCORES'!I$8,0)</f>
        <v>0</v>
      </c>
      <c r="L185" s="30">
        <f>IFERROR(100*_xlfn.IFNA(VLOOKUP($B185,[1]KviZDarije9!$A$1:$K$1000, 9, 0), 0)/'TOP SCORES'!J$8,0)</f>
        <v>0</v>
      </c>
      <c r="M185" s="30">
        <f>IFERROR(100*_xlfn.IFNA(VLOOKUP($B185,[2]KviZDarije10!$A$1:$K$1000, 9, 0), 0)/'TOP SCORES'!K$8,0)</f>
        <v>0</v>
      </c>
    </row>
    <row r="186" spans="1:13">
      <c r="A186" s="33">
        <f t="shared" ca="1" si="2"/>
        <v>177</v>
      </c>
      <c r="B186" s="25"/>
      <c r="C186" s="31" cm="1">
        <f t="array" aca="1" ref="C186" ca="1">SUM(LARGE(D186:M186,ROW(INDIRECT("1:6"))))</f>
        <v>0</v>
      </c>
      <c r="D186" s="30">
        <f>IFERROR(100*_xlfn.IFNA(VLOOKUP($B186,KviZDarije1!$A$1:$K$1000, 9, 0), 0)/'TOP SCORES'!B$8,0)</f>
        <v>0</v>
      </c>
      <c r="E186" s="30">
        <f>IFERROR(100*_xlfn.IFNA(VLOOKUP($B186,KviZDarije2!$A$1:$K$1000, 9, 0), 0)/'TOP SCORES'!C$8,0)</f>
        <v>0</v>
      </c>
      <c r="F186" s="30">
        <f>IFERROR(100*_xlfn.IFNA(VLOOKUP($B186,KviZDarije3!$A$1:$K$1000, 9, 0), 0)/'TOP SCORES'!D$8,0)</f>
        <v>0</v>
      </c>
      <c r="G186" s="30">
        <f>IFERROR(100*_xlfn.IFNA(VLOOKUP($B186,KviZDarije4!$A$1:$K$1000, 9, 0), 0)/'TOP SCORES'!E$8,0)</f>
        <v>0</v>
      </c>
      <c r="H186" s="30">
        <f>IFERROR(100*_xlfn.IFNA(VLOOKUP($B186,KviZDarije5!$A$1:$K$1000, 9, 0), 0)/'TOP SCORES'!F$8,0)</f>
        <v>0</v>
      </c>
      <c r="I186" s="30">
        <f>IFERROR(100*_xlfn.IFNA(VLOOKUP($B186,KviZDarije6!$A$1:$K$1000, 9, 0), 0)/'TOP SCORES'!G$8,0)</f>
        <v>0</v>
      </c>
      <c r="J186" s="30">
        <f>IFERROR(100*_xlfn.IFNA(VLOOKUP($B186,KviZDarije7!$A$1:$K$1000, 9, 0), 0)/'TOP SCORES'!H$8,0)</f>
        <v>0</v>
      </c>
      <c r="K186" s="30">
        <f>IFERROR(100*_xlfn.IFNA(VLOOKUP($B186,KviZDarije8!$A$1:$K$1000, 9, 0), 0)/'TOP SCORES'!I$8,0)</f>
        <v>0</v>
      </c>
      <c r="L186" s="30">
        <f>IFERROR(100*_xlfn.IFNA(VLOOKUP($B186,[1]KviZDarije9!$A$1:$K$1000, 9, 0), 0)/'TOP SCORES'!J$8,0)</f>
        <v>0</v>
      </c>
      <c r="M186" s="30">
        <f>IFERROR(100*_xlfn.IFNA(VLOOKUP($B186,[2]KviZDarije10!$A$1:$K$1000, 9, 0), 0)/'TOP SCORES'!K$8,0)</f>
        <v>0</v>
      </c>
    </row>
    <row r="187" spans="1:13">
      <c r="A187" s="33">
        <f t="shared" ca="1" si="2"/>
        <v>177</v>
      </c>
      <c r="B187" s="25"/>
      <c r="C187" s="31" cm="1">
        <f t="array" aca="1" ref="C187" ca="1">SUM(LARGE(D187:M187,ROW(INDIRECT("1:6"))))</f>
        <v>0</v>
      </c>
      <c r="D187" s="30">
        <f>IFERROR(100*_xlfn.IFNA(VLOOKUP($B187,KviZDarije1!$A$1:$K$1000, 9, 0), 0)/'TOP SCORES'!B$8,0)</f>
        <v>0</v>
      </c>
      <c r="E187" s="30">
        <f>IFERROR(100*_xlfn.IFNA(VLOOKUP($B187,KviZDarije2!$A$1:$K$1000, 9, 0), 0)/'TOP SCORES'!C$8,0)</f>
        <v>0</v>
      </c>
      <c r="F187" s="30">
        <f>IFERROR(100*_xlfn.IFNA(VLOOKUP($B187,KviZDarije3!$A$1:$K$1000, 9, 0), 0)/'TOP SCORES'!D$8,0)</f>
        <v>0</v>
      </c>
      <c r="G187" s="30">
        <f>IFERROR(100*_xlfn.IFNA(VLOOKUP($B187,KviZDarije4!$A$1:$K$1000, 9, 0), 0)/'TOP SCORES'!E$8,0)</f>
        <v>0</v>
      </c>
      <c r="H187" s="30">
        <f>IFERROR(100*_xlfn.IFNA(VLOOKUP($B187,KviZDarije5!$A$1:$K$1000, 9, 0), 0)/'TOP SCORES'!F$8,0)</f>
        <v>0</v>
      </c>
      <c r="I187" s="30">
        <f>IFERROR(100*_xlfn.IFNA(VLOOKUP($B187,KviZDarije6!$A$1:$K$1000, 9, 0), 0)/'TOP SCORES'!G$8,0)</f>
        <v>0</v>
      </c>
      <c r="J187" s="30">
        <f>IFERROR(100*_xlfn.IFNA(VLOOKUP($B187,KviZDarije7!$A$1:$K$1000, 9, 0), 0)/'TOP SCORES'!H$8,0)</f>
        <v>0</v>
      </c>
      <c r="K187" s="30">
        <f>IFERROR(100*_xlfn.IFNA(VLOOKUP($B187,KviZDarije8!$A$1:$K$1000, 9, 0), 0)/'TOP SCORES'!I$8,0)</f>
        <v>0</v>
      </c>
      <c r="L187" s="30">
        <f>IFERROR(100*_xlfn.IFNA(VLOOKUP($B187,[1]KviZDarije9!$A$1:$K$1000, 9, 0), 0)/'TOP SCORES'!J$8,0)</f>
        <v>0</v>
      </c>
      <c r="M187" s="30">
        <f>IFERROR(100*_xlfn.IFNA(VLOOKUP($B187,[2]KviZDarije10!$A$1:$K$1000, 9, 0), 0)/'TOP SCORES'!K$8,0)</f>
        <v>0</v>
      </c>
    </row>
    <row r="188" spans="1:13">
      <c r="A188" s="33">
        <f t="shared" ca="1" si="2"/>
        <v>177</v>
      </c>
      <c r="B188" s="25"/>
      <c r="C188" s="31" cm="1">
        <f t="array" aca="1" ref="C188" ca="1">SUM(LARGE(D188:M188,ROW(INDIRECT("1:6"))))</f>
        <v>0</v>
      </c>
      <c r="D188" s="30">
        <f>IFERROR(100*_xlfn.IFNA(VLOOKUP($B188,KviZDarije1!$A$1:$K$1000, 9, 0), 0)/'TOP SCORES'!B$8,0)</f>
        <v>0</v>
      </c>
      <c r="E188" s="30">
        <f>IFERROR(100*_xlfn.IFNA(VLOOKUP($B188,KviZDarije2!$A$1:$K$1000, 9, 0), 0)/'TOP SCORES'!C$8,0)</f>
        <v>0</v>
      </c>
      <c r="F188" s="30">
        <f>IFERROR(100*_xlfn.IFNA(VLOOKUP($B188,KviZDarije3!$A$1:$K$1000, 9, 0), 0)/'TOP SCORES'!D$8,0)</f>
        <v>0</v>
      </c>
      <c r="G188" s="30">
        <f>IFERROR(100*_xlfn.IFNA(VLOOKUP($B188,KviZDarije4!$A$1:$K$1000, 9, 0), 0)/'TOP SCORES'!E$8,0)</f>
        <v>0</v>
      </c>
      <c r="H188" s="30">
        <f>IFERROR(100*_xlfn.IFNA(VLOOKUP($B188,KviZDarije5!$A$1:$K$1000, 9, 0), 0)/'TOP SCORES'!F$8,0)</f>
        <v>0</v>
      </c>
      <c r="I188" s="30">
        <f>IFERROR(100*_xlfn.IFNA(VLOOKUP($B188,KviZDarije6!$A$1:$K$1000, 9, 0), 0)/'TOP SCORES'!G$8,0)</f>
        <v>0</v>
      </c>
      <c r="J188" s="30">
        <f>IFERROR(100*_xlfn.IFNA(VLOOKUP($B188,KviZDarije7!$A$1:$K$1000, 9, 0), 0)/'TOP SCORES'!H$8,0)</f>
        <v>0</v>
      </c>
      <c r="K188" s="30">
        <f>IFERROR(100*_xlfn.IFNA(VLOOKUP($B188,KviZDarije8!$A$1:$K$1000, 9, 0), 0)/'TOP SCORES'!I$8,0)</f>
        <v>0</v>
      </c>
      <c r="L188" s="30">
        <f>IFERROR(100*_xlfn.IFNA(VLOOKUP($B188,[1]KviZDarije9!$A$1:$K$1000, 9, 0), 0)/'TOP SCORES'!J$8,0)</f>
        <v>0</v>
      </c>
      <c r="M188" s="30">
        <f>IFERROR(100*_xlfn.IFNA(VLOOKUP($B188,[2]KviZDarije10!$A$1:$K$1000, 9, 0), 0)/'TOP SCORES'!K$8,0)</f>
        <v>0</v>
      </c>
    </row>
    <row r="189" spans="1:13">
      <c r="A189" s="33">
        <f t="shared" ca="1" si="2"/>
        <v>177</v>
      </c>
      <c r="B189" s="25"/>
      <c r="C189" s="31" cm="1">
        <f t="array" aca="1" ref="C189" ca="1">SUM(LARGE(D189:M189,ROW(INDIRECT("1:6"))))</f>
        <v>0</v>
      </c>
      <c r="D189" s="30">
        <f>IFERROR(100*_xlfn.IFNA(VLOOKUP($B189,KviZDarije1!$A$1:$K$1000, 9, 0), 0)/'TOP SCORES'!B$8,0)</f>
        <v>0</v>
      </c>
      <c r="E189" s="30">
        <f>IFERROR(100*_xlfn.IFNA(VLOOKUP($B189,KviZDarije2!$A$1:$K$1000, 9, 0), 0)/'TOP SCORES'!C$8,0)</f>
        <v>0</v>
      </c>
      <c r="F189" s="30">
        <f>IFERROR(100*_xlfn.IFNA(VLOOKUP($B189,KviZDarije3!$A$1:$K$1000, 9, 0), 0)/'TOP SCORES'!D$8,0)</f>
        <v>0</v>
      </c>
      <c r="G189" s="30">
        <f>IFERROR(100*_xlfn.IFNA(VLOOKUP($B189,KviZDarije4!$A$1:$K$1000, 9, 0), 0)/'TOP SCORES'!E$8,0)</f>
        <v>0</v>
      </c>
      <c r="H189" s="30">
        <f>IFERROR(100*_xlfn.IFNA(VLOOKUP($B189,KviZDarije5!$A$1:$K$1000, 9, 0), 0)/'TOP SCORES'!F$8,0)</f>
        <v>0</v>
      </c>
      <c r="I189" s="30">
        <f>IFERROR(100*_xlfn.IFNA(VLOOKUP($B189,KviZDarije6!$A$1:$K$1000, 9, 0), 0)/'TOP SCORES'!G$8,0)</f>
        <v>0</v>
      </c>
      <c r="J189" s="30">
        <f>IFERROR(100*_xlfn.IFNA(VLOOKUP($B189,KviZDarije7!$A$1:$K$1000, 9, 0), 0)/'TOP SCORES'!H$8,0)</f>
        <v>0</v>
      </c>
      <c r="K189" s="30">
        <f>IFERROR(100*_xlfn.IFNA(VLOOKUP($B189,KviZDarije8!$A$1:$K$1000, 9, 0), 0)/'TOP SCORES'!I$8,0)</f>
        <v>0</v>
      </c>
      <c r="L189" s="30">
        <f>IFERROR(100*_xlfn.IFNA(VLOOKUP($B189,[1]KviZDarije9!$A$1:$K$1000, 9, 0), 0)/'TOP SCORES'!J$8,0)</f>
        <v>0</v>
      </c>
      <c r="M189" s="30">
        <f>IFERROR(100*_xlfn.IFNA(VLOOKUP($B189,[2]KviZDarije10!$A$1:$K$1000, 9, 0), 0)/'TOP SCORES'!K$8,0)</f>
        <v>0</v>
      </c>
    </row>
    <row r="190" spans="1:13">
      <c r="A190" s="33">
        <f t="shared" ca="1" si="2"/>
        <v>177</v>
      </c>
      <c r="B190" s="25"/>
      <c r="C190" s="31" cm="1">
        <f t="array" aca="1" ref="C190" ca="1">SUM(LARGE(D190:M190,ROW(INDIRECT("1:6"))))</f>
        <v>0</v>
      </c>
      <c r="D190" s="30">
        <f>IFERROR(100*_xlfn.IFNA(VLOOKUP($B190,KviZDarije1!$A$1:$K$1000, 9, 0), 0)/'TOP SCORES'!B$8,0)</f>
        <v>0</v>
      </c>
      <c r="E190" s="30">
        <f>IFERROR(100*_xlfn.IFNA(VLOOKUP($B190,KviZDarije2!$A$1:$K$1000, 9, 0), 0)/'TOP SCORES'!C$8,0)</f>
        <v>0</v>
      </c>
      <c r="F190" s="30">
        <f>IFERROR(100*_xlfn.IFNA(VLOOKUP($B190,KviZDarije3!$A$1:$K$1000, 9, 0), 0)/'TOP SCORES'!D$8,0)</f>
        <v>0</v>
      </c>
      <c r="G190" s="30">
        <f>IFERROR(100*_xlfn.IFNA(VLOOKUP($B190,KviZDarije4!$A$1:$K$1000, 9, 0), 0)/'TOP SCORES'!E$8,0)</f>
        <v>0</v>
      </c>
      <c r="H190" s="30">
        <f>IFERROR(100*_xlfn.IFNA(VLOOKUP($B190,KviZDarije5!$A$1:$K$1000, 9, 0), 0)/'TOP SCORES'!F$8,0)</f>
        <v>0</v>
      </c>
      <c r="I190" s="30">
        <f>IFERROR(100*_xlfn.IFNA(VLOOKUP($B190,KviZDarije6!$A$1:$K$1000, 9, 0), 0)/'TOP SCORES'!G$8,0)</f>
        <v>0</v>
      </c>
      <c r="J190" s="30">
        <f>IFERROR(100*_xlfn.IFNA(VLOOKUP($B190,KviZDarije7!$A$1:$K$1000, 9, 0), 0)/'TOP SCORES'!H$8,0)</f>
        <v>0</v>
      </c>
      <c r="K190" s="30">
        <f>IFERROR(100*_xlfn.IFNA(VLOOKUP($B190,KviZDarije8!$A$1:$K$1000, 9, 0), 0)/'TOP SCORES'!I$8,0)</f>
        <v>0</v>
      </c>
      <c r="L190" s="30">
        <f>IFERROR(100*_xlfn.IFNA(VLOOKUP($B190,[1]KviZDarije9!$A$1:$K$1000, 9, 0), 0)/'TOP SCORES'!J$8,0)</f>
        <v>0</v>
      </c>
      <c r="M190" s="30">
        <f>IFERROR(100*_xlfn.IFNA(VLOOKUP($B190,[2]KviZDarije10!$A$1:$K$1000, 9, 0), 0)/'TOP SCORES'!K$8,0)</f>
        <v>0</v>
      </c>
    </row>
    <row r="191" spans="1:13">
      <c r="A191" s="33">
        <f t="shared" ca="1" si="2"/>
        <v>177</v>
      </c>
      <c r="B191" s="25"/>
      <c r="C191" s="31" cm="1">
        <f t="array" aca="1" ref="C191" ca="1">SUM(LARGE(D191:M191,ROW(INDIRECT("1:6"))))</f>
        <v>0</v>
      </c>
      <c r="D191" s="30">
        <f>IFERROR(100*_xlfn.IFNA(VLOOKUP($B191,KviZDarije1!$A$1:$K$1000, 9, 0), 0)/'TOP SCORES'!B$8,0)</f>
        <v>0</v>
      </c>
      <c r="E191" s="30">
        <f>IFERROR(100*_xlfn.IFNA(VLOOKUP($B191,KviZDarije2!$A$1:$K$1000, 9, 0), 0)/'TOP SCORES'!C$8,0)</f>
        <v>0</v>
      </c>
      <c r="F191" s="30">
        <f>IFERROR(100*_xlfn.IFNA(VLOOKUP($B191,KviZDarije3!$A$1:$K$1000, 9, 0), 0)/'TOP SCORES'!D$8,0)</f>
        <v>0</v>
      </c>
      <c r="G191" s="30">
        <f>IFERROR(100*_xlfn.IFNA(VLOOKUP($B191,KviZDarije4!$A$1:$K$1000, 9, 0), 0)/'TOP SCORES'!E$8,0)</f>
        <v>0</v>
      </c>
      <c r="H191" s="30">
        <f>IFERROR(100*_xlfn.IFNA(VLOOKUP($B191,KviZDarije5!$A$1:$K$1000, 9, 0), 0)/'TOP SCORES'!F$8,0)</f>
        <v>0</v>
      </c>
      <c r="I191" s="30">
        <f>IFERROR(100*_xlfn.IFNA(VLOOKUP($B191,KviZDarije6!$A$1:$K$1000, 9, 0), 0)/'TOP SCORES'!G$8,0)</f>
        <v>0</v>
      </c>
      <c r="J191" s="30">
        <f>IFERROR(100*_xlfn.IFNA(VLOOKUP($B191,KviZDarije7!$A$1:$K$1000, 9, 0), 0)/'TOP SCORES'!H$8,0)</f>
        <v>0</v>
      </c>
      <c r="K191" s="30">
        <f>IFERROR(100*_xlfn.IFNA(VLOOKUP($B191,KviZDarije8!$A$1:$K$1000, 9, 0), 0)/'TOP SCORES'!I$8,0)</f>
        <v>0</v>
      </c>
      <c r="L191" s="30">
        <f>IFERROR(100*_xlfn.IFNA(VLOOKUP($B191,[1]KviZDarije9!$A$1:$K$1000, 9, 0), 0)/'TOP SCORES'!J$8,0)</f>
        <v>0</v>
      </c>
      <c r="M191" s="30">
        <f>IFERROR(100*_xlfn.IFNA(VLOOKUP($B191,[2]KviZDarije10!$A$1:$K$1000, 9, 0), 0)/'TOP SCORES'!K$8,0)</f>
        <v>0</v>
      </c>
    </row>
    <row r="192" spans="1:13">
      <c r="A192" s="33">
        <f t="shared" ca="1" si="2"/>
        <v>177</v>
      </c>
      <c r="B192" s="25"/>
      <c r="C192" s="31" cm="1">
        <f t="array" aca="1" ref="C192" ca="1">SUM(LARGE(D192:M192,ROW(INDIRECT("1:6"))))</f>
        <v>0</v>
      </c>
      <c r="D192" s="30">
        <f>IFERROR(100*_xlfn.IFNA(VLOOKUP($B192,KviZDarije1!$A$1:$K$1000, 9, 0), 0)/'TOP SCORES'!B$8,0)</f>
        <v>0</v>
      </c>
      <c r="E192" s="30">
        <f>IFERROR(100*_xlfn.IFNA(VLOOKUP($B192,KviZDarije2!$A$1:$K$1000, 9, 0), 0)/'TOP SCORES'!C$8,0)</f>
        <v>0</v>
      </c>
      <c r="F192" s="30">
        <f>IFERROR(100*_xlfn.IFNA(VLOOKUP($B192,KviZDarije3!$A$1:$K$1000, 9, 0), 0)/'TOP SCORES'!D$8,0)</f>
        <v>0</v>
      </c>
      <c r="G192" s="30">
        <f>IFERROR(100*_xlfn.IFNA(VLOOKUP($B192,KviZDarije4!$A$1:$K$1000, 9, 0), 0)/'TOP SCORES'!E$8,0)</f>
        <v>0</v>
      </c>
      <c r="H192" s="30">
        <f>IFERROR(100*_xlfn.IFNA(VLOOKUP($B192,KviZDarije5!$A$1:$K$1000, 9, 0), 0)/'TOP SCORES'!F$8,0)</f>
        <v>0</v>
      </c>
      <c r="I192" s="30">
        <f>IFERROR(100*_xlfn.IFNA(VLOOKUP($B192,KviZDarije6!$A$1:$K$1000, 9, 0), 0)/'TOP SCORES'!G$8,0)</f>
        <v>0</v>
      </c>
      <c r="J192" s="30">
        <f>IFERROR(100*_xlfn.IFNA(VLOOKUP($B192,KviZDarije7!$A$1:$K$1000, 9, 0), 0)/'TOP SCORES'!H$8,0)</f>
        <v>0</v>
      </c>
      <c r="K192" s="30">
        <f>IFERROR(100*_xlfn.IFNA(VLOOKUP($B192,KviZDarije8!$A$1:$K$1000, 9, 0), 0)/'TOP SCORES'!I$8,0)</f>
        <v>0</v>
      </c>
      <c r="L192" s="30">
        <f>IFERROR(100*_xlfn.IFNA(VLOOKUP($B192,[1]KviZDarije9!$A$1:$K$1000, 9, 0), 0)/'TOP SCORES'!J$8,0)</f>
        <v>0</v>
      </c>
      <c r="M192" s="30">
        <f>IFERROR(100*_xlfn.IFNA(VLOOKUP($B192,[2]KviZDarije10!$A$1:$K$1000, 9, 0), 0)/'TOP SCORES'!K$8,0)</f>
        <v>0</v>
      </c>
    </row>
    <row r="193" spans="1:13">
      <c r="A193" s="33">
        <f t="shared" ca="1" si="2"/>
        <v>177</v>
      </c>
      <c r="B193" s="25"/>
      <c r="C193" s="31" cm="1">
        <f t="array" aca="1" ref="C193" ca="1">SUM(LARGE(D193:M193,ROW(INDIRECT("1:6"))))</f>
        <v>0</v>
      </c>
      <c r="D193" s="30">
        <f>IFERROR(100*_xlfn.IFNA(VLOOKUP($B193,KviZDarije1!$A$1:$K$1000, 9, 0), 0)/'TOP SCORES'!B$8,0)</f>
        <v>0</v>
      </c>
      <c r="E193" s="30">
        <f>IFERROR(100*_xlfn.IFNA(VLOOKUP($B193,KviZDarije2!$A$1:$K$1000, 9, 0), 0)/'TOP SCORES'!C$8,0)</f>
        <v>0</v>
      </c>
      <c r="F193" s="30">
        <f>IFERROR(100*_xlfn.IFNA(VLOOKUP($B193,KviZDarije3!$A$1:$K$1000, 9, 0), 0)/'TOP SCORES'!D$8,0)</f>
        <v>0</v>
      </c>
      <c r="G193" s="30">
        <f>IFERROR(100*_xlfn.IFNA(VLOOKUP($B193,KviZDarije4!$A$1:$K$1000, 9, 0), 0)/'TOP SCORES'!E$8,0)</f>
        <v>0</v>
      </c>
      <c r="H193" s="30">
        <f>IFERROR(100*_xlfn.IFNA(VLOOKUP($B193,KviZDarije5!$A$1:$K$1000, 9, 0), 0)/'TOP SCORES'!F$8,0)</f>
        <v>0</v>
      </c>
      <c r="I193" s="30">
        <f>IFERROR(100*_xlfn.IFNA(VLOOKUP($B193,KviZDarije6!$A$1:$K$1000, 9, 0), 0)/'TOP SCORES'!G$8,0)</f>
        <v>0</v>
      </c>
      <c r="J193" s="30">
        <f>IFERROR(100*_xlfn.IFNA(VLOOKUP($B193,KviZDarije7!$A$1:$K$1000, 9, 0), 0)/'TOP SCORES'!H$8,0)</f>
        <v>0</v>
      </c>
      <c r="K193" s="30">
        <f>IFERROR(100*_xlfn.IFNA(VLOOKUP($B193,KviZDarije8!$A$1:$K$1000, 9, 0), 0)/'TOP SCORES'!I$8,0)</f>
        <v>0</v>
      </c>
      <c r="L193" s="30">
        <f>IFERROR(100*_xlfn.IFNA(VLOOKUP($B193,[1]KviZDarije9!$A$1:$K$1000, 9, 0), 0)/'TOP SCORES'!J$8,0)</f>
        <v>0</v>
      </c>
      <c r="M193" s="30">
        <f>IFERROR(100*_xlfn.IFNA(VLOOKUP($B193,[2]KviZDarije10!$A$1:$K$1000, 9, 0), 0)/'TOP SCORES'!K$8,0)</f>
        <v>0</v>
      </c>
    </row>
    <row r="194" spans="1:13">
      <c r="A194" s="33">
        <f t="shared" ref="A194:A214" ca="1" si="3">RANK(C194,C$2:C$998)</f>
        <v>177</v>
      </c>
      <c r="B194" s="25"/>
      <c r="C194" s="31" cm="1">
        <f t="array" aca="1" ref="C194" ca="1">SUM(LARGE(D194:M194,ROW(INDIRECT("1:6"))))</f>
        <v>0</v>
      </c>
      <c r="D194" s="30">
        <f>IFERROR(100*_xlfn.IFNA(VLOOKUP($B194,KviZDarije1!$A$1:$K$1000, 9, 0), 0)/'TOP SCORES'!B$8,0)</f>
        <v>0</v>
      </c>
      <c r="E194" s="30">
        <f>IFERROR(100*_xlfn.IFNA(VLOOKUP($B194,KviZDarije2!$A$1:$K$1000, 9, 0), 0)/'TOP SCORES'!C$8,0)</f>
        <v>0</v>
      </c>
      <c r="F194" s="30">
        <f>IFERROR(100*_xlfn.IFNA(VLOOKUP($B194,KviZDarije3!$A$1:$K$1000, 9, 0), 0)/'TOP SCORES'!D$8,0)</f>
        <v>0</v>
      </c>
      <c r="G194" s="30">
        <f>IFERROR(100*_xlfn.IFNA(VLOOKUP($B194,KviZDarije4!$A$1:$K$1000, 9, 0), 0)/'TOP SCORES'!E$8,0)</f>
        <v>0</v>
      </c>
      <c r="H194" s="30">
        <f>IFERROR(100*_xlfn.IFNA(VLOOKUP($B194,KviZDarije5!$A$1:$K$1000, 9, 0), 0)/'TOP SCORES'!F$8,0)</f>
        <v>0</v>
      </c>
      <c r="I194" s="30">
        <f>IFERROR(100*_xlfn.IFNA(VLOOKUP($B194,KviZDarije6!$A$1:$K$1000, 9, 0), 0)/'TOP SCORES'!G$8,0)</f>
        <v>0</v>
      </c>
      <c r="J194" s="30">
        <f>IFERROR(100*_xlfn.IFNA(VLOOKUP($B194,KviZDarije7!$A$1:$K$1000, 9, 0), 0)/'TOP SCORES'!H$8,0)</f>
        <v>0</v>
      </c>
      <c r="K194" s="30">
        <f>IFERROR(100*_xlfn.IFNA(VLOOKUP($B194,KviZDarije8!$A$1:$K$1000, 9, 0), 0)/'TOP SCORES'!I$8,0)</f>
        <v>0</v>
      </c>
      <c r="L194" s="30">
        <f>IFERROR(100*_xlfn.IFNA(VLOOKUP($B194,[1]KviZDarije9!$A$1:$K$1000, 9, 0), 0)/'TOP SCORES'!J$8,0)</f>
        <v>0</v>
      </c>
      <c r="M194" s="30">
        <f>IFERROR(100*_xlfn.IFNA(VLOOKUP($B194,[2]KviZDarije10!$A$1:$K$1000, 9, 0), 0)/'TOP SCORES'!K$8,0)</f>
        <v>0</v>
      </c>
    </row>
    <row r="195" spans="1:13">
      <c r="A195" s="33">
        <f t="shared" ca="1" si="3"/>
        <v>177</v>
      </c>
      <c r="B195" s="25"/>
      <c r="C195" s="31" cm="1">
        <f t="array" aca="1" ref="C195" ca="1">SUM(LARGE(D195:M195,ROW(INDIRECT("1:6"))))</f>
        <v>0</v>
      </c>
      <c r="D195" s="30">
        <f>IFERROR(100*_xlfn.IFNA(VLOOKUP($B195,KviZDarije1!$A$1:$K$1000, 9, 0), 0)/'TOP SCORES'!B$8,0)</f>
        <v>0</v>
      </c>
      <c r="E195" s="30">
        <f>IFERROR(100*_xlfn.IFNA(VLOOKUP($B195,KviZDarije2!$A$1:$K$1000, 9, 0), 0)/'TOP SCORES'!C$8,0)</f>
        <v>0</v>
      </c>
      <c r="F195" s="30">
        <f>IFERROR(100*_xlfn.IFNA(VLOOKUP($B195,KviZDarije3!$A$1:$K$1000, 9, 0), 0)/'TOP SCORES'!D$8,0)</f>
        <v>0</v>
      </c>
      <c r="G195" s="30">
        <f>IFERROR(100*_xlfn.IFNA(VLOOKUP($B195,KviZDarije4!$A$1:$K$1000, 9, 0), 0)/'TOP SCORES'!E$8,0)</f>
        <v>0</v>
      </c>
      <c r="H195" s="30">
        <f>IFERROR(100*_xlfn.IFNA(VLOOKUP($B195,KviZDarije5!$A$1:$K$1000, 9, 0), 0)/'TOP SCORES'!F$8,0)</f>
        <v>0</v>
      </c>
      <c r="I195" s="30">
        <f>IFERROR(100*_xlfn.IFNA(VLOOKUP($B195,KviZDarije6!$A$1:$K$1000, 9, 0), 0)/'TOP SCORES'!G$8,0)</f>
        <v>0</v>
      </c>
      <c r="J195" s="30">
        <f>IFERROR(100*_xlfn.IFNA(VLOOKUP($B195,KviZDarije7!$A$1:$K$1000, 9, 0), 0)/'TOP SCORES'!H$8,0)</f>
        <v>0</v>
      </c>
      <c r="K195" s="30">
        <f>IFERROR(100*_xlfn.IFNA(VLOOKUP($B195,KviZDarije8!$A$1:$K$1000, 9, 0), 0)/'TOP SCORES'!I$8,0)</f>
        <v>0</v>
      </c>
      <c r="L195" s="30">
        <f>IFERROR(100*_xlfn.IFNA(VLOOKUP($B195,[1]KviZDarije9!$A$1:$K$1000, 9, 0), 0)/'TOP SCORES'!J$8,0)</f>
        <v>0</v>
      </c>
      <c r="M195" s="30">
        <f>IFERROR(100*_xlfn.IFNA(VLOOKUP($B195,[2]KviZDarije10!$A$1:$K$1000, 9, 0), 0)/'TOP SCORES'!K$8,0)</f>
        <v>0</v>
      </c>
    </row>
    <row r="196" spans="1:13">
      <c r="A196" s="33">
        <f t="shared" ca="1" si="3"/>
        <v>177</v>
      </c>
      <c r="B196" s="27"/>
      <c r="C196" s="31" cm="1">
        <f t="array" aca="1" ref="C196" ca="1">SUM(LARGE(D196:M196,ROW(INDIRECT("1:6"))))</f>
        <v>0</v>
      </c>
      <c r="D196" s="30">
        <f>IFERROR(100*_xlfn.IFNA(VLOOKUP($B196,KviZDarije1!$A$1:$K$1000, 9, 0), 0)/'TOP SCORES'!B$8,0)</f>
        <v>0</v>
      </c>
      <c r="E196" s="30">
        <f>IFERROR(100*_xlfn.IFNA(VLOOKUP($B196,KviZDarije2!$A$1:$K$1000, 9, 0), 0)/'TOP SCORES'!C$8,0)</f>
        <v>0</v>
      </c>
      <c r="F196" s="30">
        <f>IFERROR(100*_xlfn.IFNA(VLOOKUP($B196,KviZDarije3!$A$1:$K$1000, 9, 0), 0)/'TOP SCORES'!D$8,0)</f>
        <v>0</v>
      </c>
      <c r="G196" s="30">
        <f>IFERROR(100*_xlfn.IFNA(VLOOKUP($B196,KviZDarije4!$A$1:$K$1000, 9, 0), 0)/'TOP SCORES'!E$8,0)</f>
        <v>0</v>
      </c>
      <c r="H196" s="30">
        <f>IFERROR(100*_xlfn.IFNA(VLOOKUP($B196,KviZDarije5!$A$1:$K$1000, 9, 0), 0)/'TOP SCORES'!F$8,0)</f>
        <v>0</v>
      </c>
      <c r="I196" s="30">
        <f>IFERROR(100*_xlfn.IFNA(VLOOKUP($B196,KviZDarije6!$A$1:$K$1000, 9, 0), 0)/'TOP SCORES'!G$8,0)</f>
        <v>0</v>
      </c>
      <c r="J196" s="30">
        <f>IFERROR(100*_xlfn.IFNA(VLOOKUP($B196,KviZDarije7!$A$1:$K$1000, 9, 0), 0)/'TOP SCORES'!H$8,0)</f>
        <v>0</v>
      </c>
      <c r="K196" s="30">
        <f>IFERROR(100*_xlfn.IFNA(VLOOKUP($B196,KviZDarije8!$A$1:$K$1000, 9, 0), 0)/'TOP SCORES'!I$8,0)</f>
        <v>0</v>
      </c>
      <c r="L196" s="30">
        <f>IFERROR(100*_xlfn.IFNA(VLOOKUP($B196,[1]KviZDarije9!$A$1:$K$1000, 9, 0), 0)/'TOP SCORES'!J$8,0)</f>
        <v>0</v>
      </c>
      <c r="M196" s="30">
        <f>IFERROR(100*_xlfn.IFNA(VLOOKUP($B196,[2]KviZDarije10!$A$1:$K$1000, 9, 0), 0)/'TOP SCORES'!K$8,0)</f>
        <v>0</v>
      </c>
    </row>
    <row r="197" spans="1:13">
      <c r="A197" s="33">
        <f t="shared" ca="1" si="3"/>
        <v>177</v>
      </c>
      <c r="B197" s="25"/>
      <c r="C197" s="31" cm="1">
        <f t="array" aca="1" ref="C197" ca="1">SUM(LARGE(D197:M197,ROW(INDIRECT("1:6"))))</f>
        <v>0</v>
      </c>
      <c r="D197" s="30">
        <f>IFERROR(100*_xlfn.IFNA(VLOOKUP($B197,KviZDarije1!$A$1:$K$1000, 9, 0), 0)/'TOP SCORES'!B$8,0)</f>
        <v>0</v>
      </c>
      <c r="E197" s="30">
        <f>IFERROR(100*_xlfn.IFNA(VLOOKUP($B197,KviZDarije2!$A$1:$K$1000, 9, 0), 0)/'TOP SCORES'!C$8,0)</f>
        <v>0</v>
      </c>
      <c r="F197" s="30">
        <f>IFERROR(100*_xlfn.IFNA(VLOOKUP($B197,KviZDarije3!$A$1:$K$1000, 9, 0), 0)/'TOP SCORES'!D$8,0)</f>
        <v>0</v>
      </c>
      <c r="G197" s="30">
        <f>IFERROR(100*_xlfn.IFNA(VLOOKUP($B197,KviZDarije4!$A$1:$K$1000, 9, 0), 0)/'TOP SCORES'!E$8,0)</f>
        <v>0</v>
      </c>
      <c r="H197" s="30">
        <f>IFERROR(100*_xlfn.IFNA(VLOOKUP($B197,KviZDarije5!$A$1:$K$1000, 9, 0), 0)/'TOP SCORES'!F$8,0)</f>
        <v>0</v>
      </c>
      <c r="I197" s="30">
        <f>IFERROR(100*_xlfn.IFNA(VLOOKUP($B197,KviZDarije6!$A$1:$K$1000, 9, 0), 0)/'TOP SCORES'!G$8,0)</f>
        <v>0</v>
      </c>
      <c r="J197" s="30">
        <f>IFERROR(100*_xlfn.IFNA(VLOOKUP($B197,KviZDarije7!$A$1:$K$1000, 9, 0), 0)/'TOP SCORES'!H$8,0)</f>
        <v>0</v>
      </c>
      <c r="K197" s="30">
        <f>IFERROR(100*_xlfn.IFNA(VLOOKUP($B197,KviZDarije8!$A$1:$K$1000, 9, 0), 0)/'TOP SCORES'!I$8,0)</f>
        <v>0</v>
      </c>
      <c r="L197" s="30">
        <f>IFERROR(100*_xlfn.IFNA(VLOOKUP($B197,[1]KviZDarije9!$A$1:$K$1000, 9, 0), 0)/'TOP SCORES'!J$8,0)</f>
        <v>0</v>
      </c>
      <c r="M197" s="30">
        <f>IFERROR(100*_xlfn.IFNA(VLOOKUP($B197,[2]KviZDarije10!$A$1:$K$1000, 9, 0), 0)/'TOP SCORES'!K$8,0)</f>
        <v>0</v>
      </c>
    </row>
    <row r="198" spans="1:13">
      <c r="A198" s="33">
        <f t="shared" ca="1" si="3"/>
        <v>177</v>
      </c>
      <c r="B198" s="25"/>
      <c r="C198" s="31" cm="1">
        <f t="array" aca="1" ref="C198" ca="1">SUM(LARGE(D198:M198,ROW(INDIRECT("1:6"))))</f>
        <v>0</v>
      </c>
      <c r="D198" s="30">
        <f>IFERROR(100*_xlfn.IFNA(VLOOKUP($B198,KviZDarije1!$A$1:$K$1000, 9, 0), 0)/'TOP SCORES'!B$8,0)</f>
        <v>0</v>
      </c>
      <c r="E198" s="30">
        <f>IFERROR(100*_xlfn.IFNA(VLOOKUP($B198,KviZDarije2!$A$1:$K$1000, 9, 0), 0)/'TOP SCORES'!C$8,0)</f>
        <v>0</v>
      </c>
      <c r="F198" s="30">
        <f>IFERROR(100*_xlfn.IFNA(VLOOKUP($B198,KviZDarije3!$A$1:$K$1000, 9, 0), 0)/'TOP SCORES'!D$8,0)</f>
        <v>0</v>
      </c>
      <c r="G198" s="30">
        <f>IFERROR(100*_xlfn.IFNA(VLOOKUP($B198,KviZDarije4!$A$1:$K$1000, 9, 0), 0)/'TOP SCORES'!E$8,0)</f>
        <v>0</v>
      </c>
      <c r="H198" s="30">
        <f>IFERROR(100*_xlfn.IFNA(VLOOKUP($B198,KviZDarije5!$A$1:$K$1000, 9, 0), 0)/'TOP SCORES'!F$8,0)</f>
        <v>0</v>
      </c>
      <c r="I198" s="30">
        <f>IFERROR(100*_xlfn.IFNA(VLOOKUP($B198,KviZDarije6!$A$1:$K$1000, 9, 0), 0)/'TOP SCORES'!G$8,0)</f>
        <v>0</v>
      </c>
      <c r="J198" s="30">
        <f>IFERROR(100*_xlfn.IFNA(VLOOKUP($B198,KviZDarije7!$A$1:$K$1000, 9, 0), 0)/'TOP SCORES'!H$8,0)</f>
        <v>0</v>
      </c>
      <c r="K198" s="30">
        <f>IFERROR(100*_xlfn.IFNA(VLOOKUP($B198,KviZDarije8!$A$1:$K$1000, 9, 0), 0)/'TOP SCORES'!I$8,0)</f>
        <v>0</v>
      </c>
      <c r="L198" s="30">
        <f>IFERROR(100*_xlfn.IFNA(VLOOKUP($B198,[1]KviZDarije9!$A$1:$K$1000, 9, 0), 0)/'TOP SCORES'!J$8,0)</f>
        <v>0</v>
      </c>
      <c r="M198" s="30">
        <f>IFERROR(100*_xlfn.IFNA(VLOOKUP($B198,[2]KviZDarije10!$A$1:$K$1000, 9, 0), 0)/'TOP SCORES'!K$8,0)</f>
        <v>0</v>
      </c>
    </row>
    <row r="199" spans="1:13">
      <c r="A199" s="33">
        <f t="shared" ca="1" si="3"/>
        <v>177</v>
      </c>
      <c r="B199" s="25"/>
      <c r="C199" s="31" cm="1">
        <f t="array" aca="1" ref="C199" ca="1">SUM(LARGE(D199:M199,ROW(INDIRECT("1:6"))))</f>
        <v>0</v>
      </c>
      <c r="D199" s="30">
        <f>IFERROR(100*_xlfn.IFNA(VLOOKUP($B199,KviZDarije1!$A$1:$K$1000, 9, 0), 0)/'TOP SCORES'!B$8,0)</f>
        <v>0</v>
      </c>
      <c r="E199" s="30">
        <f>IFERROR(100*_xlfn.IFNA(VLOOKUP($B199,KviZDarije2!$A$1:$K$1000, 9, 0), 0)/'TOP SCORES'!C$8,0)</f>
        <v>0</v>
      </c>
      <c r="F199" s="30">
        <f>IFERROR(100*_xlfn.IFNA(VLOOKUP($B199,KviZDarije3!$A$1:$K$1000, 9, 0), 0)/'TOP SCORES'!D$8,0)</f>
        <v>0</v>
      </c>
      <c r="G199" s="30">
        <f>IFERROR(100*_xlfn.IFNA(VLOOKUP($B199,KviZDarije4!$A$1:$K$1000, 9, 0), 0)/'TOP SCORES'!E$8,0)</f>
        <v>0</v>
      </c>
      <c r="H199" s="30">
        <f>IFERROR(100*_xlfn.IFNA(VLOOKUP($B199,KviZDarije5!$A$1:$K$1000, 9, 0), 0)/'TOP SCORES'!F$8,0)</f>
        <v>0</v>
      </c>
      <c r="I199" s="30">
        <f>IFERROR(100*_xlfn.IFNA(VLOOKUP($B199,KviZDarije6!$A$1:$K$1000, 9, 0), 0)/'TOP SCORES'!G$8,0)</f>
        <v>0</v>
      </c>
      <c r="J199" s="30">
        <f>IFERROR(100*_xlfn.IFNA(VLOOKUP($B199,KviZDarije7!$A$1:$K$1000, 9, 0), 0)/'TOP SCORES'!H$8,0)</f>
        <v>0</v>
      </c>
      <c r="K199" s="30">
        <f>IFERROR(100*_xlfn.IFNA(VLOOKUP($B199,KviZDarije8!$A$1:$K$1000, 9, 0), 0)/'TOP SCORES'!I$8,0)</f>
        <v>0</v>
      </c>
      <c r="L199" s="30">
        <f>IFERROR(100*_xlfn.IFNA(VLOOKUP($B199,[1]KviZDarije9!$A$1:$K$1000, 9, 0), 0)/'TOP SCORES'!J$8,0)</f>
        <v>0</v>
      </c>
      <c r="M199" s="30">
        <f>IFERROR(100*_xlfn.IFNA(VLOOKUP($B199,[2]KviZDarije10!$A$1:$K$1000, 9, 0), 0)/'TOP SCORES'!K$8,0)</f>
        <v>0</v>
      </c>
    </row>
    <row r="200" spans="1:13">
      <c r="A200" s="33">
        <f t="shared" ca="1" si="3"/>
        <v>177</v>
      </c>
      <c r="B200" s="25"/>
      <c r="C200" s="31" cm="1">
        <f t="array" aca="1" ref="C200" ca="1">SUM(LARGE(D200:M200,ROW(INDIRECT("1:6"))))</f>
        <v>0</v>
      </c>
      <c r="D200" s="30">
        <f>IFERROR(100*_xlfn.IFNA(VLOOKUP($B200,KviZDarije1!$A$1:$K$1000, 9, 0), 0)/'TOP SCORES'!B$8,0)</f>
        <v>0</v>
      </c>
      <c r="E200" s="30">
        <f>IFERROR(100*_xlfn.IFNA(VLOOKUP($B200,KviZDarije2!$A$1:$K$1000, 9, 0), 0)/'TOP SCORES'!C$8,0)</f>
        <v>0</v>
      </c>
      <c r="F200" s="30">
        <f>IFERROR(100*_xlfn.IFNA(VLOOKUP($B200,KviZDarije3!$A$1:$K$1000, 9, 0), 0)/'TOP SCORES'!D$8,0)</f>
        <v>0</v>
      </c>
      <c r="G200" s="30">
        <f>IFERROR(100*_xlfn.IFNA(VLOOKUP($B200,KviZDarije4!$A$1:$K$1000, 9, 0), 0)/'TOP SCORES'!E$8,0)</f>
        <v>0</v>
      </c>
      <c r="H200" s="30">
        <f>IFERROR(100*_xlfn.IFNA(VLOOKUP($B200,KviZDarije5!$A$1:$K$1000, 9, 0), 0)/'TOP SCORES'!F$8,0)</f>
        <v>0</v>
      </c>
      <c r="I200" s="30">
        <f>IFERROR(100*_xlfn.IFNA(VLOOKUP($B200,KviZDarije6!$A$1:$K$1000, 9, 0), 0)/'TOP SCORES'!G$8,0)</f>
        <v>0</v>
      </c>
      <c r="J200" s="30">
        <f>IFERROR(100*_xlfn.IFNA(VLOOKUP($B200,KviZDarije7!$A$1:$K$1000, 9, 0), 0)/'TOP SCORES'!H$8,0)</f>
        <v>0</v>
      </c>
      <c r="K200" s="30">
        <f>IFERROR(100*_xlfn.IFNA(VLOOKUP($B200,KviZDarije8!$A$1:$K$1000, 9, 0), 0)/'TOP SCORES'!I$8,0)</f>
        <v>0</v>
      </c>
      <c r="L200" s="30">
        <f>IFERROR(100*_xlfn.IFNA(VLOOKUP($B200,[1]KviZDarije9!$A$1:$K$1000, 9, 0), 0)/'TOP SCORES'!J$8,0)</f>
        <v>0</v>
      </c>
      <c r="M200" s="30">
        <f>IFERROR(100*_xlfn.IFNA(VLOOKUP($B200,[2]KviZDarije10!$A$1:$K$1000, 9, 0), 0)/'TOP SCORES'!K$8,0)</f>
        <v>0</v>
      </c>
    </row>
    <row r="201" spans="1:13">
      <c r="A201" s="33">
        <f t="shared" ca="1" si="3"/>
        <v>177</v>
      </c>
      <c r="B201" s="25"/>
      <c r="C201" s="31" cm="1">
        <f t="array" aca="1" ref="C201" ca="1">SUM(LARGE(D201:M201,ROW(INDIRECT("1:6"))))</f>
        <v>0</v>
      </c>
      <c r="D201" s="30">
        <f>IFERROR(100*_xlfn.IFNA(VLOOKUP($B201,KviZDarije1!$A$1:$K$1000, 9, 0), 0)/'TOP SCORES'!B$8,0)</f>
        <v>0</v>
      </c>
      <c r="E201" s="30">
        <f>IFERROR(100*_xlfn.IFNA(VLOOKUP($B201,KviZDarije2!$A$1:$K$1000, 9, 0), 0)/'TOP SCORES'!C$8,0)</f>
        <v>0</v>
      </c>
      <c r="F201" s="30">
        <f>IFERROR(100*_xlfn.IFNA(VLOOKUP($B201,KviZDarije3!$A$1:$K$1000, 9, 0), 0)/'TOP SCORES'!D$8,0)</f>
        <v>0</v>
      </c>
      <c r="G201" s="30">
        <f>IFERROR(100*_xlfn.IFNA(VLOOKUP($B201,KviZDarije4!$A$1:$K$1000, 9, 0), 0)/'TOP SCORES'!E$8,0)</f>
        <v>0</v>
      </c>
      <c r="H201" s="30">
        <f>IFERROR(100*_xlfn.IFNA(VLOOKUP($B201,KviZDarije5!$A$1:$K$1000, 9, 0), 0)/'TOP SCORES'!F$8,0)</f>
        <v>0</v>
      </c>
      <c r="I201" s="30">
        <f>IFERROR(100*_xlfn.IFNA(VLOOKUP($B201,KviZDarije6!$A$1:$K$1000, 9, 0), 0)/'TOP SCORES'!G$8,0)</f>
        <v>0</v>
      </c>
      <c r="J201" s="30">
        <f>IFERROR(100*_xlfn.IFNA(VLOOKUP($B201,KviZDarije7!$A$1:$K$1000, 9, 0), 0)/'TOP SCORES'!H$8,0)</f>
        <v>0</v>
      </c>
      <c r="K201" s="30">
        <f>IFERROR(100*_xlfn.IFNA(VLOOKUP($B201,KviZDarije8!$A$1:$K$1000, 9, 0), 0)/'TOP SCORES'!I$8,0)</f>
        <v>0</v>
      </c>
      <c r="L201" s="30">
        <f>IFERROR(100*_xlfn.IFNA(VLOOKUP($B201,[1]KviZDarije9!$A$1:$K$1000, 9, 0), 0)/'TOP SCORES'!J$8,0)</f>
        <v>0</v>
      </c>
      <c r="M201" s="30">
        <f>IFERROR(100*_xlfn.IFNA(VLOOKUP($B201,[2]KviZDarije10!$A$1:$K$1000, 9, 0), 0)/'TOP SCORES'!K$8,0)</f>
        <v>0</v>
      </c>
    </row>
    <row r="202" spans="1:13">
      <c r="A202" s="33">
        <f t="shared" ca="1" si="3"/>
        <v>177</v>
      </c>
      <c r="B202" s="25"/>
      <c r="C202" s="31" cm="1">
        <f t="array" aca="1" ref="C202" ca="1">SUM(LARGE(D202:M202,ROW(INDIRECT("1:6"))))</f>
        <v>0</v>
      </c>
      <c r="D202" s="30">
        <f>IFERROR(100*_xlfn.IFNA(VLOOKUP($B202,KviZDarije1!$A$1:$K$1000, 9, 0), 0)/'TOP SCORES'!B$8,0)</f>
        <v>0</v>
      </c>
      <c r="E202" s="30">
        <f>IFERROR(100*_xlfn.IFNA(VLOOKUP($B202,KviZDarije2!$A$1:$K$1000, 9, 0), 0)/'TOP SCORES'!C$8,0)</f>
        <v>0</v>
      </c>
      <c r="F202" s="30">
        <f>IFERROR(100*_xlfn.IFNA(VLOOKUP($B202,KviZDarije3!$A$1:$K$1000, 9, 0), 0)/'TOP SCORES'!D$8,0)</f>
        <v>0</v>
      </c>
      <c r="G202" s="30">
        <f>IFERROR(100*_xlfn.IFNA(VLOOKUP($B202,KviZDarije4!$A$1:$K$1000, 9, 0), 0)/'TOP SCORES'!E$8,0)</f>
        <v>0</v>
      </c>
      <c r="H202" s="30">
        <f>IFERROR(100*_xlfn.IFNA(VLOOKUP($B202,KviZDarije5!$A$1:$K$1000, 9, 0), 0)/'TOP SCORES'!F$8,0)</f>
        <v>0</v>
      </c>
      <c r="I202" s="30">
        <f>IFERROR(100*_xlfn.IFNA(VLOOKUP($B202,KviZDarije6!$A$1:$K$1000, 9, 0), 0)/'TOP SCORES'!G$8,0)</f>
        <v>0</v>
      </c>
      <c r="J202" s="30">
        <f>IFERROR(100*_xlfn.IFNA(VLOOKUP($B202,KviZDarije7!$A$1:$K$1000, 9, 0), 0)/'TOP SCORES'!H$8,0)</f>
        <v>0</v>
      </c>
      <c r="K202" s="30">
        <f>IFERROR(100*_xlfn.IFNA(VLOOKUP($B202,KviZDarije8!$A$1:$K$1000, 9, 0), 0)/'TOP SCORES'!I$8,0)</f>
        <v>0</v>
      </c>
      <c r="L202" s="30">
        <f>IFERROR(100*_xlfn.IFNA(VLOOKUP($B202,[1]KviZDarije9!$A$1:$K$1000, 9, 0), 0)/'TOP SCORES'!J$8,0)</f>
        <v>0</v>
      </c>
      <c r="M202" s="30">
        <f>IFERROR(100*_xlfn.IFNA(VLOOKUP($B202,[2]KviZDarije10!$A$1:$K$1000, 9, 0), 0)/'TOP SCORES'!K$8,0)</f>
        <v>0</v>
      </c>
    </row>
    <row r="203" spans="1:13">
      <c r="A203" s="33">
        <f t="shared" ca="1" si="3"/>
        <v>177</v>
      </c>
      <c r="B203" s="25"/>
      <c r="C203" s="31" cm="1">
        <f t="array" aca="1" ref="C203" ca="1">SUM(LARGE(D203:M203,ROW(INDIRECT("1:6"))))</f>
        <v>0</v>
      </c>
      <c r="D203" s="30">
        <f>IFERROR(100*_xlfn.IFNA(VLOOKUP($B203,KviZDarije1!$A$1:$K$1000, 9, 0), 0)/'TOP SCORES'!B$8,0)</f>
        <v>0</v>
      </c>
      <c r="E203" s="30">
        <f>IFERROR(100*_xlfn.IFNA(VLOOKUP($B203,KviZDarije2!$A$1:$K$1000, 9, 0), 0)/'TOP SCORES'!C$8,0)</f>
        <v>0</v>
      </c>
      <c r="F203" s="30">
        <f>IFERROR(100*_xlfn.IFNA(VLOOKUP($B203,KviZDarije3!$A$1:$K$1000, 9, 0), 0)/'TOP SCORES'!D$8,0)</f>
        <v>0</v>
      </c>
      <c r="G203" s="30">
        <f>IFERROR(100*_xlfn.IFNA(VLOOKUP($B203,KviZDarije4!$A$1:$K$1000, 9, 0), 0)/'TOP SCORES'!E$8,0)</f>
        <v>0</v>
      </c>
      <c r="H203" s="30">
        <f>IFERROR(100*_xlfn.IFNA(VLOOKUP($B203,KviZDarije5!$A$1:$K$1000, 9, 0), 0)/'TOP SCORES'!F$8,0)</f>
        <v>0</v>
      </c>
      <c r="I203" s="30">
        <f>IFERROR(100*_xlfn.IFNA(VLOOKUP($B203,KviZDarije6!$A$1:$K$1000, 9, 0), 0)/'TOP SCORES'!G$8,0)</f>
        <v>0</v>
      </c>
      <c r="J203" s="30">
        <f>IFERROR(100*_xlfn.IFNA(VLOOKUP($B203,KviZDarije7!$A$1:$K$1000, 9, 0), 0)/'TOP SCORES'!H$8,0)</f>
        <v>0</v>
      </c>
      <c r="K203" s="30">
        <f>IFERROR(100*_xlfn.IFNA(VLOOKUP($B203,KviZDarije8!$A$1:$K$1000, 9, 0), 0)/'TOP SCORES'!I$8,0)</f>
        <v>0</v>
      </c>
      <c r="L203" s="30">
        <f>IFERROR(100*_xlfn.IFNA(VLOOKUP($B203,[1]KviZDarije9!$A$1:$K$1000, 9, 0), 0)/'TOP SCORES'!J$8,0)</f>
        <v>0</v>
      </c>
      <c r="M203" s="30">
        <f>IFERROR(100*_xlfn.IFNA(VLOOKUP($B203,[2]KviZDarije10!$A$1:$K$1000, 9, 0), 0)/'TOP SCORES'!K$8,0)</f>
        <v>0</v>
      </c>
    </row>
    <row r="204" spans="1:13">
      <c r="A204" s="33">
        <f t="shared" ca="1" si="3"/>
        <v>177</v>
      </c>
      <c r="B204" s="25"/>
      <c r="C204" s="31" cm="1">
        <f t="array" aca="1" ref="C204" ca="1">SUM(LARGE(D204:M204,ROW(INDIRECT("1:6"))))</f>
        <v>0</v>
      </c>
      <c r="D204" s="30">
        <f>IFERROR(100*_xlfn.IFNA(VLOOKUP($B204,KviZDarije1!$A$1:$K$1000, 9, 0), 0)/'TOP SCORES'!B$8,0)</f>
        <v>0</v>
      </c>
      <c r="E204" s="30">
        <f>IFERROR(100*_xlfn.IFNA(VLOOKUP($B204,KviZDarije2!$A$1:$K$1000, 9, 0), 0)/'TOP SCORES'!C$8,0)</f>
        <v>0</v>
      </c>
      <c r="F204" s="30">
        <f>IFERROR(100*_xlfn.IFNA(VLOOKUP($B204,KviZDarije3!$A$1:$K$1000, 9, 0), 0)/'TOP SCORES'!D$8,0)</f>
        <v>0</v>
      </c>
      <c r="G204" s="30">
        <f>IFERROR(100*_xlfn.IFNA(VLOOKUP($B204,KviZDarije4!$A$1:$K$1000, 9, 0), 0)/'TOP SCORES'!E$8,0)</f>
        <v>0</v>
      </c>
      <c r="H204" s="30">
        <f>IFERROR(100*_xlfn.IFNA(VLOOKUP($B204,KviZDarije5!$A$1:$K$1000, 9, 0), 0)/'TOP SCORES'!F$8,0)</f>
        <v>0</v>
      </c>
      <c r="I204" s="30">
        <f>IFERROR(100*_xlfn.IFNA(VLOOKUP($B204,KviZDarije6!$A$1:$K$1000, 9, 0), 0)/'TOP SCORES'!G$8,0)</f>
        <v>0</v>
      </c>
      <c r="J204" s="30">
        <f>IFERROR(100*_xlfn.IFNA(VLOOKUP($B204,KviZDarije7!$A$1:$K$1000, 9, 0), 0)/'TOP SCORES'!H$8,0)</f>
        <v>0</v>
      </c>
      <c r="K204" s="30">
        <f>IFERROR(100*_xlfn.IFNA(VLOOKUP($B204,KviZDarije8!$A$1:$K$1000, 9, 0), 0)/'TOP SCORES'!I$8,0)</f>
        <v>0</v>
      </c>
      <c r="L204" s="30">
        <f>IFERROR(100*_xlfn.IFNA(VLOOKUP($B204,[1]KviZDarije9!$A$1:$K$1000, 9, 0), 0)/'TOP SCORES'!J$8,0)</f>
        <v>0</v>
      </c>
      <c r="M204" s="30">
        <f>IFERROR(100*_xlfn.IFNA(VLOOKUP($B204,[2]KviZDarije10!$A$1:$K$1000, 9, 0), 0)/'TOP SCORES'!K$8,0)</f>
        <v>0</v>
      </c>
    </row>
    <row r="205" spans="1:13">
      <c r="A205" s="33">
        <f t="shared" ca="1" si="3"/>
        <v>177</v>
      </c>
      <c r="B205" s="25"/>
      <c r="C205" s="31" cm="1">
        <f t="array" aca="1" ref="C205" ca="1">SUM(LARGE(D205:M205,ROW(INDIRECT("1:6"))))</f>
        <v>0</v>
      </c>
      <c r="D205" s="30">
        <f>IFERROR(100*_xlfn.IFNA(VLOOKUP($B205,KviZDarije1!$A$1:$K$1000, 9, 0), 0)/'TOP SCORES'!B$8,0)</f>
        <v>0</v>
      </c>
      <c r="E205" s="30">
        <f>IFERROR(100*_xlfn.IFNA(VLOOKUP($B205,KviZDarije2!$A$1:$K$1000, 9, 0), 0)/'TOP SCORES'!C$8,0)</f>
        <v>0</v>
      </c>
      <c r="F205" s="30">
        <f>IFERROR(100*_xlfn.IFNA(VLOOKUP($B205,KviZDarije3!$A$1:$K$1000, 9, 0), 0)/'TOP SCORES'!D$8,0)</f>
        <v>0</v>
      </c>
      <c r="G205" s="30">
        <f>IFERROR(100*_xlfn.IFNA(VLOOKUP($B205,KviZDarije4!$A$1:$K$1000, 9, 0), 0)/'TOP SCORES'!E$8,0)</f>
        <v>0</v>
      </c>
      <c r="H205" s="30">
        <f>IFERROR(100*_xlfn.IFNA(VLOOKUP($B205,KviZDarije5!$A$1:$K$1000, 9, 0), 0)/'TOP SCORES'!F$8,0)</f>
        <v>0</v>
      </c>
      <c r="I205" s="30">
        <f>IFERROR(100*_xlfn.IFNA(VLOOKUP($B205,KviZDarije6!$A$1:$K$1000, 9, 0), 0)/'TOP SCORES'!G$8,0)</f>
        <v>0</v>
      </c>
      <c r="J205" s="30">
        <f>IFERROR(100*_xlfn.IFNA(VLOOKUP($B205,KviZDarije7!$A$1:$K$1000, 9, 0), 0)/'TOP SCORES'!H$8,0)</f>
        <v>0</v>
      </c>
      <c r="K205" s="30">
        <f>IFERROR(100*_xlfn.IFNA(VLOOKUP($B205,KviZDarije8!$A$1:$K$1000, 9, 0), 0)/'TOP SCORES'!I$8,0)</f>
        <v>0</v>
      </c>
      <c r="L205" s="30">
        <f>IFERROR(100*_xlfn.IFNA(VLOOKUP($B205,[1]KviZDarije9!$A$1:$K$1000, 9, 0), 0)/'TOP SCORES'!J$8,0)</f>
        <v>0</v>
      </c>
      <c r="M205" s="30">
        <f>IFERROR(100*_xlfn.IFNA(VLOOKUP($B205,[2]KviZDarije10!$A$1:$K$1000, 9, 0), 0)/'TOP SCORES'!K$8,0)</f>
        <v>0</v>
      </c>
    </row>
    <row r="206" spans="1:13">
      <c r="A206" s="33">
        <f t="shared" ca="1" si="3"/>
        <v>177</v>
      </c>
      <c r="B206" s="25"/>
      <c r="C206" s="31" cm="1">
        <f t="array" aca="1" ref="C206" ca="1">SUM(LARGE(D206:M206,ROW(INDIRECT("1:6"))))</f>
        <v>0</v>
      </c>
      <c r="D206" s="30">
        <f>IFERROR(100*_xlfn.IFNA(VLOOKUP($B206,KviZDarije1!$A$1:$K$1000, 9, 0), 0)/'TOP SCORES'!B$8,0)</f>
        <v>0</v>
      </c>
      <c r="E206" s="30">
        <f>IFERROR(100*_xlfn.IFNA(VLOOKUP($B206,KviZDarije2!$A$1:$K$1000, 9, 0), 0)/'TOP SCORES'!C$8,0)</f>
        <v>0</v>
      </c>
      <c r="F206" s="30">
        <f>IFERROR(100*_xlfn.IFNA(VLOOKUP($B206,KviZDarije3!$A$1:$K$1000, 9, 0), 0)/'TOP SCORES'!D$8,0)</f>
        <v>0</v>
      </c>
      <c r="G206" s="30">
        <f>IFERROR(100*_xlfn.IFNA(VLOOKUP($B206,KviZDarije4!$A$1:$K$1000, 9, 0), 0)/'TOP SCORES'!E$8,0)</f>
        <v>0</v>
      </c>
      <c r="H206" s="30">
        <f>IFERROR(100*_xlfn.IFNA(VLOOKUP($B206,KviZDarije5!$A$1:$K$1000, 9, 0), 0)/'TOP SCORES'!F$8,0)</f>
        <v>0</v>
      </c>
      <c r="I206" s="30">
        <f>IFERROR(100*_xlfn.IFNA(VLOOKUP($B206,KviZDarije6!$A$1:$K$1000, 9, 0), 0)/'TOP SCORES'!G$8,0)</f>
        <v>0</v>
      </c>
      <c r="J206" s="30">
        <f>IFERROR(100*_xlfn.IFNA(VLOOKUP($B206,KviZDarije7!$A$1:$K$1000, 9, 0), 0)/'TOP SCORES'!H$8,0)</f>
        <v>0</v>
      </c>
      <c r="K206" s="30">
        <f>IFERROR(100*_xlfn.IFNA(VLOOKUP($B206,KviZDarije8!$A$1:$K$1000, 9, 0), 0)/'TOP SCORES'!I$8,0)</f>
        <v>0</v>
      </c>
      <c r="L206" s="30">
        <f>IFERROR(100*_xlfn.IFNA(VLOOKUP($B206,[1]KviZDarije9!$A$1:$K$1000, 9, 0), 0)/'TOP SCORES'!J$8,0)</f>
        <v>0</v>
      </c>
      <c r="M206" s="30">
        <f>IFERROR(100*_xlfn.IFNA(VLOOKUP($B206,[2]KviZDarije10!$A$1:$K$1000, 9, 0), 0)/'TOP SCORES'!K$8,0)</f>
        <v>0</v>
      </c>
    </row>
    <row r="207" spans="1:13">
      <c r="A207" s="33">
        <f t="shared" ca="1" si="3"/>
        <v>177</v>
      </c>
      <c r="B207" s="25"/>
      <c r="C207" s="31" cm="1">
        <f t="array" aca="1" ref="C207" ca="1">SUM(LARGE(D207:M207,ROW(INDIRECT("1:6"))))</f>
        <v>0</v>
      </c>
      <c r="D207" s="30">
        <f>IFERROR(100*_xlfn.IFNA(VLOOKUP($B207,KviZDarije1!$A$1:$K$1000, 9, 0), 0)/'TOP SCORES'!B$8,0)</f>
        <v>0</v>
      </c>
      <c r="E207" s="30">
        <f>IFERROR(100*_xlfn.IFNA(VLOOKUP($B207,KviZDarije2!$A$1:$K$1000, 9, 0), 0)/'TOP SCORES'!C$8,0)</f>
        <v>0</v>
      </c>
      <c r="F207" s="30">
        <f>IFERROR(100*_xlfn.IFNA(VLOOKUP($B207,KviZDarije3!$A$1:$K$1000, 9, 0), 0)/'TOP SCORES'!D$8,0)</f>
        <v>0</v>
      </c>
      <c r="G207" s="30">
        <f>IFERROR(100*_xlfn.IFNA(VLOOKUP($B207,KviZDarije4!$A$1:$K$1000, 9, 0), 0)/'TOP SCORES'!E$8,0)</f>
        <v>0</v>
      </c>
      <c r="H207" s="30">
        <f>IFERROR(100*_xlfn.IFNA(VLOOKUP($B207,KviZDarije5!$A$1:$K$1000, 9, 0), 0)/'TOP SCORES'!F$8,0)</f>
        <v>0</v>
      </c>
      <c r="I207" s="30">
        <f>IFERROR(100*_xlfn.IFNA(VLOOKUP($B207,KviZDarije6!$A$1:$K$1000, 9, 0), 0)/'TOP SCORES'!G$8,0)</f>
        <v>0</v>
      </c>
      <c r="J207" s="30">
        <f>IFERROR(100*_xlfn.IFNA(VLOOKUP($B207,KviZDarije7!$A$1:$K$1000, 9, 0), 0)/'TOP SCORES'!H$8,0)</f>
        <v>0</v>
      </c>
      <c r="K207" s="30">
        <f>IFERROR(100*_xlfn.IFNA(VLOOKUP($B207,KviZDarije8!$A$1:$K$1000, 9, 0), 0)/'TOP SCORES'!I$8,0)</f>
        <v>0</v>
      </c>
      <c r="L207" s="30">
        <f>IFERROR(100*_xlfn.IFNA(VLOOKUP($B207,[1]KviZDarije9!$A$1:$K$1000, 9, 0), 0)/'TOP SCORES'!J$8,0)</f>
        <v>0</v>
      </c>
      <c r="M207" s="30">
        <f>IFERROR(100*_xlfn.IFNA(VLOOKUP($B207,[2]KviZDarije10!$A$1:$K$1000, 9, 0), 0)/'TOP SCORES'!K$8,0)</f>
        <v>0</v>
      </c>
    </row>
    <row r="208" spans="1:13">
      <c r="A208" s="33">
        <f t="shared" ca="1" si="3"/>
        <v>177</v>
      </c>
      <c r="B208" s="25"/>
      <c r="C208" s="31" cm="1">
        <f t="array" aca="1" ref="C208" ca="1">SUM(LARGE(D208:M208,ROW(INDIRECT("1:6"))))</f>
        <v>0</v>
      </c>
      <c r="D208" s="30">
        <f>IFERROR(100*_xlfn.IFNA(VLOOKUP($B208,KviZDarije1!$A$1:$K$1000, 9, 0), 0)/'TOP SCORES'!B$8,0)</f>
        <v>0</v>
      </c>
      <c r="E208" s="30">
        <f>IFERROR(100*_xlfn.IFNA(VLOOKUP($B208,KviZDarije2!$A$1:$K$1000, 9, 0), 0)/'TOP SCORES'!C$8,0)</f>
        <v>0</v>
      </c>
      <c r="F208" s="30">
        <f>IFERROR(100*_xlfn.IFNA(VLOOKUP($B208,KviZDarije3!$A$1:$K$1000, 9, 0), 0)/'TOP SCORES'!D$8,0)</f>
        <v>0</v>
      </c>
      <c r="G208" s="30">
        <f>IFERROR(100*_xlfn.IFNA(VLOOKUP($B208,KviZDarije4!$A$1:$K$1000, 9, 0), 0)/'TOP SCORES'!E$8,0)</f>
        <v>0</v>
      </c>
      <c r="H208" s="30">
        <f>IFERROR(100*_xlfn.IFNA(VLOOKUP($B208,KviZDarije5!$A$1:$K$1000, 9, 0), 0)/'TOP SCORES'!F$8,0)</f>
        <v>0</v>
      </c>
      <c r="I208" s="30">
        <f>IFERROR(100*_xlfn.IFNA(VLOOKUP($B208,KviZDarije6!$A$1:$K$1000, 9, 0), 0)/'TOP SCORES'!G$8,0)</f>
        <v>0</v>
      </c>
      <c r="J208" s="30">
        <f>IFERROR(100*_xlfn.IFNA(VLOOKUP($B208,KviZDarije7!$A$1:$K$1000, 9, 0), 0)/'TOP SCORES'!H$8,0)</f>
        <v>0</v>
      </c>
      <c r="K208" s="30">
        <f>IFERROR(100*_xlfn.IFNA(VLOOKUP($B208,KviZDarije8!$A$1:$K$1000, 9, 0), 0)/'TOP SCORES'!I$8,0)</f>
        <v>0</v>
      </c>
      <c r="L208" s="30">
        <f>IFERROR(100*_xlfn.IFNA(VLOOKUP($B208,[1]KviZDarije9!$A$1:$K$1000, 9, 0), 0)/'TOP SCORES'!J$8,0)</f>
        <v>0</v>
      </c>
      <c r="M208" s="30">
        <f>IFERROR(100*_xlfn.IFNA(VLOOKUP($B208,[2]KviZDarije10!$A$1:$K$1000, 9, 0), 0)/'TOP SCORES'!K$8,0)</f>
        <v>0</v>
      </c>
    </row>
    <row r="209" spans="1:13">
      <c r="A209" s="33">
        <f t="shared" ca="1" si="3"/>
        <v>177</v>
      </c>
      <c r="B209" s="25"/>
      <c r="C209" s="31" cm="1">
        <f t="array" aca="1" ref="C209" ca="1">SUM(LARGE(D209:M209,ROW(INDIRECT("1:6"))))</f>
        <v>0</v>
      </c>
      <c r="D209" s="30">
        <f>IFERROR(100*_xlfn.IFNA(VLOOKUP($B209,KviZDarije1!$A$1:$K$1000, 9, 0), 0)/'TOP SCORES'!B$8,0)</f>
        <v>0</v>
      </c>
      <c r="E209" s="30">
        <f>IFERROR(100*_xlfn.IFNA(VLOOKUP($B209,KviZDarije2!$A$1:$K$1000, 9, 0), 0)/'TOP SCORES'!C$8,0)</f>
        <v>0</v>
      </c>
      <c r="F209" s="30">
        <f>IFERROR(100*_xlfn.IFNA(VLOOKUP($B209,KviZDarije3!$A$1:$K$1000, 9, 0), 0)/'TOP SCORES'!D$8,0)</f>
        <v>0</v>
      </c>
      <c r="G209" s="30">
        <f>IFERROR(100*_xlfn.IFNA(VLOOKUP($B209,KviZDarije4!$A$1:$K$1000, 9, 0), 0)/'TOP SCORES'!E$8,0)</f>
        <v>0</v>
      </c>
      <c r="H209" s="30">
        <f>IFERROR(100*_xlfn.IFNA(VLOOKUP($B209,KviZDarije5!$A$1:$K$1000, 9, 0), 0)/'TOP SCORES'!F$8,0)</f>
        <v>0</v>
      </c>
      <c r="I209" s="30">
        <f>IFERROR(100*_xlfn.IFNA(VLOOKUP($B209,KviZDarije6!$A$1:$K$1000, 9, 0), 0)/'TOP SCORES'!G$8,0)</f>
        <v>0</v>
      </c>
      <c r="J209" s="30">
        <f>IFERROR(100*_xlfn.IFNA(VLOOKUP($B209,KviZDarije7!$A$1:$K$1000, 9, 0), 0)/'TOP SCORES'!H$8,0)</f>
        <v>0</v>
      </c>
      <c r="K209" s="30">
        <f>IFERROR(100*_xlfn.IFNA(VLOOKUP($B209,KviZDarije8!$A$1:$K$1000, 9, 0), 0)/'TOP SCORES'!I$8,0)</f>
        <v>0</v>
      </c>
      <c r="L209" s="30">
        <f>IFERROR(100*_xlfn.IFNA(VLOOKUP($B209,[1]KviZDarije9!$A$1:$K$1000, 9, 0), 0)/'TOP SCORES'!J$8,0)</f>
        <v>0</v>
      </c>
      <c r="M209" s="30">
        <f>IFERROR(100*_xlfn.IFNA(VLOOKUP($B209,[2]KviZDarije10!$A$1:$K$1000, 9, 0), 0)/'TOP SCORES'!K$8,0)</f>
        <v>0</v>
      </c>
    </row>
    <row r="210" spans="1:13">
      <c r="A210" s="33">
        <f t="shared" ca="1" si="3"/>
        <v>177</v>
      </c>
      <c r="B210" s="25"/>
      <c r="C210" s="31" cm="1">
        <f t="array" aca="1" ref="C210" ca="1">SUM(LARGE(D210:M210,ROW(INDIRECT("1:6"))))</f>
        <v>0</v>
      </c>
      <c r="D210" s="30">
        <f>IFERROR(100*_xlfn.IFNA(VLOOKUP($B210,KviZDarije1!$A$1:$K$1000, 9, 0), 0)/'TOP SCORES'!B$8,0)</f>
        <v>0</v>
      </c>
      <c r="E210" s="30">
        <f>IFERROR(100*_xlfn.IFNA(VLOOKUP($B210,KviZDarije2!$A$1:$K$1000, 9, 0), 0)/'TOP SCORES'!C$8,0)</f>
        <v>0</v>
      </c>
      <c r="F210" s="30">
        <f>IFERROR(100*_xlfn.IFNA(VLOOKUP($B210,KviZDarije3!$A$1:$K$1000, 9, 0), 0)/'TOP SCORES'!D$8,0)</f>
        <v>0</v>
      </c>
      <c r="G210" s="30">
        <f>IFERROR(100*_xlfn.IFNA(VLOOKUP($B210,KviZDarije4!$A$1:$K$1000, 9, 0), 0)/'TOP SCORES'!E$8,0)</f>
        <v>0</v>
      </c>
      <c r="H210" s="30">
        <f>IFERROR(100*_xlfn.IFNA(VLOOKUP($B210,KviZDarije5!$A$1:$K$1000, 9, 0), 0)/'TOP SCORES'!F$8,0)</f>
        <v>0</v>
      </c>
      <c r="I210" s="30">
        <f>IFERROR(100*_xlfn.IFNA(VLOOKUP($B210,KviZDarije6!$A$1:$K$1000, 9, 0), 0)/'TOP SCORES'!G$8,0)</f>
        <v>0</v>
      </c>
      <c r="J210" s="30">
        <f>IFERROR(100*_xlfn.IFNA(VLOOKUP($B210,KviZDarije7!$A$1:$K$1000, 9, 0), 0)/'TOP SCORES'!H$8,0)</f>
        <v>0</v>
      </c>
      <c r="K210" s="30">
        <f>IFERROR(100*_xlfn.IFNA(VLOOKUP($B210,KviZDarije8!$A$1:$K$1000, 9, 0), 0)/'TOP SCORES'!I$8,0)</f>
        <v>0</v>
      </c>
      <c r="L210" s="30">
        <f>IFERROR(100*_xlfn.IFNA(VLOOKUP($B210,[1]KviZDarije9!$A$1:$K$1000, 9, 0), 0)/'TOP SCORES'!J$8,0)</f>
        <v>0</v>
      </c>
      <c r="M210" s="30">
        <f>IFERROR(100*_xlfn.IFNA(VLOOKUP($B210,[2]KviZDarije10!$A$1:$K$1000, 9, 0), 0)/'TOP SCORES'!K$8,0)</f>
        <v>0</v>
      </c>
    </row>
    <row r="211" spans="1:13">
      <c r="A211" s="33">
        <f t="shared" ca="1" si="3"/>
        <v>177</v>
      </c>
      <c r="B211" s="25"/>
      <c r="C211" s="31" cm="1">
        <f t="array" aca="1" ref="C211" ca="1">SUM(LARGE(D211:M211,ROW(INDIRECT("1:6"))))</f>
        <v>0</v>
      </c>
      <c r="D211" s="30">
        <f>IFERROR(100*_xlfn.IFNA(VLOOKUP($B211,KviZDarije1!$A$1:$K$1000, 9, 0), 0)/'TOP SCORES'!B$8,0)</f>
        <v>0</v>
      </c>
      <c r="E211" s="30">
        <f>IFERROR(100*_xlfn.IFNA(VLOOKUP($B211,KviZDarije2!$A$1:$K$1000, 9, 0), 0)/'TOP SCORES'!C$8,0)</f>
        <v>0</v>
      </c>
      <c r="F211" s="30">
        <f>IFERROR(100*_xlfn.IFNA(VLOOKUP($B211,KviZDarije3!$A$1:$K$1000, 9, 0), 0)/'TOP SCORES'!D$8,0)</f>
        <v>0</v>
      </c>
      <c r="G211" s="30">
        <f>IFERROR(100*_xlfn.IFNA(VLOOKUP($B211,KviZDarije4!$A$1:$K$1000, 9, 0), 0)/'TOP SCORES'!E$8,0)</f>
        <v>0</v>
      </c>
      <c r="H211" s="30">
        <f>IFERROR(100*_xlfn.IFNA(VLOOKUP($B211,KviZDarije5!$A$1:$K$1000, 9, 0), 0)/'TOP SCORES'!F$8,0)</f>
        <v>0</v>
      </c>
      <c r="I211" s="30">
        <f>IFERROR(100*_xlfn.IFNA(VLOOKUP($B211,KviZDarije6!$A$1:$K$1000, 9, 0), 0)/'TOP SCORES'!G$8,0)</f>
        <v>0</v>
      </c>
      <c r="J211" s="30">
        <f>IFERROR(100*_xlfn.IFNA(VLOOKUP($B211,KviZDarije7!$A$1:$K$1000, 9, 0), 0)/'TOP SCORES'!H$8,0)</f>
        <v>0</v>
      </c>
      <c r="K211" s="30">
        <f>IFERROR(100*_xlfn.IFNA(VLOOKUP($B211,KviZDarije8!$A$1:$K$1000, 9, 0), 0)/'TOP SCORES'!I$8,0)</f>
        <v>0</v>
      </c>
      <c r="L211" s="30">
        <f>IFERROR(100*_xlfn.IFNA(VLOOKUP($B211,[1]KviZDarije9!$A$1:$K$1000, 9, 0), 0)/'TOP SCORES'!J$8,0)</f>
        <v>0</v>
      </c>
      <c r="M211" s="30">
        <f>IFERROR(100*_xlfn.IFNA(VLOOKUP($B211,[2]KviZDarije10!$A$1:$K$1000, 9, 0), 0)/'TOP SCORES'!K$8,0)</f>
        <v>0</v>
      </c>
    </row>
    <row r="212" spans="1:13">
      <c r="A212" s="33">
        <f t="shared" ca="1" si="3"/>
        <v>177</v>
      </c>
      <c r="B212" s="25"/>
      <c r="C212" s="31" cm="1">
        <f t="array" aca="1" ref="C212" ca="1">SUM(LARGE(D212:M212,ROW(INDIRECT("1:6"))))</f>
        <v>0</v>
      </c>
      <c r="D212" s="30">
        <f>IFERROR(100*_xlfn.IFNA(VLOOKUP($B212,KviZDarije1!$A$1:$K$1000, 9, 0), 0)/'TOP SCORES'!B$8,0)</f>
        <v>0</v>
      </c>
      <c r="E212" s="30">
        <f>IFERROR(100*_xlfn.IFNA(VLOOKUP($B212,KviZDarije2!$A$1:$K$1000, 9, 0), 0)/'TOP SCORES'!C$8,0)</f>
        <v>0</v>
      </c>
      <c r="F212" s="30">
        <f>IFERROR(100*_xlfn.IFNA(VLOOKUP($B212,KviZDarije3!$A$1:$K$1000, 9, 0), 0)/'TOP SCORES'!D$8,0)</f>
        <v>0</v>
      </c>
      <c r="G212" s="30">
        <f>IFERROR(100*_xlfn.IFNA(VLOOKUP($B212,KviZDarije4!$A$1:$K$1000, 9, 0), 0)/'TOP SCORES'!E$8,0)</f>
        <v>0</v>
      </c>
      <c r="H212" s="30">
        <f>IFERROR(100*_xlfn.IFNA(VLOOKUP($B212,KviZDarije5!$A$1:$K$1000, 9, 0), 0)/'TOP SCORES'!F$8,0)</f>
        <v>0</v>
      </c>
      <c r="I212" s="30">
        <f>IFERROR(100*_xlfn.IFNA(VLOOKUP($B212,KviZDarije6!$A$1:$K$1000, 9, 0), 0)/'TOP SCORES'!G$8,0)</f>
        <v>0</v>
      </c>
      <c r="J212" s="30">
        <f>IFERROR(100*_xlfn.IFNA(VLOOKUP($B212,KviZDarije7!$A$1:$K$1000, 9, 0), 0)/'TOP SCORES'!H$8,0)</f>
        <v>0</v>
      </c>
      <c r="K212" s="30">
        <f>IFERROR(100*_xlfn.IFNA(VLOOKUP($B212,KviZDarije8!$A$1:$K$1000, 9, 0), 0)/'TOP SCORES'!I$8,0)</f>
        <v>0</v>
      </c>
      <c r="L212" s="30">
        <f>IFERROR(100*_xlfn.IFNA(VLOOKUP($B212,[1]KviZDarije9!$A$1:$K$1000, 9, 0), 0)/'TOP SCORES'!J$8,0)</f>
        <v>0</v>
      </c>
      <c r="M212" s="30">
        <f>IFERROR(100*_xlfn.IFNA(VLOOKUP($B212,[2]KviZDarije10!$A$1:$K$1000, 9, 0), 0)/'TOP SCORES'!K$8,0)</f>
        <v>0</v>
      </c>
    </row>
    <row r="213" spans="1:13">
      <c r="A213" s="33">
        <f t="shared" ca="1" si="3"/>
        <v>177</v>
      </c>
      <c r="B213" s="25"/>
      <c r="C213" s="31" cm="1">
        <f t="array" aca="1" ref="C213" ca="1">SUM(LARGE(D213:M213,ROW(INDIRECT("1:6"))))</f>
        <v>0</v>
      </c>
      <c r="D213" s="30">
        <f>IFERROR(100*_xlfn.IFNA(VLOOKUP($B213,KviZDarije1!$A$1:$K$1000, 9, 0), 0)/'TOP SCORES'!B$8,0)</f>
        <v>0</v>
      </c>
      <c r="E213" s="30">
        <f>IFERROR(100*_xlfn.IFNA(VLOOKUP($B213,KviZDarije2!$A$1:$K$1000, 9, 0), 0)/'TOP SCORES'!C$8,0)</f>
        <v>0</v>
      </c>
      <c r="F213" s="30">
        <f>IFERROR(100*_xlfn.IFNA(VLOOKUP($B213,KviZDarije3!$A$1:$K$1000, 9, 0), 0)/'TOP SCORES'!D$8,0)</f>
        <v>0</v>
      </c>
      <c r="G213" s="30">
        <f>IFERROR(100*_xlfn.IFNA(VLOOKUP($B213,KviZDarije4!$A$1:$K$1000, 9, 0), 0)/'TOP SCORES'!E$8,0)</f>
        <v>0</v>
      </c>
      <c r="H213" s="30">
        <f>IFERROR(100*_xlfn.IFNA(VLOOKUP($B213,KviZDarije5!$A$1:$K$1000, 9, 0), 0)/'TOP SCORES'!F$8,0)</f>
        <v>0</v>
      </c>
      <c r="I213" s="30">
        <f>IFERROR(100*_xlfn.IFNA(VLOOKUP($B213,KviZDarije6!$A$1:$K$1000, 9, 0), 0)/'TOP SCORES'!G$8,0)</f>
        <v>0</v>
      </c>
      <c r="J213" s="30">
        <f>IFERROR(100*_xlfn.IFNA(VLOOKUP($B213,KviZDarije7!$A$1:$K$1000, 9, 0), 0)/'TOP SCORES'!H$8,0)</f>
        <v>0</v>
      </c>
      <c r="K213" s="30">
        <f>IFERROR(100*_xlfn.IFNA(VLOOKUP($B213,KviZDarije8!$A$1:$K$1000, 9, 0), 0)/'TOP SCORES'!I$8,0)</f>
        <v>0</v>
      </c>
      <c r="L213" s="30">
        <f>IFERROR(100*_xlfn.IFNA(VLOOKUP($B213,[1]KviZDarije9!$A$1:$K$1000, 9, 0), 0)/'TOP SCORES'!J$8,0)</f>
        <v>0</v>
      </c>
      <c r="M213" s="30">
        <f>IFERROR(100*_xlfn.IFNA(VLOOKUP($B213,[2]KviZDarije10!$A$1:$K$1000, 9, 0), 0)/'TOP SCORES'!K$8,0)</f>
        <v>0</v>
      </c>
    </row>
    <row r="214" spans="1:13">
      <c r="A214" s="33">
        <f t="shared" ca="1" si="3"/>
        <v>177</v>
      </c>
      <c r="B214" s="25"/>
      <c r="C214" s="31" cm="1">
        <f t="array" aca="1" ref="C214" ca="1">SUM(LARGE(D214:M214,ROW(INDIRECT("1:6"))))</f>
        <v>0</v>
      </c>
      <c r="D214" s="30">
        <f>IFERROR(100*_xlfn.IFNA(VLOOKUP($B214,KviZDarije1!$A$1:$K$1000, 9, 0), 0)/'TOP SCORES'!B$8,0)</f>
        <v>0</v>
      </c>
      <c r="E214" s="30">
        <f>IFERROR(100*_xlfn.IFNA(VLOOKUP($B214,KviZDarije2!$A$1:$K$1000, 9, 0), 0)/'TOP SCORES'!C$8,0)</f>
        <v>0</v>
      </c>
      <c r="F214" s="30">
        <f>IFERROR(100*_xlfn.IFNA(VLOOKUP($B214,KviZDarije3!$A$1:$K$1000, 9, 0), 0)/'TOP SCORES'!D$8,0)</f>
        <v>0</v>
      </c>
      <c r="G214" s="30">
        <f>IFERROR(100*_xlfn.IFNA(VLOOKUP($B214,KviZDarije4!$A$1:$K$1000, 9, 0), 0)/'TOP SCORES'!E$8,0)</f>
        <v>0</v>
      </c>
      <c r="H214" s="30">
        <f>IFERROR(100*_xlfn.IFNA(VLOOKUP($B214,KviZDarije5!$A$1:$K$1000, 9, 0), 0)/'TOP SCORES'!F$8,0)</f>
        <v>0</v>
      </c>
      <c r="I214" s="30">
        <f>IFERROR(100*_xlfn.IFNA(VLOOKUP($B214,KviZDarije6!$A$1:$K$1000, 9, 0), 0)/'TOP SCORES'!G$8,0)</f>
        <v>0</v>
      </c>
      <c r="J214" s="30">
        <f>IFERROR(100*_xlfn.IFNA(VLOOKUP($B214,KviZDarije7!$A$1:$K$1000, 9, 0), 0)/'TOP SCORES'!H$8,0)</f>
        <v>0</v>
      </c>
      <c r="K214" s="30">
        <f>IFERROR(100*_xlfn.IFNA(VLOOKUP($B214,KviZDarije8!$A$1:$K$1000, 9, 0), 0)/'TOP SCORES'!I$8,0)</f>
        <v>0</v>
      </c>
      <c r="L214" s="30">
        <f>IFERROR(100*_xlfn.IFNA(VLOOKUP($B214,[1]KviZDarije9!$A$1:$K$1000, 9, 0), 0)/'TOP SCORES'!J$8,0)</f>
        <v>0</v>
      </c>
      <c r="M214" s="30">
        <f>IFERROR(100*_xlfn.IFNA(VLOOKUP($B214,[2]KviZDarije10!$A$1:$K$1000, 9, 0), 0)/'TOP SCORES'!K$8,0)</f>
        <v>0</v>
      </c>
    </row>
    <row r="215" spans="1:13">
      <c r="B215" s="25"/>
      <c r="C215" s="31"/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 spans="1:13">
      <c r="B216" s="25"/>
      <c r="C216" s="31"/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 spans="1:13">
      <c r="B217" s="25"/>
      <c r="C217" s="31"/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 spans="1:13">
      <c r="B218" s="25"/>
      <c r="C218" s="31"/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 spans="1:13">
      <c r="B219" s="25"/>
      <c r="C219" s="31"/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 spans="1:13">
      <c r="C220" s="31"/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 spans="1:13">
      <c r="B221" s="25"/>
      <c r="C221" s="31"/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 spans="1:13">
      <c r="B222" s="27"/>
      <c r="C222" s="31"/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 spans="1:13">
      <c r="B223" s="25"/>
      <c r="C223" s="31"/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 spans="1:13">
      <c r="B224" s="25"/>
      <c r="C224" s="31"/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 spans="2:13">
      <c r="B225" s="27"/>
      <c r="C225" s="31"/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 spans="2:13">
      <c r="B226" s="27"/>
      <c r="C226" s="31"/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 spans="2:13">
      <c r="B227" s="27"/>
      <c r="C227" s="31"/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 spans="2:13">
      <c r="B228" s="25"/>
      <c r="C228" s="31"/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 spans="2:13">
      <c r="B229" s="25"/>
      <c r="C229" s="31"/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 spans="2:13">
      <c r="B230" s="27"/>
      <c r="C230" s="31"/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 spans="2:13">
      <c r="B231" s="27"/>
      <c r="C231" s="31"/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 spans="2:13">
      <c r="B232" s="27"/>
      <c r="C232" s="31"/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 spans="2:13">
      <c r="B233" s="25"/>
      <c r="C233" s="31"/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 spans="2:13">
      <c r="B234" s="27"/>
      <c r="C234" s="31"/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 spans="2:13">
      <c r="B235" s="27"/>
      <c r="C235" s="31"/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 spans="2:13">
      <c r="B236" s="25"/>
      <c r="C236" s="31"/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 spans="2:13">
      <c r="B237" s="27"/>
      <c r="C237" s="31"/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 spans="2:13">
      <c r="B238" s="25"/>
      <c r="C238" s="31"/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 spans="2:13">
      <c r="B239" s="25"/>
      <c r="C239" s="31"/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 spans="2:13">
      <c r="B240" s="27"/>
      <c r="C240" s="31"/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 spans="2:13">
      <c r="B241" s="27"/>
      <c r="C241" s="31"/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 spans="2:13">
      <c r="B242" s="25"/>
      <c r="C242" s="31"/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 spans="2:13">
      <c r="B243" s="25"/>
      <c r="C243" s="31"/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 spans="2:13">
      <c r="B244" s="25"/>
      <c r="C244" s="31"/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 spans="2:13">
      <c r="B245" s="25"/>
      <c r="C245" s="31"/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 spans="2:13">
      <c r="B246" s="25"/>
      <c r="C246" s="31"/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 spans="2:13">
      <c r="B247" s="25"/>
      <c r="C247" s="31"/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 spans="2:13">
      <c r="C248" s="31"/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 spans="2:13">
      <c r="B249" s="25"/>
      <c r="C249" s="31"/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 spans="2:13">
      <c r="B250" s="25"/>
      <c r="C250" s="31"/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 spans="2:13">
      <c r="B251" s="25"/>
      <c r="C251" s="31"/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 spans="2:13">
      <c r="B252" s="25"/>
      <c r="C252" s="31"/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 spans="2:13">
      <c r="B253" s="27"/>
      <c r="C253" s="31"/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 spans="2:13">
      <c r="B254" s="25"/>
      <c r="C254" s="31"/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 spans="2:13">
      <c r="B255" s="27"/>
      <c r="C255" s="31"/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 spans="2:13">
      <c r="B256" s="25"/>
      <c r="C256" s="31"/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 spans="2:13">
      <c r="B257" s="25"/>
      <c r="C257" s="31"/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 spans="2:13">
      <c r="B258" s="27"/>
      <c r="C258" s="31"/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 spans="2:13">
      <c r="B259" s="25"/>
      <c r="C259" s="31"/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 spans="2:13">
      <c r="C260" s="31"/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 spans="2:13">
      <c r="B261" s="25"/>
      <c r="C261" s="31"/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 spans="2:13">
      <c r="B262" s="27"/>
      <c r="C262" s="31"/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 spans="2:13">
      <c r="B263" s="27"/>
      <c r="C263" s="31"/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 spans="2:13">
      <c r="B264" s="25"/>
      <c r="C264" s="31"/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 spans="2:13">
      <c r="B265" s="25"/>
      <c r="C265" s="31"/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 spans="2:13">
      <c r="C266" s="31"/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 spans="2:13">
      <c r="B267" s="27"/>
      <c r="C267" s="31"/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 spans="2:13">
      <c r="B268" s="25"/>
      <c r="C268" s="31"/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 spans="2:13">
      <c r="B269" s="27"/>
      <c r="C269" s="31"/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 spans="2:13">
      <c r="B270" s="25"/>
      <c r="C270" s="31"/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 spans="2:13">
      <c r="B271" s="27"/>
      <c r="C271" s="31"/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 spans="2:13">
      <c r="B272" s="27"/>
      <c r="C272" s="31"/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 spans="1:13">
      <c r="B273" s="27"/>
      <c r="C273" s="31"/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 spans="1:13">
      <c r="B274" s="25"/>
      <c r="C274" s="31"/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 spans="1:13">
      <c r="B275" s="27"/>
      <c r="C275" s="31"/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 spans="1:13">
      <c r="B276" s="25"/>
      <c r="C276" s="31"/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 spans="1:13" ht="15">
      <c r="A277"/>
      <c r="B277" s="18"/>
      <c r="C277"/>
      <c r="D277"/>
      <c r="E277"/>
      <c r="F277"/>
      <c r="G277"/>
      <c r="H277"/>
      <c r="I277"/>
      <c r="J277"/>
      <c r="K277"/>
      <c r="L277"/>
      <c r="M277"/>
    </row>
    <row r="278" spans="1:13" ht="15">
      <c r="A278"/>
      <c r="B278" s="18"/>
      <c r="C278"/>
      <c r="D278"/>
      <c r="E278"/>
      <c r="F278"/>
      <c r="G278"/>
      <c r="H278"/>
      <c r="I278"/>
      <c r="J278"/>
      <c r="K278"/>
      <c r="L278"/>
      <c r="M278"/>
    </row>
    <row r="279" spans="1:13" ht="15">
      <c r="A279"/>
      <c r="B279" s="18"/>
      <c r="C279"/>
      <c r="D279"/>
      <c r="E279"/>
      <c r="F279"/>
      <c r="G279"/>
      <c r="H279"/>
      <c r="I279"/>
      <c r="J279"/>
      <c r="K279"/>
      <c r="L279"/>
      <c r="M279"/>
    </row>
    <row r="280" spans="1:13" ht="15">
      <c r="A280"/>
      <c r="B280" s="18"/>
      <c r="C280"/>
      <c r="D280"/>
      <c r="E280"/>
      <c r="F280"/>
      <c r="G280"/>
      <c r="H280"/>
      <c r="I280"/>
      <c r="J280"/>
      <c r="K280"/>
      <c r="L280"/>
      <c r="M280"/>
    </row>
    <row r="281" spans="1:13" ht="15">
      <c r="A281"/>
      <c r="B281" s="18"/>
      <c r="C281"/>
      <c r="D281"/>
      <c r="E281"/>
      <c r="F281"/>
      <c r="G281"/>
      <c r="H281"/>
      <c r="I281"/>
      <c r="J281"/>
      <c r="K281"/>
      <c r="L281"/>
      <c r="M281"/>
    </row>
    <row r="282" spans="1:13" ht="15">
      <c r="A282"/>
      <c r="B282" s="18"/>
      <c r="C282"/>
      <c r="D282"/>
      <c r="E282"/>
      <c r="F282"/>
      <c r="G282"/>
      <c r="H282"/>
      <c r="I282"/>
      <c r="J282"/>
      <c r="K282"/>
      <c r="L282"/>
      <c r="M282"/>
    </row>
    <row r="283" spans="1:13" ht="15">
      <c r="A283"/>
      <c r="B283" s="18"/>
      <c r="C283"/>
      <c r="D283"/>
      <c r="E283"/>
      <c r="F283"/>
      <c r="G283"/>
      <c r="H283"/>
      <c r="I283"/>
      <c r="J283"/>
      <c r="K283"/>
      <c r="L283"/>
      <c r="M283"/>
    </row>
    <row r="284" spans="1:13" ht="15">
      <c r="A284"/>
      <c r="B284" s="18"/>
      <c r="C284"/>
      <c r="D284"/>
      <c r="E284"/>
      <c r="F284"/>
      <c r="G284"/>
      <c r="H284"/>
      <c r="I284"/>
      <c r="J284"/>
      <c r="K284"/>
      <c r="L284"/>
      <c r="M284"/>
    </row>
    <row r="285" spans="1:13" ht="15">
      <c r="A285"/>
      <c r="B285" s="18"/>
      <c r="C285"/>
      <c r="D285"/>
      <c r="E285"/>
      <c r="F285"/>
      <c r="G285"/>
      <c r="H285"/>
      <c r="I285"/>
      <c r="J285"/>
      <c r="K285"/>
      <c r="L285"/>
      <c r="M285"/>
    </row>
    <row r="286" spans="1:13" ht="15">
      <c r="A286"/>
      <c r="B286" s="18"/>
      <c r="C286"/>
      <c r="D286"/>
      <c r="E286"/>
      <c r="F286"/>
      <c r="G286"/>
      <c r="H286"/>
      <c r="I286"/>
      <c r="J286"/>
      <c r="K286"/>
      <c r="L286"/>
      <c r="M286"/>
    </row>
    <row r="287" spans="1:13" ht="15">
      <c r="A287"/>
      <c r="B287" s="18"/>
      <c r="C287"/>
      <c r="D287"/>
      <c r="E287"/>
      <c r="F287"/>
      <c r="G287"/>
      <c r="H287"/>
      <c r="I287"/>
      <c r="J287"/>
      <c r="K287"/>
      <c r="L287"/>
      <c r="M287"/>
    </row>
    <row r="288" spans="1:13" ht="15">
      <c r="A288"/>
      <c r="B288" s="18"/>
      <c r="C288"/>
      <c r="D288"/>
      <c r="E288"/>
      <c r="F288"/>
      <c r="G288"/>
      <c r="H288"/>
      <c r="I288"/>
      <c r="J288"/>
      <c r="K288"/>
      <c r="L288"/>
      <c r="M288"/>
    </row>
    <row r="289" spans="1:13" ht="15">
      <c r="A289"/>
      <c r="B289" s="18"/>
      <c r="C289"/>
      <c r="D289"/>
      <c r="E289"/>
      <c r="F289"/>
      <c r="G289"/>
      <c r="H289"/>
      <c r="I289"/>
      <c r="J289"/>
      <c r="K289"/>
      <c r="L289"/>
      <c r="M289"/>
    </row>
    <row r="290" spans="1:13" ht="15">
      <c r="A290"/>
      <c r="B290" s="18"/>
      <c r="C290"/>
      <c r="D290"/>
      <c r="E290"/>
      <c r="F290"/>
      <c r="G290"/>
      <c r="H290"/>
      <c r="I290"/>
      <c r="J290"/>
      <c r="K290"/>
      <c r="L290"/>
      <c r="M290"/>
    </row>
    <row r="291" spans="1:13" ht="15">
      <c r="A291"/>
      <c r="B291" s="18"/>
      <c r="C291"/>
      <c r="D291"/>
      <c r="E291"/>
      <c r="F291"/>
      <c r="G291"/>
      <c r="H291"/>
      <c r="I291"/>
      <c r="J291"/>
      <c r="K291"/>
      <c r="L291"/>
      <c r="M291"/>
    </row>
    <row r="292" spans="1:13" ht="15">
      <c r="A292"/>
      <c r="B292" s="18"/>
      <c r="C292"/>
      <c r="D292"/>
      <c r="E292"/>
      <c r="F292"/>
      <c r="G292"/>
      <c r="H292"/>
      <c r="I292"/>
      <c r="J292"/>
      <c r="K292"/>
      <c r="L292"/>
      <c r="M292"/>
    </row>
    <row r="293" spans="1:13" ht="15">
      <c r="A293"/>
      <c r="B293" s="18"/>
      <c r="C293"/>
      <c r="D293"/>
      <c r="E293"/>
      <c r="F293"/>
      <c r="G293"/>
      <c r="H293"/>
      <c r="I293"/>
      <c r="J293"/>
      <c r="K293"/>
      <c r="L293"/>
      <c r="M293"/>
    </row>
    <row r="294" spans="1:13" ht="15">
      <c r="A294"/>
      <c r="B294" s="18"/>
      <c r="C294"/>
      <c r="D294"/>
      <c r="E294"/>
      <c r="F294"/>
      <c r="G294"/>
      <c r="H294"/>
      <c r="I294"/>
      <c r="J294"/>
      <c r="K294"/>
      <c r="L294"/>
      <c r="M294"/>
    </row>
    <row r="295" spans="1:13" ht="15">
      <c r="A295"/>
      <c r="B295" s="18"/>
      <c r="C295"/>
      <c r="D295"/>
      <c r="E295"/>
      <c r="F295"/>
      <c r="G295"/>
      <c r="H295"/>
      <c r="I295"/>
      <c r="J295"/>
      <c r="K295"/>
      <c r="L295"/>
      <c r="M295"/>
    </row>
    <row r="296" spans="1:13" ht="15">
      <c r="A296"/>
      <c r="B296" s="18"/>
      <c r="C296"/>
      <c r="D296"/>
      <c r="E296"/>
      <c r="F296"/>
      <c r="G296"/>
      <c r="H296"/>
      <c r="I296"/>
      <c r="J296"/>
      <c r="K296"/>
      <c r="L296"/>
      <c r="M296"/>
    </row>
    <row r="297" spans="1:13" ht="15">
      <c r="A297"/>
      <c r="B297" s="18"/>
      <c r="C297"/>
      <c r="D297"/>
      <c r="E297"/>
      <c r="F297"/>
      <c r="G297"/>
      <c r="H297"/>
      <c r="I297"/>
      <c r="J297"/>
      <c r="K297"/>
      <c r="L297"/>
      <c r="M297"/>
    </row>
    <row r="298" spans="1:13" ht="15">
      <c r="A298"/>
      <c r="B298" s="18"/>
      <c r="C298"/>
      <c r="D298"/>
      <c r="E298"/>
      <c r="F298"/>
      <c r="G298"/>
      <c r="H298"/>
      <c r="I298"/>
      <c r="J298"/>
      <c r="K298"/>
      <c r="L298"/>
      <c r="M298"/>
    </row>
    <row r="299" spans="1:13" ht="15">
      <c r="A299"/>
      <c r="B299" s="18"/>
      <c r="C299"/>
      <c r="D299"/>
      <c r="E299"/>
      <c r="F299"/>
      <c r="G299"/>
      <c r="H299"/>
      <c r="I299"/>
      <c r="J299"/>
      <c r="K299"/>
      <c r="L299"/>
      <c r="M299"/>
    </row>
    <row r="300" spans="1:13" ht="15">
      <c r="A300"/>
      <c r="B300" s="18"/>
      <c r="C300"/>
      <c r="D300"/>
      <c r="E300"/>
      <c r="F300"/>
      <c r="G300"/>
      <c r="H300"/>
      <c r="I300"/>
      <c r="J300"/>
      <c r="K300"/>
      <c r="L300"/>
      <c r="M300"/>
    </row>
    <row r="301" spans="1:13" ht="15">
      <c r="A301"/>
      <c r="B301" s="18"/>
      <c r="C301"/>
      <c r="D301"/>
      <c r="E301"/>
      <c r="F301"/>
      <c r="G301"/>
      <c r="H301"/>
      <c r="I301"/>
      <c r="J301"/>
      <c r="K301"/>
      <c r="L301"/>
      <c r="M301"/>
    </row>
    <row r="302" spans="1:13" ht="15">
      <c r="A302"/>
      <c r="B302" s="18"/>
      <c r="C302"/>
      <c r="D302"/>
      <c r="E302"/>
      <c r="F302"/>
      <c r="G302"/>
      <c r="H302"/>
      <c r="I302"/>
      <c r="J302"/>
      <c r="K302"/>
      <c r="L302"/>
      <c r="M302"/>
    </row>
    <row r="303" spans="1:13" ht="15">
      <c r="A303"/>
      <c r="B303" s="18"/>
      <c r="C303"/>
      <c r="D303"/>
      <c r="E303"/>
      <c r="F303"/>
      <c r="G303"/>
      <c r="H303"/>
      <c r="I303"/>
      <c r="J303"/>
      <c r="K303"/>
      <c r="L303"/>
      <c r="M303"/>
    </row>
    <row r="304" spans="1:13" ht="15">
      <c r="A304"/>
      <c r="B304" s="18"/>
      <c r="C304"/>
      <c r="D304"/>
      <c r="E304"/>
      <c r="F304"/>
      <c r="G304"/>
      <c r="H304"/>
      <c r="I304"/>
      <c r="J304"/>
      <c r="K304"/>
      <c r="L304"/>
      <c r="M304"/>
    </row>
    <row r="305" spans="1:13" ht="15">
      <c r="A305"/>
      <c r="B305" s="18"/>
      <c r="C305"/>
      <c r="D305"/>
      <c r="E305"/>
      <c r="F305"/>
      <c r="G305"/>
      <c r="H305"/>
      <c r="I305"/>
      <c r="J305"/>
      <c r="K305"/>
      <c r="L305"/>
      <c r="M305"/>
    </row>
    <row r="306" spans="1:13" ht="15">
      <c r="A306"/>
      <c r="B306" s="18"/>
      <c r="C306"/>
      <c r="D306"/>
      <c r="E306"/>
      <c r="F306"/>
      <c r="G306"/>
      <c r="H306"/>
      <c r="I306"/>
      <c r="J306"/>
      <c r="K306"/>
      <c r="L306"/>
      <c r="M306"/>
    </row>
    <row r="307" spans="1:13" ht="15">
      <c r="A307"/>
      <c r="B307" s="18"/>
      <c r="C307"/>
      <c r="D307"/>
      <c r="E307"/>
      <c r="F307"/>
      <c r="G307"/>
      <c r="H307"/>
      <c r="I307"/>
      <c r="J307"/>
      <c r="K307"/>
      <c r="L307"/>
      <c r="M307"/>
    </row>
    <row r="308" spans="1:13" ht="15">
      <c r="A308"/>
      <c r="B308" s="18"/>
      <c r="C308"/>
      <c r="D308"/>
      <c r="E308"/>
      <c r="F308"/>
      <c r="G308"/>
      <c r="H308"/>
      <c r="I308"/>
      <c r="J308"/>
      <c r="K308"/>
      <c r="L308"/>
      <c r="M308"/>
    </row>
    <row r="309" spans="1:13" ht="15">
      <c r="A309"/>
      <c r="B309" s="18"/>
      <c r="C309"/>
      <c r="D309"/>
      <c r="E309"/>
      <c r="F309"/>
      <c r="G309"/>
      <c r="H309"/>
      <c r="I309"/>
      <c r="J309"/>
      <c r="K309"/>
      <c r="L309"/>
      <c r="M309"/>
    </row>
    <row r="310" spans="1:13" ht="15">
      <c r="A310"/>
      <c r="B310" s="18"/>
      <c r="C310"/>
      <c r="D310"/>
      <c r="E310"/>
      <c r="F310"/>
      <c r="G310"/>
      <c r="H310"/>
      <c r="I310"/>
      <c r="J310"/>
      <c r="K310"/>
      <c r="L310"/>
      <c r="M310"/>
    </row>
    <row r="311" spans="1:13" ht="15">
      <c r="A311"/>
      <c r="B311" s="18"/>
      <c r="C311"/>
      <c r="D311"/>
      <c r="E311"/>
      <c r="F311"/>
      <c r="G311"/>
      <c r="H311"/>
      <c r="I311"/>
      <c r="J311"/>
      <c r="K311"/>
      <c r="L311"/>
      <c r="M311"/>
    </row>
    <row r="312" spans="1:13" ht="15">
      <c r="A312"/>
      <c r="B312" s="18"/>
      <c r="C312"/>
      <c r="D312"/>
      <c r="E312"/>
      <c r="F312"/>
      <c r="G312"/>
      <c r="H312"/>
      <c r="I312"/>
      <c r="J312"/>
      <c r="K312"/>
      <c r="L312"/>
      <c r="M312"/>
    </row>
    <row r="313" spans="1:13" ht="15">
      <c r="A313"/>
      <c r="B313" s="18"/>
      <c r="C313"/>
      <c r="D313"/>
      <c r="E313"/>
      <c r="F313"/>
      <c r="G313"/>
      <c r="H313"/>
      <c r="I313"/>
      <c r="J313"/>
      <c r="K313"/>
      <c r="L313"/>
      <c r="M313"/>
    </row>
    <row r="314" spans="1:13" ht="15">
      <c r="A314"/>
      <c r="B314" s="18"/>
      <c r="C314"/>
      <c r="D314"/>
      <c r="E314"/>
      <c r="F314"/>
      <c r="G314"/>
      <c r="H314"/>
      <c r="I314"/>
      <c r="J314"/>
      <c r="K314"/>
      <c r="L314"/>
      <c r="M314"/>
    </row>
    <row r="315" spans="1:13" ht="15">
      <c r="A315"/>
      <c r="B315" s="18"/>
      <c r="C315"/>
      <c r="D315"/>
      <c r="E315"/>
      <c r="F315"/>
      <c r="G315"/>
      <c r="H315"/>
      <c r="I315"/>
      <c r="J315"/>
      <c r="K315"/>
      <c r="L315"/>
      <c r="M315"/>
    </row>
    <row r="316" spans="1:13" ht="15">
      <c r="A316"/>
      <c r="B316" s="18"/>
      <c r="C316"/>
      <c r="D316"/>
      <c r="E316"/>
      <c r="F316"/>
      <c r="G316"/>
      <c r="H316"/>
      <c r="I316"/>
      <c r="J316"/>
      <c r="K316"/>
      <c r="L316"/>
      <c r="M316"/>
    </row>
    <row r="317" spans="1:13" ht="15">
      <c r="A317"/>
      <c r="B317" s="18"/>
      <c r="C317"/>
      <c r="D317"/>
      <c r="E317"/>
      <c r="F317"/>
      <c r="G317"/>
      <c r="H317"/>
      <c r="I317"/>
      <c r="J317"/>
      <c r="K317"/>
      <c r="L317"/>
      <c r="M317"/>
    </row>
    <row r="318" spans="1:13" ht="15">
      <c r="A318"/>
      <c r="B318" s="18"/>
      <c r="C318"/>
      <c r="D318"/>
      <c r="E318"/>
      <c r="F318"/>
      <c r="G318"/>
      <c r="H318"/>
      <c r="I318"/>
      <c r="J318"/>
      <c r="K318"/>
      <c r="L318"/>
      <c r="M318"/>
    </row>
    <row r="319" spans="1:13" ht="15">
      <c r="A319"/>
      <c r="B319" s="18"/>
      <c r="C319"/>
      <c r="D319"/>
      <c r="E319"/>
      <c r="F319"/>
      <c r="G319"/>
      <c r="H319"/>
      <c r="I319"/>
      <c r="J319"/>
      <c r="K319"/>
      <c r="L319"/>
      <c r="M319"/>
    </row>
    <row r="320" spans="1:13" ht="15">
      <c r="A320"/>
      <c r="B320" s="18"/>
      <c r="C320"/>
      <c r="D320"/>
      <c r="E320"/>
      <c r="F320"/>
      <c r="G320"/>
      <c r="H320"/>
      <c r="I320"/>
      <c r="J320"/>
      <c r="K320"/>
      <c r="L320"/>
      <c r="M320"/>
    </row>
    <row r="321" spans="1:13" ht="15">
      <c r="A321"/>
      <c r="B321" s="18"/>
      <c r="C321"/>
      <c r="D321"/>
      <c r="E321"/>
      <c r="F321"/>
      <c r="G321"/>
      <c r="H321"/>
      <c r="I321"/>
      <c r="J321"/>
      <c r="K321"/>
      <c r="L321"/>
      <c r="M321"/>
    </row>
    <row r="322" spans="1:13" ht="15">
      <c r="A322"/>
      <c r="B322" s="18"/>
      <c r="C322"/>
      <c r="D322"/>
      <c r="E322"/>
      <c r="F322"/>
      <c r="G322"/>
      <c r="H322"/>
      <c r="I322"/>
      <c r="J322"/>
      <c r="K322"/>
      <c r="L322"/>
      <c r="M322"/>
    </row>
    <row r="323" spans="1:13" ht="15">
      <c r="A323"/>
      <c r="B323" s="18"/>
      <c r="C323"/>
      <c r="D323"/>
      <c r="E323"/>
      <c r="F323"/>
      <c r="G323"/>
      <c r="H323"/>
      <c r="I323"/>
      <c r="J323"/>
      <c r="K323"/>
      <c r="L323"/>
      <c r="M323"/>
    </row>
    <row r="324" spans="1:13" ht="15">
      <c r="A324"/>
      <c r="B324" s="18"/>
      <c r="C324"/>
      <c r="D324"/>
      <c r="E324"/>
      <c r="F324"/>
      <c r="G324"/>
      <c r="H324"/>
      <c r="I324"/>
      <c r="J324"/>
      <c r="K324"/>
      <c r="L324"/>
      <c r="M324"/>
    </row>
    <row r="325" spans="1:13" ht="15">
      <c r="A325"/>
      <c r="B325" s="18"/>
      <c r="C325"/>
      <c r="D325"/>
      <c r="E325"/>
      <c r="F325"/>
      <c r="G325"/>
      <c r="H325"/>
      <c r="I325"/>
      <c r="J325"/>
      <c r="K325"/>
      <c r="L325"/>
      <c r="M325"/>
    </row>
    <row r="326" spans="1:13" ht="15">
      <c r="A326"/>
      <c r="B326" s="18"/>
      <c r="C326"/>
      <c r="D326"/>
      <c r="E326"/>
      <c r="F326"/>
      <c r="G326"/>
      <c r="H326"/>
      <c r="I326"/>
      <c r="J326"/>
      <c r="K326"/>
      <c r="L326"/>
      <c r="M326"/>
    </row>
    <row r="327" spans="1:13" ht="15">
      <c r="A327"/>
      <c r="B327" s="18"/>
      <c r="C327"/>
      <c r="D327"/>
      <c r="E327"/>
      <c r="F327"/>
      <c r="G327"/>
      <c r="H327"/>
      <c r="I327"/>
      <c r="J327"/>
      <c r="K327"/>
      <c r="L327"/>
      <c r="M327"/>
    </row>
    <row r="328" spans="1:13" ht="15">
      <c r="A328"/>
      <c r="B328" s="18"/>
      <c r="C328"/>
      <c r="D328"/>
      <c r="E328"/>
      <c r="F328"/>
      <c r="G328"/>
      <c r="H328"/>
      <c r="I328"/>
      <c r="J328"/>
      <c r="K328"/>
      <c r="L328"/>
      <c r="M328"/>
    </row>
    <row r="329" spans="1:13" ht="15">
      <c r="A329"/>
      <c r="B329" s="18"/>
      <c r="C329"/>
      <c r="D329"/>
      <c r="E329"/>
      <c r="F329"/>
      <c r="G329"/>
      <c r="H329"/>
      <c r="I329"/>
      <c r="J329"/>
      <c r="K329"/>
      <c r="L329"/>
      <c r="M329"/>
    </row>
    <row r="330" spans="1:13" ht="15">
      <c r="A330"/>
      <c r="B330" s="18"/>
      <c r="C330"/>
      <c r="D330"/>
      <c r="E330"/>
      <c r="F330"/>
      <c r="G330"/>
      <c r="H330"/>
      <c r="I330"/>
      <c r="J330"/>
      <c r="K330"/>
      <c r="L330"/>
      <c r="M330"/>
    </row>
    <row r="331" spans="1:13" ht="15">
      <c r="A331"/>
      <c r="B331" s="18"/>
      <c r="C331"/>
      <c r="D331"/>
      <c r="E331"/>
      <c r="F331"/>
      <c r="G331"/>
      <c r="H331"/>
      <c r="I331"/>
      <c r="J331"/>
      <c r="K331"/>
      <c r="L331"/>
      <c r="M331"/>
    </row>
    <row r="332" spans="1:13" ht="15">
      <c r="A332"/>
      <c r="B332" s="18"/>
      <c r="C332"/>
      <c r="D332"/>
      <c r="E332"/>
      <c r="F332"/>
      <c r="G332"/>
      <c r="H332"/>
      <c r="I332"/>
      <c r="J332"/>
      <c r="K332"/>
      <c r="L332"/>
      <c r="M332"/>
    </row>
    <row r="333" spans="1:13" ht="15">
      <c r="A333"/>
      <c r="B333" s="18"/>
      <c r="C333"/>
      <c r="D333"/>
      <c r="E333"/>
      <c r="F333"/>
      <c r="G333"/>
      <c r="H333"/>
      <c r="I333"/>
      <c r="J333"/>
      <c r="K333"/>
      <c r="L333"/>
      <c r="M333"/>
    </row>
    <row r="334" spans="1:13" ht="15">
      <c r="A334"/>
      <c r="B334" s="18"/>
      <c r="C334"/>
      <c r="D334"/>
      <c r="E334"/>
      <c r="F334"/>
      <c r="G334"/>
      <c r="H334"/>
      <c r="I334"/>
      <c r="J334"/>
      <c r="K334"/>
      <c r="L334"/>
      <c r="M334"/>
    </row>
    <row r="335" spans="1:13" ht="15">
      <c r="A335"/>
      <c r="B335" s="18"/>
      <c r="C335"/>
      <c r="D335"/>
      <c r="E335"/>
      <c r="F335"/>
      <c r="G335"/>
      <c r="H335"/>
      <c r="I335"/>
      <c r="J335"/>
      <c r="K335"/>
      <c r="L335"/>
      <c r="M335"/>
    </row>
    <row r="336" spans="1:13" ht="15">
      <c r="A336"/>
      <c r="B336" s="18"/>
      <c r="C336"/>
      <c r="D336"/>
      <c r="E336"/>
      <c r="F336"/>
      <c r="G336"/>
      <c r="H336"/>
      <c r="I336"/>
      <c r="J336"/>
      <c r="K336"/>
      <c r="L336"/>
      <c r="M336"/>
    </row>
    <row r="337" spans="1:13" ht="15">
      <c r="A337"/>
      <c r="B337" s="18"/>
      <c r="C337"/>
      <c r="D337"/>
      <c r="E337"/>
      <c r="F337"/>
      <c r="G337"/>
      <c r="H337"/>
      <c r="I337"/>
      <c r="J337"/>
      <c r="K337"/>
      <c r="L337"/>
      <c r="M337"/>
    </row>
    <row r="338" spans="1:13" ht="15">
      <c r="A338"/>
      <c r="B338" s="18"/>
      <c r="C338"/>
      <c r="D338"/>
      <c r="E338"/>
      <c r="F338"/>
      <c r="G338"/>
      <c r="H338"/>
      <c r="I338"/>
      <c r="J338"/>
      <c r="K338"/>
      <c r="L338"/>
      <c r="M338"/>
    </row>
    <row r="339" spans="1:13" ht="15">
      <c r="A339"/>
      <c r="B339" s="18"/>
      <c r="C339"/>
      <c r="D339"/>
      <c r="E339"/>
      <c r="F339"/>
      <c r="G339"/>
      <c r="H339"/>
      <c r="I339"/>
      <c r="J339"/>
      <c r="K339"/>
      <c r="L339"/>
      <c r="M339"/>
    </row>
    <row r="340" spans="1:13" ht="15">
      <c r="A340"/>
      <c r="B340" s="18"/>
      <c r="C340"/>
      <c r="D340"/>
      <c r="E340"/>
      <c r="F340"/>
      <c r="G340"/>
      <c r="H340"/>
      <c r="I340"/>
      <c r="J340"/>
      <c r="K340"/>
      <c r="L340"/>
      <c r="M340"/>
    </row>
    <row r="341" spans="1:13" ht="15">
      <c r="A341"/>
      <c r="B341" s="18"/>
      <c r="C341"/>
      <c r="D341"/>
      <c r="E341"/>
      <c r="F341"/>
      <c r="G341"/>
      <c r="H341"/>
      <c r="I341"/>
      <c r="J341"/>
      <c r="K341"/>
      <c r="L341"/>
      <c r="M341"/>
    </row>
    <row r="342" spans="1:13" ht="15">
      <c r="A342"/>
      <c r="B342" s="18"/>
      <c r="C342"/>
      <c r="D342"/>
      <c r="E342"/>
      <c r="F342"/>
      <c r="G342"/>
      <c r="H342"/>
      <c r="I342"/>
      <c r="J342"/>
      <c r="K342"/>
      <c r="L342"/>
      <c r="M342"/>
    </row>
    <row r="343" spans="1:13" ht="15">
      <c r="A343"/>
      <c r="B343" s="18"/>
      <c r="C343"/>
      <c r="D343"/>
      <c r="E343"/>
      <c r="F343"/>
      <c r="G343"/>
      <c r="H343"/>
      <c r="I343"/>
      <c r="J343"/>
      <c r="K343"/>
      <c r="L343"/>
      <c r="M343"/>
    </row>
    <row r="344" spans="1:13" ht="15">
      <c r="A344"/>
      <c r="B344" s="18"/>
      <c r="C344"/>
      <c r="D344"/>
      <c r="E344"/>
      <c r="F344"/>
      <c r="G344"/>
      <c r="H344"/>
      <c r="I344"/>
      <c r="J344"/>
      <c r="K344"/>
      <c r="L344"/>
      <c r="M344"/>
    </row>
    <row r="345" spans="1:13" ht="15">
      <c r="A345"/>
      <c r="B345" s="18"/>
      <c r="C345"/>
      <c r="D345"/>
      <c r="E345"/>
      <c r="F345"/>
      <c r="G345"/>
      <c r="H345"/>
      <c r="I345"/>
      <c r="J345"/>
      <c r="K345"/>
      <c r="L345"/>
      <c r="M345"/>
    </row>
    <row r="346" spans="1:13" ht="15">
      <c r="A346"/>
      <c r="B346" s="18"/>
      <c r="C346"/>
      <c r="D346"/>
      <c r="E346"/>
      <c r="F346"/>
      <c r="G346"/>
      <c r="H346"/>
      <c r="I346"/>
      <c r="J346"/>
      <c r="K346"/>
      <c r="L346"/>
      <c r="M346"/>
    </row>
    <row r="347" spans="1:13" ht="15">
      <c r="A347"/>
      <c r="B347" s="18"/>
      <c r="C347"/>
      <c r="D347"/>
      <c r="E347"/>
      <c r="F347"/>
      <c r="G347"/>
      <c r="H347"/>
      <c r="I347"/>
      <c r="J347"/>
      <c r="K347"/>
      <c r="L347"/>
      <c r="M347"/>
    </row>
    <row r="348" spans="1:13" ht="15">
      <c r="A348"/>
      <c r="B348" s="18"/>
      <c r="C348"/>
      <c r="D348"/>
      <c r="E348"/>
      <c r="F348"/>
      <c r="G348"/>
      <c r="H348"/>
      <c r="I348"/>
      <c r="J348"/>
      <c r="K348"/>
      <c r="L348"/>
      <c r="M348"/>
    </row>
    <row r="349" spans="1:13" ht="15">
      <c r="A349"/>
      <c r="B349" s="18"/>
      <c r="C349"/>
      <c r="D349"/>
      <c r="E349"/>
      <c r="F349"/>
      <c r="G349"/>
      <c r="H349"/>
      <c r="I349"/>
      <c r="J349"/>
      <c r="K349"/>
      <c r="L349"/>
      <c r="M349"/>
    </row>
    <row r="350" spans="1:13" ht="15">
      <c r="A350"/>
      <c r="B350" s="18"/>
      <c r="C350"/>
      <c r="D350"/>
      <c r="E350"/>
      <c r="F350"/>
      <c r="G350"/>
      <c r="H350"/>
      <c r="I350"/>
      <c r="J350"/>
      <c r="K350"/>
      <c r="L350"/>
      <c r="M350"/>
    </row>
    <row r="351" spans="1:13" ht="15">
      <c r="A351"/>
      <c r="B351" s="18"/>
      <c r="C351"/>
      <c r="D351"/>
      <c r="E351"/>
      <c r="F351"/>
      <c r="G351"/>
      <c r="H351"/>
      <c r="I351"/>
      <c r="J351"/>
      <c r="K351"/>
      <c r="L351"/>
      <c r="M351"/>
    </row>
    <row r="352" spans="1:13" ht="15">
      <c r="A352"/>
      <c r="B352" s="18"/>
      <c r="C352"/>
      <c r="D352"/>
      <c r="E352"/>
      <c r="F352"/>
      <c r="G352"/>
      <c r="H352"/>
      <c r="I352"/>
      <c r="J352"/>
      <c r="K352"/>
      <c r="L352"/>
      <c r="M352"/>
    </row>
    <row r="353" spans="1:13" ht="15">
      <c r="A353"/>
      <c r="B353" s="18"/>
      <c r="C353"/>
      <c r="D353"/>
      <c r="E353"/>
      <c r="F353"/>
      <c r="G353"/>
      <c r="H353"/>
      <c r="I353"/>
      <c r="J353"/>
      <c r="K353"/>
      <c r="L353"/>
      <c r="M353"/>
    </row>
    <row r="354" spans="1:13" ht="15">
      <c r="A354"/>
      <c r="B354" s="18"/>
      <c r="C354"/>
      <c r="D354"/>
      <c r="E354"/>
      <c r="F354"/>
      <c r="G354"/>
      <c r="H354"/>
      <c r="I354"/>
      <c r="J354"/>
      <c r="K354"/>
      <c r="L354"/>
      <c r="M354"/>
    </row>
    <row r="355" spans="1:13" ht="15">
      <c r="A355"/>
      <c r="B355" s="18"/>
      <c r="C355"/>
      <c r="D355"/>
      <c r="E355"/>
      <c r="F355"/>
      <c r="G355"/>
      <c r="H355"/>
      <c r="I355"/>
      <c r="J355"/>
      <c r="K355"/>
      <c r="L355"/>
      <c r="M355"/>
    </row>
    <row r="356" spans="1:13" ht="15">
      <c r="A356"/>
      <c r="B356" s="18"/>
      <c r="C356"/>
      <c r="D356"/>
      <c r="E356"/>
      <c r="F356"/>
      <c r="G356"/>
      <c r="H356"/>
      <c r="I356"/>
      <c r="J356"/>
      <c r="K356"/>
      <c r="L356"/>
      <c r="M356"/>
    </row>
    <row r="357" spans="1:13" ht="15">
      <c r="A357"/>
      <c r="B357" s="18"/>
      <c r="C357"/>
      <c r="D357"/>
      <c r="E357"/>
      <c r="F357"/>
      <c r="G357"/>
      <c r="H357"/>
      <c r="I357"/>
      <c r="J357"/>
      <c r="K357"/>
      <c r="L357"/>
      <c r="M357"/>
    </row>
    <row r="358" spans="1:13" ht="15">
      <c r="A358"/>
      <c r="B358" s="18"/>
      <c r="C358"/>
      <c r="D358"/>
      <c r="E358"/>
      <c r="F358"/>
      <c r="G358"/>
      <c r="H358"/>
      <c r="I358"/>
      <c r="J358"/>
      <c r="K358"/>
      <c r="L358"/>
      <c r="M358"/>
    </row>
    <row r="359" spans="1:13" ht="15">
      <c r="A359"/>
      <c r="B359" s="18"/>
      <c r="C359"/>
      <c r="D359"/>
      <c r="E359"/>
      <c r="F359"/>
      <c r="G359"/>
      <c r="H359"/>
      <c r="I359"/>
      <c r="J359"/>
      <c r="K359"/>
      <c r="L359"/>
      <c r="M359"/>
    </row>
    <row r="360" spans="1:13" ht="15">
      <c r="A360"/>
      <c r="B360" s="18"/>
      <c r="C360"/>
      <c r="D360"/>
      <c r="E360"/>
      <c r="F360"/>
      <c r="G360"/>
      <c r="H360"/>
      <c r="I360"/>
      <c r="J360"/>
      <c r="K360"/>
      <c r="L360"/>
      <c r="M360"/>
    </row>
    <row r="361" spans="1:13" ht="15">
      <c r="A361"/>
      <c r="B361" s="18"/>
      <c r="C361"/>
      <c r="D361"/>
      <c r="E361"/>
      <c r="F361"/>
      <c r="G361"/>
      <c r="H361"/>
      <c r="I361"/>
      <c r="J361"/>
      <c r="K361"/>
      <c r="L361"/>
      <c r="M361"/>
    </row>
    <row r="362" spans="1:13" ht="15">
      <c r="A362"/>
      <c r="B362" s="18"/>
      <c r="C362"/>
      <c r="D362"/>
      <c r="E362"/>
      <c r="F362"/>
      <c r="G362"/>
      <c r="H362"/>
      <c r="I362"/>
      <c r="J362"/>
      <c r="K362"/>
      <c r="L362"/>
      <c r="M362"/>
    </row>
    <row r="363" spans="1:13" ht="15">
      <c r="A363"/>
      <c r="B363" s="18"/>
      <c r="C363"/>
      <c r="D363"/>
      <c r="E363"/>
      <c r="F363"/>
      <c r="G363"/>
      <c r="H363"/>
      <c r="I363"/>
      <c r="J363"/>
      <c r="K363"/>
      <c r="L363"/>
      <c r="M363"/>
    </row>
    <row r="364" spans="1:13" ht="15">
      <c r="A364"/>
      <c r="B364" s="18"/>
      <c r="C364"/>
      <c r="D364"/>
      <c r="E364"/>
      <c r="F364"/>
      <c r="G364"/>
      <c r="H364"/>
      <c r="I364"/>
      <c r="J364"/>
      <c r="K364"/>
      <c r="L364"/>
      <c r="M364"/>
    </row>
    <row r="365" spans="1:13" ht="15">
      <c r="A365"/>
      <c r="B365" s="18"/>
      <c r="C365"/>
      <c r="D365"/>
      <c r="E365"/>
      <c r="F365"/>
      <c r="G365"/>
      <c r="H365"/>
      <c r="I365"/>
      <c r="J365"/>
      <c r="K365"/>
      <c r="L365"/>
      <c r="M365"/>
    </row>
    <row r="366" spans="1:13" ht="15">
      <c r="A366"/>
      <c r="B366" s="18"/>
      <c r="C366"/>
      <c r="D366"/>
      <c r="E366"/>
      <c r="F366"/>
      <c r="G366"/>
      <c r="H366"/>
      <c r="I366"/>
      <c r="J366"/>
      <c r="K366"/>
      <c r="L366"/>
      <c r="M366"/>
    </row>
    <row r="367" spans="1:13" ht="15">
      <c r="A367"/>
      <c r="B367" s="18"/>
      <c r="C367"/>
      <c r="D367"/>
      <c r="E367"/>
      <c r="F367"/>
      <c r="G367"/>
      <c r="H367"/>
      <c r="I367"/>
      <c r="J367"/>
      <c r="K367"/>
      <c r="L367"/>
      <c r="M367"/>
    </row>
    <row r="368" spans="1:13" ht="15">
      <c r="A368"/>
      <c r="B368" s="18"/>
      <c r="C368"/>
      <c r="D368"/>
      <c r="E368"/>
      <c r="F368"/>
      <c r="G368"/>
      <c r="H368"/>
      <c r="I368"/>
      <c r="J368"/>
      <c r="K368"/>
      <c r="L368"/>
      <c r="M368"/>
    </row>
    <row r="369" spans="1:13" ht="15">
      <c r="A369"/>
      <c r="B369" s="18"/>
      <c r="C369"/>
      <c r="D369"/>
      <c r="E369"/>
      <c r="F369"/>
      <c r="G369"/>
      <c r="H369"/>
      <c r="I369"/>
      <c r="J369"/>
      <c r="K369"/>
      <c r="L369"/>
      <c r="M369"/>
    </row>
    <row r="370" spans="1:13" ht="15">
      <c r="A370"/>
      <c r="B370" s="18"/>
      <c r="C370"/>
      <c r="D370"/>
      <c r="E370"/>
      <c r="F370"/>
      <c r="G370"/>
      <c r="H370"/>
      <c r="I370"/>
      <c r="J370"/>
      <c r="K370"/>
      <c r="L370"/>
      <c r="M370"/>
    </row>
    <row r="371" spans="1:13" ht="15">
      <c r="A371"/>
      <c r="B371" s="18"/>
      <c r="C371"/>
      <c r="D371"/>
      <c r="E371"/>
      <c r="F371"/>
      <c r="G371"/>
      <c r="H371"/>
      <c r="I371"/>
      <c r="J371"/>
      <c r="K371"/>
      <c r="L371"/>
      <c r="M371"/>
    </row>
    <row r="372" spans="1:13" ht="15">
      <c r="A372"/>
      <c r="B372" s="18"/>
      <c r="C372"/>
      <c r="D372"/>
      <c r="E372"/>
      <c r="F372"/>
      <c r="G372"/>
      <c r="H372"/>
      <c r="I372"/>
      <c r="J372"/>
      <c r="K372"/>
      <c r="L372"/>
      <c r="M372"/>
    </row>
    <row r="373" spans="1:13" ht="15">
      <c r="A373"/>
      <c r="B373" s="18"/>
      <c r="C373"/>
      <c r="D373"/>
      <c r="E373"/>
      <c r="F373"/>
      <c r="G373"/>
      <c r="H373"/>
      <c r="I373"/>
      <c r="J373"/>
      <c r="K373"/>
      <c r="L373"/>
      <c r="M373"/>
    </row>
    <row r="374" spans="1:13" ht="15">
      <c r="A374"/>
      <c r="B374" s="18"/>
      <c r="C374"/>
      <c r="D374"/>
      <c r="E374"/>
      <c r="F374"/>
      <c r="G374"/>
      <c r="H374"/>
      <c r="I374"/>
      <c r="J374"/>
      <c r="K374"/>
      <c r="L374"/>
      <c r="M374"/>
    </row>
    <row r="375" spans="1:13" ht="15">
      <c r="A375"/>
      <c r="B375" s="18"/>
      <c r="C375"/>
      <c r="D375"/>
      <c r="E375"/>
      <c r="F375"/>
      <c r="G375"/>
      <c r="H375"/>
      <c r="I375"/>
      <c r="J375"/>
      <c r="K375"/>
      <c r="L375"/>
      <c r="M375"/>
    </row>
    <row r="376" spans="1:13" ht="15">
      <c r="A376"/>
      <c r="B376" s="18"/>
      <c r="C376"/>
      <c r="D376"/>
      <c r="E376"/>
      <c r="F376"/>
      <c r="G376"/>
      <c r="H376"/>
      <c r="I376"/>
      <c r="J376"/>
      <c r="K376"/>
      <c r="L376"/>
      <c r="M376"/>
    </row>
    <row r="377" spans="1:13" ht="15">
      <c r="A377"/>
      <c r="B377" s="18"/>
      <c r="C377"/>
      <c r="D377"/>
      <c r="E377"/>
      <c r="F377"/>
      <c r="G377"/>
      <c r="H377"/>
      <c r="I377"/>
      <c r="J377"/>
      <c r="K377"/>
      <c r="L377"/>
      <c r="M377"/>
    </row>
    <row r="378" spans="1:13" ht="15">
      <c r="A378"/>
      <c r="B378" s="18"/>
      <c r="C378"/>
      <c r="D378"/>
      <c r="E378"/>
      <c r="F378"/>
      <c r="G378"/>
      <c r="H378"/>
      <c r="I378"/>
      <c r="J378"/>
      <c r="K378"/>
      <c r="L378"/>
      <c r="M378"/>
    </row>
    <row r="379" spans="1:13" ht="15">
      <c r="A379"/>
      <c r="B379" s="18"/>
      <c r="C379"/>
      <c r="D379"/>
      <c r="E379"/>
      <c r="F379"/>
      <c r="G379"/>
      <c r="H379"/>
      <c r="I379"/>
      <c r="J379"/>
      <c r="K379"/>
      <c r="L379"/>
      <c r="M379"/>
    </row>
    <row r="380" spans="1:13" ht="15">
      <c r="A380"/>
      <c r="B380" s="18"/>
      <c r="C380"/>
      <c r="D380"/>
      <c r="E380"/>
      <c r="F380"/>
      <c r="G380"/>
      <c r="H380"/>
      <c r="I380"/>
      <c r="J380"/>
      <c r="K380"/>
      <c r="L380"/>
      <c r="M380"/>
    </row>
    <row r="381" spans="1:13" ht="15">
      <c r="A381"/>
      <c r="B381" s="18"/>
      <c r="C381"/>
      <c r="D381"/>
      <c r="E381"/>
      <c r="F381"/>
      <c r="G381"/>
      <c r="H381"/>
      <c r="I381"/>
      <c r="J381"/>
      <c r="K381"/>
      <c r="L381"/>
      <c r="M381"/>
    </row>
    <row r="382" spans="1:13" ht="15">
      <c r="A382"/>
      <c r="B382" s="18"/>
      <c r="C382"/>
      <c r="D382"/>
      <c r="E382"/>
      <c r="F382"/>
      <c r="G382"/>
      <c r="H382"/>
      <c r="I382"/>
      <c r="J382"/>
      <c r="K382"/>
      <c r="L382"/>
      <c r="M382"/>
    </row>
    <row r="383" spans="1:13" ht="15">
      <c r="A383"/>
      <c r="B383" s="18"/>
      <c r="C383"/>
      <c r="D383"/>
      <c r="E383"/>
      <c r="F383"/>
      <c r="G383"/>
      <c r="H383"/>
      <c r="I383"/>
      <c r="J383"/>
      <c r="K383"/>
      <c r="L383"/>
      <c r="M383"/>
    </row>
    <row r="384" spans="1:13" ht="15">
      <c r="A384"/>
      <c r="B384" s="18"/>
      <c r="C384"/>
      <c r="D384"/>
      <c r="E384"/>
      <c r="F384"/>
      <c r="G384"/>
      <c r="H384"/>
      <c r="I384"/>
      <c r="J384"/>
      <c r="K384"/>
      <c r="L384"/>
      <c r="M384"/>
    </row>
    <row r="385" spans="1:13" ht="15">
      <c r="A385"/>
      <c r="B385" s="18"/>
      <c r="C385"/>
      <c r="D385"/>
      <c r="E385"/>
      <c r="F385"/>
      <c r="G385"/>
      <c r="H385"/>
      <c r="I385"/>
      <c r="J385"/>
      <c r="K385"/>
      <c r="L385"/>
      <c r="M385"/>
    </row>
    <row r="386" spans="1:13" ht="15">
      <c r="A386"/>
      <c r="B386" s="18"/>
      <c r="C386"/>
      <c r="D386"/>
      <c r="E386"/>
      <c r="F386"/>
      <c r="G386"/>
      <c r="H386"/>
      <c r="I386"/>
      <c r="J386"/>
      <c r="K386"/>
      <c r="L386"/>
      <c r="M386"/>
    </row>
    <row r="387" spans="1:13" ht="15">
      <c r="A387"/>
      <c r="B387" s="18"/>
      <c r="C387"/>
      <c r="D387"/>
      <c r="E387"/>
      <c r="F387"/>
      <c r="G387"/>
      <c r="H387"/>
      <c r="I387"/>
      <c r="J387"/>
      <c r="K387"/>
      <c r="L387"/>
      <c r="M387"/>
    </row>
    <row r="388" spans="1:13">
      <c r="A388" s="33">
        <f t="shared" ref="A388" ca="1" si="4">RANK(C388,C$2:C$998)</f>
        <v>109</v>
      </c>
      <c r="B388" s="28" t="s">
        <v>235</v>
      </c>
      <c r="C388" s="31" cm="1">
        <f t="array" aca="1" ref="C388" ca="1">SUM(LARGE(D388:M388,ROW(INDIRECT("1:7"))))</f>
        <v>103.84615384615384</v>
      </c>
      <c r="D388" s="30">
        <f>IFERROR(100*_xlfn.IFNA(VLOOKUP($B388,KviZDarije1!$A$1:$K$1000, 9, 0), 0)/'TOP SCORES'!B$8,0)</f>
        <v>0</v>
      </c>
      <c r="E388" s="30">
        <f>IFERROR(100*_xlfn.IFNA(VLOOKUP($B388,KviZDarije2!$A$1:$K$1000, 9, 0), 0)/'TOP SCORES'!C$8,0)</f>
        <v>0</v>
      </c>
      <c r="F388" s="30">
        <f>IFERROR(100*_xlfn.IFNA(VLOOKUP($B388,KviZDarije3!$A$1:$K$1000, 9, 0), 0)/'TOP SCORES'!D$8,0)</f>
        <v>0</v>
      </c>
      <c r="G388" s="30">
        <f>IFERROR(100*_xlfn.IFNA(VLOOKUP($B388,KviZDarije4!$A$1:$K$1000, 9, 0), 0)/'TOP SCORES'!E$8,0)</f>
        <v>0</v>
      </c>
      <c r="H388" s="30">
        <f>IFERROR(100*_xlfn.IFNA(VLOOKUP($B388,KviZDarije5!$A$1:$K$1000, 9, 0), 0)/'TOP SCORES'!F$8,0)</f>
        <v>50</v>
      </c>
      <c r="I388" s="30">
        <f>IFERROR(100*_xlfn.IFNA(VLOOKUP($B388,KviZDarije6!$A$1:$K$1000, 9, 0), 0)/'TOP SCORES'!G$8,0)</f>
        <v>53.846153846153847</v>
      </c>
      <c r="J388" s="30">
        <f>IFERROR(100*_xlfn.IFNA(VLOOKUP($B388,KviZDarije7!$A$1:$K$1000, 9, 0), 0)/'TOP SCORES'!H$8,0)</f>
        <v>0</v>
      </c>
      <c r="K388" s="30">
        <f>IFERROR(100*_xlfn.IFNA(VLOOKUP($B388,KviZDarije8!$A$1:$K$1000, 9, 0), 0)/'TOP SCORES'!I$8,0)</f>
        <v>0</v>
      </c>
      <c r="L388" s="30">
        <f>IFERROR(100*_xlfn.IFNA(VLOOKUP($B388,[1]KviZDarije9!$A$1:$K$1000, 9, 0), 0)/'TOP SCORES'!J$8,0)</f>
        <v>0</v>
      </c>
      <c r="M388" s="30">
        <f>IFERROR(100*_xlfn.IFNA(VLOOKUP($B388,[2]KviZDarije10!$A$1:$K$1000, 9, 0), 0)/'TOP SCORES'!K$8,0)</f>
        <v>0</v>
      </c>
    </row>
  </sheetData>
  <autoFilter ref="A1:M276" xr:uid="{98168E2D-5148-F448-9857-E5B4AB25B3E2}">
    <sortState xmlns:xlrd2="http://schemas.microsoft.com/office/spreadsheetml/2017/richdata2" ref="A2:M276">
      <sortCondition ref="A1:A276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951C4-B8AB-C748-AA09-EA8BAB963965}">
  <dimension ref="A1:O388"/>
  <sheetViews>
    <sheetView workbookViewId="0">
      <selection activeCell="C3" sqref="C3"/>
    </sheetView>
  </sheetViews>
  <sheetFormatPr defaultColWidth="10.85546875" defaultRowHeight="15.75"/>
  <cols>
    <col min="1" max="1" width="10.85546875" style="33"/>
    <col min="2" max="2" width="21.42578125" style="28" bestFit="1" customWidth="1"/>
    <col min="3" max="3" width="10.85546875" style="37"/>
    <col min="4" max="12" width="14.85546875" style="32" bestFit="1" customWidth="1"/>
    <col min="13" max="13" width="15.85546875" style="32" bestFit="1" customWidth="1"/>
    <col min="14" max="14" width="10.85546875" style="32"/>
    <col min="15" max="15" width="23" style="32" bestFit="1" customWidth="1"/>
    <col min="16" max="16384" width="10.85546875" style="32"/>
  </cols>
  <sheetData>
    <row r="1" spans="1:15" s="28" customFormat="1">
      <c r="A1" s="33" t="s">
        <v>146</v>
      </c>
      <c r="B1" s="24" t="s">
        <v>0</v>
      </c>
      <c r="C1" s="26" t="s">
        <v>10</v>
      </c>
      <c r="D1" s="27" t="s">
        <v>136</v>
      </c>
      <c r="E1" s="27" t="s">
        <v>137</v>
      </c>
      <c r="F1" s="27" t="s">
        <v>138</v>
      </c>
      <c r="G1" s="27" t="s">
        <v>139</v>
      </c>
      <c r="H1" s="27" t="s">
        <v>140</v>
      </c>
      <c r="I1" s="27" t="s">
        <v>141</v>
      </c>
      <c r="J1" s="27" t="s">
        <v>142</v>
      </c>
      <c r="K1" s="27" t="s">
        <v>143</v>
      </c>
      <c r="L1" s="27" t="s">
        <v>144</v>
      </c>
      <c r="M1" s="27" t="s">
        <v>145</v>
      </c>
      <c r="O1" s="26"/>
    </row>
    <row r="2" spans="1:15">
      <c r="A2" s="33">
        <f t="shared" ref="A2:A65" ca="1" si="0">RANK(C2,C$2:C$998)</f>
        <v>1</v>
      </c>
      <c r="B2" s="28" t="s">
        <v>203</v>
      </c>
      <c r="C2" s="31" cm="1">
        <f t="array" aca="1" ref="C2" ca="1">SUM(LARGE(D2:M2,ROW(INDIRECT("1:6"))))</f>
        <v>579.04761904761904</v>
      </c>
      <c r="D2" s="30">
        <f>IFERROR(100*_xlfn.IFNA(VLOOKUP($B2,KviZDarije1!$A$1:$K$1000, 10, 0), 0)/'TOP SCORES'!B$9,0)</f>
        <v>0</v>
      </c>
      <c r="E2" s="30">
        <f>IFERROR(100*_xlfn.IFNA(VLOOKUP($B2,KviZDarije2!$A$1:$K$1000, 10, 0), 0)/'TOP SCORES'!C$9,0)</f>
        <v>92.857142857142861</v>
      </c>
      <c r="F2" s="30">
        <f>IFERROR(100*_xlfn.IFNA(VLOOKUP($B2,KviZDarije3!$A$1:$K$1000, 10, 0), 0)/'TOP SCORES'!D$9,0)</f>
        <v>100</v>
      </c>
      <c r="G2" s="30">
        <f>IFERROR(100*_xlfn.IFNA(VLOOKUP($B2,KviZDarije4!$A$1:$K$1000, 10, 0), 0)/'TOP SCORES'!E$9,0)</f>
        <v>92.857142857142861</v>
      </c>
      <c r="H2" s="30">
        <f>IFERROR(100*_xlfn.IFNA(VLOOKUP($B2,KviZDarije5!$A$1:$K$1000, 10, 0), 0)/'TOP SCORES'!F$9,0)</f>
        <v>100</v>
      </c>
      <c r="I2" s="30">
        <f>IFERROR(100*_xlfn.IFNA(VLOOKUP($B2,KviZDarije6!$A$1:$K$1000, 10, 0), 0)/'TOP SCORES'!G$9,0)</f>
        <v>100</v>
      </c>
      <c r="J2" s="30">
        <f>IFERROR(100*_xlfn.IFNA(VLOOKUP($B2,KviZDarije7!$A$1:$K$1000, 10, 0), 0)/'TOP SCORES'!H$9,0)</f>
        <v>93.333333333333329</v>
      </c>
      <c r="K2" s="30">
        <f>IFERROR(100*_xlfn.IFNA(VLOOKUP($B2,KviZDarije8!$A$1:$K$1000, 10, 0), 0)/'TOP SCORES'!I$9,0)</f>
        <v>0</v>
      </c>
      <c r="L2" s="30">
        <f>IFERROR(100*_xlfn.IFNA(VLOOKUP($B2,[1]KviZDarije9!$A$1:$K$1000, 10, 0), 0)/'TOP SCORES'!J$9,0)</f>
        <v>0</v>
      </c>
      <c r="M2" s="30">
        <f>IFERROR(100*_xlfn.IFNA(VLOOKUP($B2,[2]KviZDarije10!$A$1:$K$1000, 10, 0), 0)/'TOP SCORES'!K$9,0)</f>
        <v>0</v>
      </c>
      <c r="O2" s="34"/>
    </row>
    <row r="3" spans="1:15">
      <c r="A3" s="33">
        <f t="shared" ca="1" si="0"/>
        <v>2</v>
      </c>
      <c r="B3" s="24" t="s">
        <v>75</v>
      </c>
      <c r="C3" s="31" cm="1">
        <f t="array" aca="1" ref="C3" ca="1">SUM(LARGE(D3:M3,ROW(INDIRECT("1:6"))))</f>
        <v>551.42857142857144</v>
      </c>
      <c r="D3" s="30">
        <f>IFERROR(100*_xlfn.IFNA(VLOOKUP($B3,KviZDarije1!$A$1:$K$1000, 10, 0), 0)/'TOP SCORES'!B$9,0)</f>
        <v>92.857142857142861</v>
      </c>
      <c r="E3" s="30">
        <f>IFERROR(100*_xlfn.IFNA(VLOOKUP($B3,KviZDarije2!$A$1:$K$1000, 10, 0), 0)/'TOP SCORES'!C$9,0)</f>
        <v>85.714285714285708</v>
      </c>
      <c r="F3" s="30">
        <f>IFERROR(100*_xlfn.IFNA(VLOOKUP($B3,KviZDarije3!$A$1:$K$1000, 10, 0), 0)/'TOP SCORES'!D$9,0)</f>
        <v>86.666666666666671</v>
      </c>
      <c r="G3" s="30">
        <f>IFERROR(100*_xlfn.IFNA(VLOOKUP($B3,KviZDarije4!$A$1:$K$1000, 10, 0), 0)/'TOP SCORES'!E$9,0)</f>
        <v>92.857142857142861</v>
      </c>
      <c r="H3" s="30">
        <f>IFERROR(100*_xlfn.IFNA(VLOOKUP($B3,KviZDarije5!$A$1:$K$1000, 10, 0), 0)/'TOP SCORES'!F$9,0)</f>
        <v>93.333333333333329</v>
      </c>
      <c r="I3" s="30">
        <f>IFERROR(100*_xlfn.IFNA(VLOOKUP($B3,KviZDarije6!$A$1:$K$1000, 10, 0), 0)/'TOP SCORES'!G$9,0)</f>
        <v>85.714285714285708</v>
      </c>
      <c r="J3" s="30">
        <f>IFERROR(100*_xlfn.IFNA(VLOOKUP($B3,KviZDarije7!$A$1:$K$1000, 10, 0), 0)/'TOP SCORES'!H$9,0)</f>
        <v>100</v>
      </c>
      <c r="K3" s="30">
        <f>IFERROR(100*_xlfn.IFNA(VLOOKUP($B3,KviZDarije8!$A$1:$K$1000, 10, 0), 0)/'TOP SCORES'!I$9,0)</f>
        <v>0</v>
      </c>
      <c r="L3" s="30">
        <f>IFERROR(100*_xlfn.IFNA(VLOOKUP($B3,[1]KviZDarije9!$A$1:$K$1000, 10, 0), 0)/'TOP SCORES'!J$9,0)</f>
        <v>0</v>
      </c>
      <c r="M3" s="30">
        <f>IFERROR(100*_xlfn.IFNA(VLOOKUP($B3,[2]KviZDarije10!$A$1:$K$1000, 10, 0), 0)/'TOP SCORES'!K$9,0)</f>
        <v>0</v>
      </c>
    </row>
    <row r="4" spans="1:15">
      <c r="A4" s="33">
        <f t="shared" ca="1" si="0"/>
        <v>3</v>
      </c>
      <c r="B4" s="24" t="s">
        <v>25</v>
      </c>
      <c r="C4" s="31" cm="1">
        <f t="array" aca="1" ref="C4" ca="1">SUM(LARGE(D4:M4,ROW(INDIRECT("1:6"))))</f>
        <v>538.57142857142856</v>
      </c>
      <c r="D4" s="30">
        <f>IFERROR(100*_xlfn.IFNA(VLOOKUP($B4,KviZDarije1!$A$1:$K$1000, 10, 0), 0)/'TOP SCORES'!B$9,0)</f>
        <v>85.714285714285708</v>
      </c>
      <c r="E4" s="30">
        <f>IFERROR(100*_xlfn.IFNA(VLOOKUP($B4,KviZDarije2!$A$1:$K$1000, 10, 0), 0)/'TOP SCORES'!C$9,0)</f>
        <v>100</v>
      </c>
      <c r="F4" s="30">
        <f>IFERROR(100*_xlfn.IFNA(VLOOKUP($B4,KviZDarije3!$A$1:$K$1000, 10, 0), 0)/'TOP SCORES'!D$9,0)</f>
        <v>80</v>
      </c>
      <c r="G4" s="30">
        <f>IFERROR(100*_xlfn.IFNA(VLOOKUP($B4,KviZDarije4!$A$1:$K$1000, 10, 0), 0)/'TOP SCORES'!E$9,0)</f>
        <v>92.857142857142861</v>
      </c>
      <c r="H4" s="30">
        <f>IFERROR(100*_xlfn.IFNA(VLOOKUP($B4,KviZDarije5!$A$1:$K$1000, 10, 0), 0)/'TOP SCORES'!F$9,0)</f>
        <v>93.333333333333329</v>
      </c>
      <c r="I4" s="30">
        <f>IFERROR(100*_xlfn.IFNA(VLOOKUP($B4,KviZDarije6!$A$1:$K$1000, 10, 0), 0)/'TOP SCORES'!G$9,0)</f>
        <v>78.571428571428569</v>
      </c>
      <c r="J4" s="30">
        <f>IFERROR(100*_xlfn.IFNA(VLOOKUP($B4,KviZDarije7!$A$1:$K$1000, 10, 0), 0)/'TOP SCORES'!H$9,0)</f>
        <v>86.666666666666671</v>
      </c>
      <c r="K4" s="30">
        <f>IFERROR(100*_xlfn.IFNA(VLOOKUP($B4,KviZDarije8!$A$1:$K$1000, 10, 0), 0)/'TOP SCORES'!I$9,0)</f>
        <v>0</v>
      </c>
      <c r="L4" s="30">
        <f>IFERROR(100*_xlfn.IFNA(VLOOKUP($B4,[1]KviZDarije9!$A$1:$K$1000, 10, 0), 0)/'TOP SCORES'!J$9,0)</f>
        <v>0</v>
      </c>
      <c r="M4" s="30">
        <f>IFERROR(100*_xlfn.IFNA(VLOOKUP($B4,[2]KviZDarije10!$A$1:$K$1000, 10, 0), 0)/'TOP SCORES'!K$9,0)</f>
        <v>0</v>
      </c>
    </row>
    <row r="5" spans="1:15">
      <c r="A5" s="33">
        <f t="shared" ca="1" si="0"/>
        <v>4</v>
      </c>
      <c r="B5" s="24" t="s">
        <v>45</v>
      </c>
      <c r="C5" s="31" cm="1">
        <f t="array" aca="1" ref="C5" ca="1">SUM(LARGE(D5:M5,ROW(INDIRECT("1:6"))))</f>
        <v>517.61904761904759</v>
      </c>
      <c r="D5" s="30">
        <f>IFERROR(100*_xlfn.IFNA(VLOOKUP($B5,KviZDarije1!$A$1:$K$1000, 10, 0), 0)/'TOP SCORES'!B$9,0)</f>
        <v>71.428571428571431</v>
      </c>
      <c r="E5" s="30">
        <f>IFERROR(100*_xlfn.IFNA(VLOOKUP($B5,KviZDarije2!$A$1:$K$1000, 10, 0), 0)/'TOP SCORES'!C$9,0)</f>
        <v>78.571428571428569</v>
      </c>
      <c r="F5" s="30">
        <f>IFERROR(100*_xlfn.IFNA(VLOOKUP($B5,KviZDarije3!$A$1:$K$1000, 10, 0), 0)/'TOP SCORES'!D$9,0)</f>
        <v>80</v>
      </c>
      <c r="G5" s="30">
        <f>IFERROR(100*_xlfn.IFNA(VLOOKUP($B5,KviZDarije4!$A$1:$K$1000, 10, 0), 0)/'TOP SCORES'!E$9,0)</f>
        <v>100</v>
      </c>
      <c r="H5" s="30">
        <f>IFERROR(100*_xlfn.IFNA(VLOOKUP($B5,KviZDarije5!$A$1:$K$1000, 10, 0), 0)/'TOP SCORES'!F$9,0)</f>
        <v>80</v>
      </c>
      <c r="I5" s="30">
        <f>IFERROR(100*_xlfn.IFNA(VLOOKUP($B5,KviZDarije6!$A$1:$K$1000, 10, 0), 0)/'TOP SCORES'!G$9,0)</f>
        <v>85.714285714285708</v>
      </c>
      <c r="J5" s="30">
        <f>IFERROR(100*_xlfn.IFNA(VLOOKUP($B5,KviZDarije7!$A$1:$K$1000, 10, 0), 0)/'TOP SCORES'!H$9,0)</f>
        <v>93.333333333333329</v>
      </c>
      <c r="K5" s="30">
        <f>IFERROR(100*_xlfn.IFNA(VLOOKUP($B5,KviZDarije8!$A$1:$K$1000, 10, 0), 0)/'TOP SCORES'!I$9,0)</f>
        <v>0</v>
      </c>
      <c r="L5" s="30">
        <f>IFERROR(100*_xlfn.IFNA(VLOOKUP($B5,[1]KviZDarije9!$A$1:$K$1000, 10, 0), 0)/'TOP SCORES'!J$9,0)</f>
        <v>0</v>
      </c>
      <c r="M5" s="30">
        <f>IFERROR(100*_xlfn.IFNA(VLOOKUP($B5,[2]KviZDarije10!$A$1:$K$1000, 10, 0), 0)/'TOP SCORES'!K$9,0)</f>
        <v>0</v>
      </c>
    </row>
    <row r="6" spans="1:15">
      <c r="A6" s="33">
        <f t="shared" ca="1" si="0"/>
        <v>5</v>
      </c>
      <c r="B6" s="28" t="s">
        <v>169</v>
      </c>
      <c r="C6" s="31" cm="1">
        <f t="array" aca="1" ref="C6" ca="1">SUM(LARGE(D6:M6,ROW(INDIRECT("1:6"))))</f>
        <v>511.42857142857144</v>
      </c>
      <c r="D6" s="30">
        <f>IFERROR(100*_xlfn.IFNA(VLOOKUP($B6,KviZDarije1!$A$1:$K$1000, 10, 0), 0)/'TOP SCORES'!B$9,0)</f>
        <v>85.714285714285708</v>
      </c>
      <c r="E6" s="30">
        <f>IFERROR(100*_xlfn.IFNA(VLOOKUP($B6,KviZDarije2!$A$1:$K$1000, 10, 0), 0)/'TOP SCORES'!C$9,0)</f>
        <v>92.857142857142861</v>
      </c>
      <c r="F6" s="30">
        <f>IFERROR(100*_xlfn.IFNA(VLOOKUP($B6,KviZDarije3!$A$1:$K$1000, 10, 0), 0)/'TOP SCORES'!D$9,0)</f>
        <v>73.333333333333329</v>
      </c>
      <c r="G6" s="30">
        <f>IFERROR(100*_xlfn.IFNA(VLOOKUP($B6,KviZDarije4!$A$1:$K$1000, 10, 0), 0)/'TOP SCORES'!E$9,0)</f>
        <v>92.857142857142861</v>
      </c>
      <c r="H6" s="30">
        <f>IFERROR(100*_xlfn.IFNA(VLOOKUP($B6,KviZDarije5!$A$1:$K$1000, 10, 0), 0)/'TOP SCORES'!F$9,0)</f>
        <v>86.666666666666671</v>
      </c>
      <c r="I6" s="30">
        <f>IFERROR(100*_xlfn.IFNA(VLOOKUP($B6,KviZDarije6!$A$1:$K$1000, 10, 0), 0)/'TOP SCORES'!G$9,0)</f>
        <v>0</v>
      </c>
      <c r="J6" s="30">
        <f>IFERROR(100*_xlfn.IFNA(VLOOKUP($B6,KviZDarije7!$A$1:$K$1000, 10, 0), 0)/'TOP SCORES'!H$9,0)</f>
        <v>80</v>
      </c>
      <c r="K6" s="30">
        <f>IFERROR(100*_xlfn.IFNA(VLOOKUP($B6,KviZDarije8!$A$1:$K$1000, 10, 0), 0)/'TOP SCORES'!I$9,0)</f>
        <v>0</v>
      </c>
      <c r="L6" s="30">
        <f>IFERROR(100*_xlfn.IFNA(VLOOKUP($B6,[1]KviZDarije9!$A$1:$K$1000, 10, 0), 0)/'TOP SCORES'!J$9,0)</f>
        <v>0</v>
      </c>
      <c r="M6" s="30">
        <f>IFERROR(100*_xlfn.IFNA(VLOOKUP($B6,[2]KviZDarije10!$A$1:$K$1000, 10, 0), 0)/'TOP SCORES'!K$9,0)</f>
        <v>0</v>
      </c>
    </row>
    <row r="7" spans="1:15">
      <c r="A7" s="33">
        <f t="shared" ca="1" si="0"/>
        <v>6</v>
      </c>
      <c r="B7" s="24" t="s">
        <v>33</v>
      </c>
      <c r="C7" s="31" cm="1">
        <f t="array" aca="1" ref="C7" ca="1">SUM(LARGE(D7:M7,ROW(INDIRECT("1:6"))))</f>
        <v>490</v>
      </c>
      <c r="D7" s="30">
        <f>IFERROR(100*_xlfn.IFNA(VLOOKUP($B7,KviZDarije1!$A$1:$K$1000, 10, 0), 0)/'TOP SCORES'!B$9,0)</f>
        <v>78.571428571428569</v>
      </c>
      <c r="E7" s="30">
        <f>IFERROR(100*_xlfn.IFNA(VLOOKUP($B7,KviZDarije2!$A$1:$K$1000, 10, 0), 0)/'TOP SCORES'!C$9,0)</f>
        <v>92.857142857142861</v>
      </c>
      <c r="F7" s="30">
        <f>IFERROR(100*_xlfn.IFNA(VLOOKUP($B7,KviZDarije3!$A$1:$K$1000, 10, 0), 0)/'TOP SCORES'!D$9,0)</f>
        <v>80</v>
      </c>
      <c r="G7" s="30">
        <f>IFERROR(100*_xlfn.IFNA(VLOOKUP($B7,KviZDarije4!$A$1:$K$1000, 10, 0), 0)/'TOP SCORES'!E$9,0)</f>
        <v>78.571428571428569</v>
      </c>
      <c r="H7" s="30">
        <f>IFERROR(100*_xlfn.IFNA(VLOOKUP($B7,KviZDarije5!$A$1:$K$1000, 10, 0), 0)/'TOP SCORES'!F$9,0)</f>
        <v>66.666666666666671</v>
      </c>
      <c r="I7" s="30">
        <f>IFERROR(100*_xlfn.IFNA(VLOOKUP($B7,KviZDarije6!$A$1:$K$1000, 10, 0), 0)/'TOP SCORES'!G$9,0)</f>
        <v>57.142857142857146</v>
      </c>
      <c r="J7" s="30">
        <f>IFERROR(100*_xlfn.IFNA(VLOOKUP($B7,KviZDarije7!$A$1:$K$1000, 10, 0), 0)/'TOP SCORES'!H$9,0)</f>
        <v>93.333333333333329</v>
      </c>
      <c r="K7" s="30">
        <f>IFERROR(100*_xlfn.IFNA(VLOOKUP($B7,KviZDarije8!$A$1:$K$1000, 10, 0), 0)/'TOP SCORES'!I$9,0)</f>
        <v>0</v>
      </c>
      <c r="L7" s="30">
        <f>IFERROR(100*_xlfn.IFNA(VLOOKUP($B7,[1]KviZDarije9!$A$1:$K$1000, 10, 0), 0)/'TOP SCORES'!J$9,0)</f>
        <v>0</v>
      </c>
      <c r="M7" s="30">
        <f>IFERROR(100*_xlfn.IFNA(VLOOKUP($B7,[2]KviZDarije10!$A$1:$K$1000, 10, 0), 0)/'TOP SCORES'!K$9,0)</f>
        <v>0</v>
      </c>
    </row>
    <row r="8" spans="1:15">
      <c r="A8" s="33">
        <f t="shared" ca="1" si="0"/>
        <v>7</v>
      </c>
      <c r="B8" s="24" t="s">
        <v>32</v>
      </c>
      <c r="C8" s="31" cm="1">
        <f t="array" aca="1" ref="C8" ca="1">SUM(LARGE(D8:M8,ROW(INDIRECT("1:6"))))</f>
        <v>448.09523809523807</v>
      </c>
      <c r="D8" s="30">
        <f>IFERROR(100*_xlfn.IFNA(VLOOKUP($B8,KviZDarije1!$A$1:$K$1000, 10, 0), 0)/'TOP SCORES'!B$9,0)</f>
        <v>78.571428571428569</v>
      </c>
      <c r="E8" s="30">
        <f>IFERROR(100*_xlfn.IFNA(VLOOKUP($B8,KviZDarije2!$A$1:$K$1000, 10, 0), 0)/'TOP SCORES'!C$9,0)</f>
        <v>71.428571428571431</v>
      </c>
      <c r="F8" s="30">
        <f>IFERROR(100*_xlfn.IFNA(VLOOKUP($B8,KviZDarije3!$A$1:$K$1000, 10, 0), 0)/'TOP SCORES'!D$9,0)</f>
        <v>73.333333333333329</v>
      </c>
      <c r="G8" s="30">
        <f>IFERROR(100*_xlfn.IFNA(VLOOKUP($B8,KviZDarije4!$A$1:$K$1000, 10, 0), 0)/'TOP SCORES'!E$9,0)</f>
        <v>50</v>
      </c>
      <c r="H8" s="30">
        <f>IFERROR(100*_xlfn.IFNA(VLOOKUP($B8,KviZDarije5!$A$1:$K$1000, 10, 0), 0)/'TOP SCORES'!F$9,0)</f>
        <v>73.333333333333329</v>
      </c>
      <c r="I8" s="30">
        <f>IFERROR(100*_xlfn.IFNA(VLOOKUP($B8,KviZDarije6!$A$1:$K$1000, 10, 0), 0)/'TOP SCORES'!G$9,0)</f>
        <v>71.428571428571431</v>
      </c>
      <c r="J8" s="30">
        <f>IFERROR(100*_xlfn.IFNA(VLOOKUP($B8,KviZDarije7!$A$1:$K$1000, 10, 0), 0)/'TOP SCORES'!H$9,0)</f>
        <v>80</v>
      </c>
      <c r="K8" s="30">
        <f>IFERROR(100*_xlfn.IFNA(VLOOKUP($B8,KviZDarije8!$A$1:$K$1000, 10, 0), 0)/'TOP SCORES'!I$9,0)</f>
        <v>0</v>
      </c>
      <c r="L8" s="30">
        <f>IFERROR(100*_xlfn.IFNA(VLOOKUP($B8,[1]KviZDarije9!$A$1:$K$1000, 10, 0), 0)/'TOP SCORES'!J$9,0)</f>
        <v>0</v>
      </c>
      <c r="M8" s="30">
        <f>IFERROR(100*_xlfn.IFNA(VLOOKUP($B8,[2]KviZDarije10!$A$1:$K$1000, 10, 0), 0)/'TOP SCORES'!K$9,0)</f>
        <v>0</v>
      </c>
    </row>
    <row r="9" spans="1:15">
      <c r="A9" s="33">
        <f t="shared" ca="1" si="0"/>
        <v>8</v>
      </c>
      <c r="B9" s="24" t="s">
        <v>118</v>
      </c>
      <c r="C9" s="31" cm="1">
        <f t="array" aca="1" ref="C9" ca="1">SUM(LARGE(D9:M9,ROW(INDIRECT("1:6"))))</f>
        <v>440.47619047619042</v>
      </c>
      <c r="D9" s="30">
        <f>IFERROR(100*_xlfn.IFNA(VLOOKUP($B9,KviZDarije1!$A$1:$K$1000, 10, 0), 0)/'TOP SCORES'!B$9,0)</f>
        <v>78.571428571428569</v>
      </c>
      <c r="E9" s="30">
        <f>IFERROR(100*_xlfn.IFNA(VLOOKUP($B9,KviZDarije2!$A$1:$K$1000, 10, 0), 0)/'TOP SCORES'!C$9,0)</f>
        <v>85.714285714285708</v>
      </c>
      <c r="F9" s="30">
        <f>IFERROR(100*_xlfn.IFNA(VLOOKUP($B9,KviZDarije3!$A$1:$K$1000, 10, 0), 0)/'TOP SCORES'!D$9,0)</f>
        <v>60</v>
      </c>
      <c r="G9" s="30">
        <f>IFERROR(100*_xlfn.IFNA(VLOOKUP($B9,KviZDarije4!$A$1:$K$1000, 10, 0), 0)/'TOP SCORES'!E$9,0)</f>
        <v>78.571428571428569</v>
      </c>
      <c r="H9" s="30">
        <f>IFERROR(100*_xlfn.IFNA(VLOOKUP($B9,KviZDarije5!$A$1:$K$1000, 10, 0), 0)/'TOP SCORES'!F$9,0)</f>
        <v>60</v>
      </c>
      <c r="I9" s="30">
        <f>IFERROR(100*_xlfn.IFNA(VLOOKUP($B9,KviZDarije6!$A$1:$K$1000, 10, 0), 0)/'TOP SCORES'!G$9,0)</f>
        <v>64.285714285714292</v>
      </c>
      <c r="J9" s="30">
        <f>IFERROR(100*_xlfn.IFNA(VLOOKUP($B9,KviZDarije7!$A$1:$K$1000, 10, 0), 0)/'TOP SCORES'!H$9,0)</f>
        <v>73.333333333333329</v>
      </c>
      <c r="K9" s="30">
        <f>IFERROR(100*_xlfn.IFNA(VLOOKUP($B9,KviZDarije8!$A$1:$K$1000, 10, 0), 0)/'TOP SCORES'!I$9,0)</f>
        <v>0</v>
      </c>
      <c r="L9" s="30">
        <f>IFERROR(100*_xlfn.IFNA(VLOOKUP($B9,[1]KviZDarije9!$A$1:$K$1000, 10, 0), 0)/'TOP SCORES'!J$9,0)</f>
        <v>0</v>
      </c>
      <c r="M9" s="30">
        <f>IFERROR(100*_xlfn.IFNA(VLOOKUP($B9,[2]KviZDarije10!$A$1:$K$1000, 10, 0), 0)/'TOP SCORES'!K$9,0)</f>
        <v>0</v>
      </c>
    </row>
    <row r="10" spans="1:15">
      <c r="A10" s="33">
        <f t="shared" ca="1" si="0"/>
        <v>9</v>
      </c>
      <c r="B10" s="24" t="s">
        <v>11</v>
      </c>
      <c r="C10" s="31" cm="1">
        <f t="array" aca="1" ref="C10" ca="1">SUM(LARGE(D10:M10,ROW(INDIRECT("1:6"))))</f>
        <v>433.80952380952385</v>
      </c>
      <c r="D10" s="30">
        <f>IFERROR(100*_xlfn.IFNA(VLOOKUP($B10,KviZDarije1!$A$1:$K$1000, 10, 0), 0)/'TOP SCORES'!B$9,0)</f>
        <v>78.571428571428569</v>
      </c>
      <c r="E10" s="30">
        <f>IFERROR(100*_xlfn.IFNA(VLOOKUP($B10,KviZDarije2!$A$1:$K$1000, 10, 0), 0)/'TOP SCORES'!C$9,0)</f>
        <v>0</v>
      </c>
      <c r="F10" s="30">
        <f>IFERROR(100*_xlfn.IFNA(VLOOKUP($B10,KviZDarije3!$A$1:$K$1000, 10, 0), 0)/'TOP SCORES'!D$9,0)</f>
        <v>60</v>
      </c>
      <c r="G10" s="30">
        <f>IFERROR(100*_xlfn.IFNA(VLOOKUP($B10,KviZDarije4!$A$1:$K$1000, 10, 0), 0)/'TOP SCORES'!E$9,0)</f>
        <v>71.428571428571431</v>
      </c>
      <c r="H10" s="30">
        <f>IFERROR(100*_xlfn.IFNA(VLOOKUP($B10,KviZDarije5!$A$1:$K$1000, 10, 0), 0)/'TOP SCORES'!F$9,0)</f>
        <v>80</v>
      </c>
      <c r="I10" s="30">
        <f>IFERROR(100*_xlfn.IFNA(VLOOKUP($B10,KviZDarije6!$A$1:$K$1000, 10, 0), 0)/'TOP SCORES'!G$9,0)</f>
        <v>57.142857142857146</v>
      </c>
      <c r="J10" s="30">
        <f>IFERROR(100*_xlfn.IFNA(VLOOKUP($B10,KviZDarije7!$A$1:$K$1000, 10, 0), 0)/'TOP SCORES'!H$9,0)</f>
        <v>86.666666666666671</v>
      </c>
      <c r="K10" s="30">
        <f>IFERROR(100*_xlfn.IFNA(VLOOKUP($B10,KviZDarije8!$A$1:$K$1000, 10, 0), 0)/'TOP SCORES'!I$9,0)</f>
        <v>0</v>
      </c>
      <c r="L10" s="30">
        <f>IFERROR(100*_xlfn.IFNA(VLOOKUP($B10,[1]KviZDarije9!$A$1:$K$1000, 10, 0), 0)/'TOP SCORES'!J$9,0)</f>
        <v>0</v>
      </c>
      <c r="M10" s="30">
        <f>IFERROR(100*_xlfn.IFNA(VLOOKUP($B10,[2]KviZDarije10!$A$1:$K$1000, 10, 0), 0)/'TOP SCORES'!K$9,0)</f>
        <v>0</v>
      </c>
    </row>
    <row r="11" spans="1:15">
      <c r="A11" s="33">
        <f t="shared" ca="1" si="0"/>
        <v>10</v>
      </c>
      <c r="B11" s="24" t="s">
        <v>95</v>
      </c>
      <c r="C11" s="31" cm="1">
        <f t="array" aca="1" ref="C11" ca="1">SUM(LARGE(D11:M11,ROW(INDIRECT("1:6"))))</f>
        <v>428.09523809523813</v>
      </c>
      <c r="D11" s="30">
        <f>IFERROR(100*_xlfn.IFNA(VLOOKUP($B11,KviZDarije1!$A$1:$K$1000, 10, 0), 0)/'TOP SCORES'!B$9,0)</f>
        <v>57.142857142857146</v>
      </c>
      <c r="E11" s="30">
        <f>IFERROR(100*_xlfn.IFNA(VLOOKUP($B11,KviZDarije2!$A$1:$K$1000, 10, 0), 0)/'TOP SCORES'!C$9,0)</f>
        <v>71.428571428571431</v>
      </c>
      <c r="F11" s="30">
        <f>IFERROR(100*_xlfn.IFNA(VLOOKUP($B11,KviZDarije3!$A$1:$K$1000, 10, 0), 0)/'TOP SCORES'!D$9,0)</f>
        <v>60</v>
      </c>
      <c r="G11" s="30">
        <f>IFERROR(100*_xlfn.IFNA(VLOOKUP($B11,KviZDarije4!$A$1:$K$1000, 10, 0), 0)/'TOP SCORES'!E$9,0)</f>
        <v>92.857142857142861</v>
      </c>
      <c r="H11" s="30">
        <f>IFERROR(100*_xlfn.IFNA(VLOOKUP($B11,KviZDarije5!$A$1:$K$1000, 10, 0), 0)/'TOP SCORES'!F$9,0)</f>
        <v>73.333333333333329</v>
      </c>
      <c r="I11" s="30">
        <f>IFERROR(100*_xlfn.IFNA(VLOOKUP($B11,KviZDarije6!$A$1:$K$1000, 10, 0), 0)/'TOP SCORES'!G$9,0)</f>
        <v>57.142857142857146</v>
      </c>
      <c r="J11" s="30">
        <f>IFERROR(100*_xlfn.IFNA(VLOOKUP($B11,KviZDarije7!$A$1:$K$1000, 10, 0), 0)/'TOP SCORES'!H$9,0)</f>
        <v>73.333333333333329</v>
      </c>
      <c r="K11" s="30">
        <f>IFERROR(100*_xlfn.IFNA(VLOOKUP($B11,KviZDarije8!$A$1:$K$1000, 10, 0), 0)/'TOP SCORES'!I$9,0)</f>
        <v>0</v>
      </c>
      <c r="L11" s="30">
        <f>IFERROR(100*_xlfn.IFNA(VLOOKUP($B11,[1]KviZDarije9!$A$1:$K$1000, 10, 0), 0)/'TOP SCORES'!J$9,0)</f>
        <v>0</v>
      </c>
      <c r="M11" s="30">
        <f>IFERROR(100*_xlfn.IFNA(VLOOKUP($B11,[2]KviZDarije10!$A$1:$K$1000, 10, 0), 0)/'TOP SCORES'!K$9,0)</f>
        <v>0</v>
      </c>
    </row>
    <row r="12" spans="1:15">
      <c r="A12" s="33">
        <f t="shared" ca="1" si="0"/>
        <v>11</v>
      </c>
      <c r="B12" s="24" t="s">
        <v>109</v>
      </c>
      <c r="C12" s="31" cm="1">
        <f t="array" aca="1" ref="C12" ca="1">SUM(LARGE(D12:M12,ROW(INDIRECT("1:6"))))</f>
        <v>426.66666666666669</v>
      </c>
      <c r="D12" s="30">
        <f>IFERROR(100*_xlfn.IFNA(VLOOKUP($B12,KviZDarije1!$A$1:$K$1000, 10, 0), 0)/'TOP SCORES'!B$9,0)</f>
        <v>0</v>
      </c>
      <c r="E12" s="30">
        <f>IFERROR(100*_xlfn.IFNA(VLOOKUP($B12,KviZDarije2!$A$1:$K$1000, 10, 0), 0)/'TOP SCORES'!C$9,0)</f>
        <v>78.571428571428569</v>
      </c>
      <c r="F12" s="30">
        <f>IFERROR(100*_xlfn.IFNA(VLOOKUP($B12,KviZDarije3!$A$1:$K$1000, 10, 0), 0)/'TOP SCORES'!D$9,0)</f>
        <v>66.666666666666671</v>
      </c>
      <c r="G12" s="30">
        <f>IFERROR(100*_xlfn.IFNA(VLOOKUP($B12,KviZDarije4!$A$1:$K$1000, 10, 0), 0)/'TOP SCORES'!E$9,0)</f>
        <v>71.428571428571431</v>
      </c>
      <c r="H12" s="30">
        <f>IFERROR(100*_xlfn.IFNA(VLOOKUP($B12,KviZDarije5!$A$1:$K$1000, 10, 0), 0)/'TOP SCORES'!F$9,0)</f>
        <v>66.666666666666671</v>
      </c>
      <c r="I12" s="30">
        <f>IFERROR(100*_xlfn.IFNA(VLOOKUP($B12,KviZDarije6!$A$1:$K$1000, 10, 0), 0)/'TOP SCORES'!G$9,0)</f>
        <v>50</v>
      </c>
      <c r="J12" s="30">
        <f>IFERROR(100*_xlfn.IFNA(VLOOKUP($B12,KviZDarije7!$A$1:$K$1000, 10, 0), 0)/'TOP SCORES'!H$9,0)</f>
        <v>93.333333333333329</v>
      </c>
      <c r="K12" s="30">
        <f>IFERROR(100*_xlfn.IFNA(VLOOKUP($B12,KviZDarije8!$A$1:$K$1000, 10, 0), 0)/'TOP SCORES'!I$9,0)</f>
        <v>0</v>
      </c>
      <c r="L12" s="30">
        <f>IFERROR(100*_xlfn.IFNA(VLOOKUP($B12,[1]KviZDarije9!$A$1:$K$1000, 10, 0), 0)/'TOP SCORES'!J$9,0)</f>
        <v>0</v>
      </c>
      <c r="M12" s="30">
        <f>IFERROR(100*_xlfn.IFNA(VLOOKUP($B12,[2]KviZDarije10!$A$1:$K$1000, 10, 0), 0)/'TOP SCORES'!K$9,0)</f>
        <v>0</v>
      </c>
    </row>
    <row r="13" spans="1:15">
      <c r="A13" s="33">
        <f t="shared" ca="1" si="0"/>
        <v>12</v>
      </c>
      <c r="B13" s="24" t="s">
        <v>92</v>
      </c>
      <c r="C13" s="31" cm="1">
        <f t="array" aca="1" ref="C13" ca="1">SUM(LARGE(D13:M13,ROW(INDIRECT("1:6"))))</f>
        <v>426.1904761904762</v>
      </c>
      <c r="D13" s="30">
        <f>IFERROR(100*_xlfn.IFNA(VLOOKUP($B13,KviZDarije1!$A$1:$K$1000, 10, 0), 0)/'TOP SCORES'!B$9,0)</f>
        <v>57.142857142857146</v>
      </c>
      <c r="E13" s="30">
        <f>IFERROR(100*_xlfn.IFNA(VLOOKUP($B13,KviZDarije2!$A$1:$K$1000, 10, 0), 0)/'TOP SCORES'!C$9,0)</f>
        <v>85.714285714285708</v>
      </c>
      <c r="F13" s="30">
        <f>IFERROR(100*_xlfn.IFNA(VLOOKUP($B13,KviZDarije3!$A$1:$K$1000, 10, 0), 0)/'TOP SCORES'!D$9,0)</f>
        <v>0</v>
      </c>
      <c r="G13" s="30">
        <f>IFERROR(100*_xlfn.IFNA(VLOOKUP($B13,KviZDarije4!$A$1:$K$1000, 10, 0), 0)/'TOP SCORES'!E$9,0)</f>
        <v>71.428571428571431</v>
      </c>
      <c r="H13" s="30">
        <f>IFERROR(100*_xlfn.IFNA(VLOOKUP($B13,KviZDarije5!$A$1:$K$1000, 10, 0), 0)/'TOP SCORES'!F$9,0)</f>
        <v>73.333333333333329</v>
      </c>
      <c r="I13" s="30">
        <f>IFERROR(100*_xlfn.IFNA(VLOOKUP($B13,KviZDarije6!$A$1:$K$1000, 10, 0), 0)/'TOP SCORES'!G$9,0)</f>
        <v>78.571428571428569</v>
      </c>
      <c r="J13" s="30">
        <f>IFERROR(100*_xlfn.IFNA(VLOOKUP($B13,KviZDarije7!$A$1:$K$1000, 10, 0), 0)/'TOP SCORES'!H$9,0)</f>
        <v>60</v>
      </c>
      <c r="K13" s="30">
        <f>IFERROR(100*_xlfn.IFNA(VLOOKUP($B13,KviZDarije8!$A$1:$K$1000, 10, 0), 0)/'TOP SCORES'!I$9,0)</f>
        <v>0</v>
      </c>
      <c r="L13" s="30">
        <f>IFERROR(100*_xlfn.IFNA(VLOOKUP($B13,[1]KviZDarije9!$A$1:$K$1000, 10, 0), 0)/'TOP SCORES'!J$9,0)</f>
        <v>0</v>
      </c>
      <c r="M13" s="30">
        <f>IFERROR(100*_xlfn.IFNA(VLOOKUP($B13,[2]KviZDarije10!$A$1:$K$1000, 10, 0), 0)/'TOP SCORES'!K$9,0)</f>
        <v>0</v>
      </c>
    </row>
    <row r="14" spans="1:15">
      <c r="A14" s="33">
        <f t="shared" ca="1" si="0"/>
        <v>13</v>
      </c>
      <c r="B14" s="24" t="s">
        <v>60</v>
      </c>
      <c r="C14" s="31" cm="1">
        <f t="array" aca="1" ref="C14" ca="1">SUM(LARGE(D14:M14,ROW(INDIRECT("1:6"))))</f>
        <v>425.2380952380953</v>
      </c>
      <c r="D14" s="30">
        <f>IFERROR(100*_xlfn.IFNA(VLOOKUP($B14,KviZDarije1!$A$1:$K$1000, 10, 0), 0)/'TOP SCORES'!B$9,0)</f>
        <v>71.428571428571431</v>
      </c>
      <c r="E14" s="30">
        <f>IFERROR(100*_xlfn.IFNA(VLOOKUP($B14,KviZDarije2!$A$1:$K$1000, 10, 0), 0)/'TOP SCORES'!C$9,0)</f>
        <v>71.428571428571431</v>
      </c>
      <c r="F14" s="30">
        <f>IFERROR(100*_xlfn.IFNA(VLOOKUP($B14,KviZDarije3!$A$1:$K$1000, 10, 0), 0)/'TOP SCORES'!D$9,0)</f>
        <v>66.666666666666671</v>
      </c>
      <c r="G14" s="30">
        <f>IFERROR(100*_xlfn.IFNA(VLOOKUP($B14,KviZDarije4!$A$1:$K$1000, 10, 0), 0)/'TOP SCORES'!E$9,0)</f>
        <v>71.428571428571431</v>
      </c>
      <c r="H14" s="30">
        <f>IFERROR(100*_xlfn.IFNA(VLOOKUP($B14,KviZDarije5!$A$1:$K$1000, 10, 0), 0)/'TOP SCORES'!F$9,0)</f>
        <v>53.333333333333336</v>
      </c>
      <c r="I14" s="30">
        <f>IFERROR(100*_xlfn.IFNA(VLOOKUP($B14,KviZDarije6!$A$1:$K$1000, 10, 0), 0)/'TOP SCORES'!G$9,0)</f>
        <v>64.285714285714292</v>
      </c>
      <c r="J14" s="30">
        <f>IFERROR(100*_xlfn.IFNA(VLOOKUP($B14,KviZDarije7!$A$1:$K$1000, 10, 0), 0)/'TOP SCORES'!H$9,0)</f>
        <v>80</v>
      </c>
      <c r="K14" s="30">
        <f>IFERROR(100*_xlfn.IFNA(VLOOKUP($B14,KviZDarije8!$A$1:$K$1000, 10, 0), 0)/'TOP SCORES'!I$9,0)</f>
        <v>0</v>
      </c>
      <c r="L14" s="30">
        <f>IFERROR(100*_xlfn.IFNA(VLOOKUP($B14,[1]KviZDarije9!$A$1:$K$1000, 10, 0), 0)/'TOP SCORES'!J$9,0)</f>
        <v>0</v>
      </c>
      <c r="M14" s="30">
        <f>IFERROR(100*_xlfn.IFNA(VLOOKUP($B14,[2]KviZDarije10!$A$1:$K$1000, 10, 0), 0)/'TOP SCORES'!K$9,0)</f>
        <v>0</v>
      </c>
    </row>
    <row r="15" spans="1:15">
      <c r="A15" s="33">
        <f t="shared" ca="1" si="0"/>
        <v>14</v>
      </c>
      <c r="B15" s="24" t="s">
        <v>78</v>
      </c>
      <c r="C15" s="31" cm="1">
        <f t="array" aca="1" ref="C15" ca="1">SUM(LARGE(D15:M15,ROW(INDIRECT("1:6"))))</f>
        <v>412.38095238095241</v>
      </c>
      <c r="D15" s="30">
        <f>IFERROR(100*_xlfn.IFNA(VLOOKUP($B15,KviZDarije1!$A$1:$K$1000, 10, 0), 0)/'TOP SCORES'!B$9,0)</f>
        <v>35.714285714285715</v>
      </c>
      <c r="E15" s="30">
        <f>IFERROR(100*_xlfn.IFNA(VLOOKUP($B15,KviZDarije2!$A$1:$K$1000, 10, 0), 0)/'TOP SCORES'!C$9,0)</f>
        <v>71.428571428571431</v>
      </c>
      <c r="F15" s="30">
        <f>IFERROR(100*_xlfn.IFNA(VLOOKUP($B15,KviZDarije3!$A$1:$K$1000, 10, 0), 0)/'TOP SCORES'!D$9,0)</f>
        <v>66.666666666666671</v>
      </c>
      <c r="G15" s="30">
        <f>IFERROR(100*_xlfn.IFNA(VLOOKUP($B15,KviZDarije4!$A$1:$K$1000, 10, 0), 0)/'TOP SCORES'!E$9,0)</f>
        <v>78.571428571428569</v>
      </c>
      <c r="H15" s="30">
        <f>IFERROR(100*_xlfn.IFNA(VLOOKUP($B15,KviZDarije5!$A$1:$K$1000, 10, 0), 0)/'TOP SCORES'!F$9,0)</f>
        <v>80</v>
      </c>
      <c r="I15" s="30">
        <f>IFERROR(100*_xlfn.IFNA(VLOOKUP($B15,KviZDarije6!$A$1:$K$1000, 10, 0), 0)/'TOP SCORES'!G$9,0)</f>
        <v>0</v>
      </c>
      <c r="J15" s="30">
        <f>IFERROR(100*_xlfn.IFNA(VLOOKUP($B15,KviZDarije7!$A$1:$K$1000, 10, 0), 0)/'TOP SCORES'!H$9,0)</f>
        <v>80</v>
      </c>
      <c r="K15" s="30">
        <f>IFERROR(100*_xlfn.IFNA(VLOOKUP($B15,KviZDarije8!$A$1:$K$1000, 10, 0), 0)/'TOP SCORES'!I$9,0)</f>
        <v>0</v>
      </c>
      <c r="L15" s="30">
        <f>IFERROR(100*_xlfn.IFNA(VLOOKUP($B15,[1]KviZDarije9!$A$1:$K$1000, 10, 0), 0)/'TOP SCORES'!J$9,0)</f>
        <v>0</v>
      </c>
      <c r="M15" s="30">
        <f>IFERROR(100*_xlfn.IFNA(VLOOKUP($B15,[2]KviZDarije10!$A$1:$K$1000, 10, 0), 0)/'TOP SCORES'!K$9,0)</f>
        <v>0</v>
      </c>
    </row>
    <row r="16" spans="1:15">
      <c r="A16" s="33">
        <f t="shared" ca="1" si="0"/>
        <v>15</v>
      </c>
      <c r="B16" s="24" t="s">
        <v>79</v>
      </c>
      <c r="C16" s="31" cm="1">
        <f t="array" aca="1" ref="C16" ca="1">SUM(LARGE(D16:M16,ROW(INDIRECT("1:6"))))</f>
        <v>407.61904761904765</v>
      </c>
      <c r="D16" s="30">
        <f>IFERROR(100*_xlfn.IFNA(VLOOKUP($B16,KviZDarije1!$A$1:$K$1000, 10, 0), 0)/'TOP SCORES'!B$9,0)</f>
        <v>71.428571428571431</v>
      </c>
      <c r="E16" s="30">
        <f>IFERROR(100*_xlfn.IFNA(VLOOKUP($B16,KviZDarije2!$A$1:$K$1000, 10, 0), 0)/'TOP SCORES'!C$9,0)</f>
        <v>78.571428571428569</v>
      </c>
      <c r="F16" s="30">
        <f>IFERROR(100*_xlfn.IFNA(VLOOKUP($B16,KviZDarije3!$A$1:$K$1000, 10, 0), 0)/'TOP SCORES'!D$9,0)</f>
        <v>66.666666666666671</v>
      </c>
      <c r="G16" s="30">
        <f>IFERROR(100*_xlfn.IFNA(VLOOKUP($B16,KviZDarije4!$A$1:$K$1000, 10, 0), 0)/'TOP SCORES'!E$9,0)</f>
        <v>0</v>
      </c>
      <c r="H16" s="30">
        <f>IFERROR(100*_xlfn.IFNA(VLOOKUP($B16,KviZDarije5!$A$1:$K$1000, 10, 0), 0)/'TOP SCORES'!F$9,0)</f>
        <v>60</v>
      </c>
      <c r="I16" s="30">
        <f>IFERROR(100*_xlfn.IFNA(VLOOKUP($B16,KviZDarije6!$A$1:$K$1000, 10, 0), 0)/'TOP SCORES'!G$9,0)</f>
        <v>64.285714285714292</v>
      </c>
      <c r="J16" s="30">
        <f>IFERROR(100*_xlfn.IFNA(VLOOKUP($B16,KviZDarije7!$A$1:$K$1000, 10, 0), 0)/'TOP SCORES'!H$9,0)</f>
        <v>66.666666666666671</v>
      </c>
      <c r="K16" s="30">
        <f>IFERROR(100*_xlfn.IFNA(VLOOKUP($B16,KviZDarije8!$A$1:$K$1000, 10, 0), 0)/'TOP SCORES'!I$9,0)</f>
        <v>0</v>
      </c>
      <c r="L16" s="30">
        <f>IFERROR(100*_xlfn.IFNA(VLOOKUP($B16,[1]KviZDarije9!$A$1:$K$1000, 10, 0), 0)/'TOP SCORES'!J$9,0)</f>
        <v>0</v>
      </c>
      <c r="M16" s="30">
        <f>IFERROR(100*_xlfn.IFNA(VLOOKUP($B16,[2]KviZDarije10!$A$1:$K$1000, 10, 0), 0)/'TOP SCORES'!K$9,0)</f>
        <v>0</v>
      </c>
    </row>
    <row r="17" spans="1:13">
      <c r="A17" s="33">
        <f t="shared" ca="1" si="0"/>
        <v>16</v>
      </c>
      <c r="B17" s="24" t="s">
        <v>85</v>
      </c>
      <c r="C17" s="31" cm="1">
        <f t="array" aca="1" ref="C17" ca="1">SUM(LARGE(D17:M17,ROW(INDIRECT("1:6"))))</f>
        <v>399.52380952380952</v>
      </c>
      <c r="D17" s="30">
        <f>IFERROR(100*_xlfn.IFNA(VLOOKUP($B17,KviZDarije1!$A$1:$K$1000, 10, 0), 0)/'TOP SCORES'!B$9,0)</f>
        <v>64.285714285714292</v>
      </c>
      <c r="E17" s="30">
        <f>IFERROR(100*_xlfn.IFNA(VLOOKUP($B17,KviZDarije2!$A$1:$K$1000, 10, 0), 0)/'TOP SCORES'!C$9,0)</f>
        <v>71.428571428571431</v>
      </c>
      <c r="F17" s="30">
        <f>IFERROR(100*_xlfn.IFNA(VLOOKUP($B17,KviZDarije3!$A$1:$K$1000, 10, 0), 0)/'TOP SCORES'!D$9,0)</f>
        <v>60</v>
      </c>
      <c r="G17" s="30">
        <f>IFERROR(100*_xlfn.IFNA(VLOOKUP($B17,KviZDarije4!$A$1:$K$1000, 10, 0), 0)/'TOP SCORES'!E$9,0)</f>
        <v>50</v>
      </c>
      <c r="H17" s="30">
        <f>IFERROR(100*_xlfn.IFNA(VLOOKUP($B17,KviZDarije5!$A$1:$K$1000, 10, 0), 0)/'TOP SCORES'!F$9,0)</f>
        <v>93.333333333333329</v>
      </c>
      <c r="I17" s="30">
        <f>IFERROR(100*_xlfn.IFNA(VLOOKUP($B17,KviZDarije6!$A$1:$K$1000, 10, 0), 0)/'TOP SCORES'!G$9,0)</f>
        <v>57.142857142857146</v>
      </c>
      <c r="J17" s="30">
        <f>IFERROR(100*_xlfn.IFNA(VLOOKUP($B17,KviZDarije7!$A$1:$K$1000, 10, 0), 0)/'TOP SCORES'!H$9,0)</f>
        <v>53.333333333333336</v>
      </c>
      <c r="K17" s="30">
        <f>IFERROR(100*_xlfn.IFNA(VLOOKUP($B17,KviZDarije8!$A$1:$K$1000, 10, 0), 0)/'TOP SCORES'!I$9,0)</f>
        <v>0</v>
      </c>
      <c r="L17" s="30">
        <f>IFERROR(100*_xlfn.IFNA(VLOOKUP($B17,[1]KviZDarije9!$A$1:$K$1000, 10, 0), 0)/'TOP SCORES'!J$9,0)</f>
        <v>0</v>
      </c>
      <c r="M17" s="30">
        <f>IFERROR(100*_xlfn.IFNA(VLOOKUP($B17,[2]KviZDarije10!$A$1:$K$1000, 10, 0), 0)/'TOP SCORES'!K$9,0)</f>
        <v>0</v>
      </c>
    </row>
    <row r="18" spans="1:13">
      <c r="A18" s="33">
        <f t="shared" ca="1" si="0"/>
        <v>17</v>
      </c>
      <c r="B18" s="24" t="s">
        <v>47</v>
      </c>
      <c r="C18" s="31" cm="1">
        <f t="array" aca="1" ref="C18" ca="1">SUM(LARGE(D18:M18,ROW(INDIRECT("1:6"))))</f>
        <v>394.7619047619047</v>
      </c>
      <c r="D18" s="30">
        <f>IFERROR(100*_xlfn.IFNA(VLOOKUP($B18,KviZDarije1!$A$1:$K$1000, 10, 0), 0)/'TOP SCORES'!B$9,0)</f>
        <v>78.571428571428569</v>
      </c>
      <c r="E18" s="30">
        <f>IFERROR(100*_xlfn.IFNA(VLOOKUP($B18,KviZDarije2!$A$1:$K$1000, 10, 0), 0)/'TOP SCORES'!C$9,0)</f>
        <v>78.571428571428569</v>
      </c>
      <c r="F18" s="30">
        <f>IFERROR(100*_xlfn.IFNA(VLOOKUP($B18,KviZDarije3!$A$1:$K$1000, 10, 0), 0)/'TOP SCORES'!D$9,0)</f>
        <v>53.333333333333336</v>
      </c>
      <c r="G18" s="30">
        <f>IFERROR(100*_xlfn.IFNA(VLOOKUP($B18,KviZDarije4!$A$1:$K$1000, 10, 0), 0)/'TOP SCORES'!E$9,0)</f>
        <v>64.285714285714292</v>
      </c>
      <c r="H18" s="30">
        <f>IFERROR(100*_xlfn.IFNA(VLOOKUP($B18,KviZDarije5!$A$1:$K$1000, 10, 0), 0)/'TOP SCORES'!F$9,0)</f>
        <v>66.666666666666671</v>
      </c>
      <c r="I18" s="30">
        <f>IFERROR(100*_xlfn.IFNA(VLOOKUP($B18,KviZDarije6!$A$1:$K$1000, 10, 0), 0)/'TOP SCORES'!G$9,0)</f>
        <v>42.857142857142854</v>
      </c>
      <c r="J18" s="30">
        <f>IFERROR(100*_xlfn.IFNA(VLOOKUP($B18,KviZDarije7!$A$1:$K$1000, 10, 0), 0)/'TOP SCORES'!H$9,0)</f>
        <v>53.333333333333336</v>
      </c>
      <c r="K18" s="30">
        <f>IFERROR(100*_xlfn.IFNA(VLOOKUP($B18,KviZDarije8!$A$1:$K$1000, 10, 0), 0)/'TOP SCORES'!I$9,0)</f>
        <v>0</v>
      </c>
      <c r="L18" s="30">
        <f>IFERROR(100*_xlfn.IFNA(VLOOKUP($B18,[1]KviZDarije9!$A$1:$K$1000, 10, 0), 0)/'TOP SCORES'!J$9,0)</f>
        <v>0</v>
      </c>
      <c r="M18" s="30">
        <f>IFERROR(100*_xlfn.IFNA(VLOOKUP($B18,[2]KviZDarije10!$A$1:$K$1000, 10, 0), 0)/'TOP SCORES'!K$9,0)</f>
        <v>0</v>
      </c>
    </row>
    <row r="19" spans="1:13">
      <c r="A19" s="33">
        <f t="shared" ca="1" si="0"/>
        <v>18</v>
      </c>
      <c r="B19" s="24" t="s">
        <v>70</v>
      </c>
      <c r="C19" s="31" cm="1">
        <f t="array" aca="1" ref="C19" ca="1">SUM(LARGE(D19:M19,ROW(INDIRECT("1:6"))))</f>
        <v>393.8095238095238</v>
      </c>
      <c r="D19" s="30">
        <f>IFERROR(100*_xlfn.IFNA(VLOOKUP($B19,KviZDarije1!$A$1:$K$1000, 10, 0), 0)/'TOP SCORES'!B$9,0)</f>
        <v>71.428571428571431</v>
      </c>
      <c r="E19" s="30">
        <f>IFERROR(100*_xlfn.IFNA(VLOOKUP($B19,KviZDarije2!$A$1:$K$1000, 10, 0), 0)/'TOP SCORES'!C$9,0)</f>
        <v>85.714285714285708</v>
      </c>
      <c r="F19" s="30">
        <f>IFERROR(100*_xlfn.IFNA(VLOOKUP($B19,KviZDarije3!$A$1:$K$1000, 10, 0), 0)/'TOP SCORES'!D$9,0)</f>
        <v>60</v>
      </c>
      <c r="G19" s="30">
        <f>IFERROR(100*_xlfn.IFNA(VLOOKUP($B19,KviZDarije4!$A$1:$K$1000, 10, 0), 0)/'TOP SCORES'!E$9,0)</f>
        <v>50</v>
      </c>
      <c r="H19" s="30">
        <f>IFERROR(100*_xlfn.IFNA(VLOOKUP($B19,KviZDarije5!$A$1:$K$1000, 10, 0), 0)/'TOP SCORES'!F$9,0)</f>
        <v>60</v>
      </c>
      <c r="I19" s="30">
        <f>IFERROR(100*_xlfn.IFNA(VLOOKUP($B19,KviZDarije6!$A$1:$K$1000, 10, 0), 0)/'TOP SCORES'!G$9,0)</f>
        <v>50</v>
      </c>
      <c r="J19" s="30">
        <f>IFERROR(100*_xlfn.IFNA(VLOOKUP($B19,KviZDarije7!$A$1:$K$1000, 10, 0), 0)/'TOP SCORES'!H$9,0)</f>
        <v>66.666666666666671</v>
      </c>
      <c r="K19" s="30">
        <f>IFERROR(100*_xlfn.IFNA(VLOOKUP($B19,KviZDarije8!$A$1:$K$1000, 10, 0), 0)/'TOP SCORES'!I$9,0)</f>
        <v>0</v>
      </c>
      <c r="L19" s="30">
        <f>IFERROR(100*_xlfn.IFNA(VLOOKUP($B19,[1]KviZDarije9!$A$1:$K$1000, 10, 0), 0)/'TOP SCORES'!J$9,0)</f>
        <v>0</v>
      </c>
      <c r="M19" s="30">
        <f>IFERROR(100*_xlfn.IFNA(VLOOKUP($B19,[2]KviZDarije10!$A$1:$K$1000, 10, 0), 0)/'TOP SCORES'!K$9,0)</f>
        <v>0</v>
      </c>
    </row>
    <row r="20" spans="1:13">
      <c r="A20" s="33">
        <f t="shared" ca="1" si="0"/>
        <v>19</v>
      </c>
      <c r="B20" s="24" t="s">
        <v>91</v>
      </c>
      <c r="C20" s="31" cm="1">
        <f t="array" aca="1" ref="C20" ca="1">SUM(LARGE(D20:M20,ROW(INDIRECT("1:6"))))</f>
        <v>393.33333333333331</v>
      </c>
      <c r="D20" s="30">
        <f>IFERROR(100*_xlfn.IFNA(VLOOKUP($B20,KviZDarije1!$A$1:$K$1000, 10, 0), 0)/'TOP SCORES'!B$9,0)</f>
        <v>64.285714285714292</v>
      </c>
      <c r="E20" s="30">
        <f>IFERROR(100*_xlfn.IFNA(VLOOKUP($B20,KviZDarije2!$A$1:$K$1000, 10, 0), 0)/'TOP SCORES'!C$9,0)</f>
        <v>78.571428571428569</v>
      </c>
      <c r="F20" s="30">
        <f>IFERROR(100*_xlfn.IFNA(VLOOKUP($B20,KviZDarije3!$A$1:$K$1000, 10, 0), 0)/'TOP SCORES'!D$9,0)</f>
        <v>53.333333333333336</v>
      </c>
      <c r="G20" s="30">
        <f>IFERROR(100*_xlfn.IFNA(VLOOKUP($B20,KviZDarije4!$A$1:$K$1000, 10, 0), 0)/'TOP SCORES'!E$9,0)</f>
        <v>57.142857142857146</v>
      </c>
      <c r="H20" s="30">
        <f>IFERROR(100*_xlfn.IFNA(VLOOKUP($B20,KviZDarije5!$A$1:$K$1000, 10, 0), 0)/'TOP SCORES'!F$9,0)</f>
        <v>66.666666666666671</v>
      </c>
      <c r="I20" s="30">
        <f>IFERROR(100*_xlfn.IFNA(VLOOKUP($B20,KviZDarije6!$A$1:$K$1000, 10, 0), 0)/'TOP SCORES'!G$9,0)</f>
        <v>42.857142857142854</v>
      </c>
      <c r="J20" s="30">
        <f>IFERROR(100*_xlfn.IFNA(VLOOKUP($B20,KviZDarije7!$A$1:$K$1000, 10, 0), 0)/'TOP SCORES'!H$9,0)</f>
        <v>73.333333333333329</v>
      </c>
      <c r="K20" s="30">
        <f>IFERROR(100*_xlfn.IFNA(VLOOKUP($B20,KviZDarije8!$A$1:$K$1000, 10, 0), 0)/'TOP SCORES'!I$9,0)</f>
        <v>0</v>
      </c>
      <c r="L20" s="30">
        <f>IFERROR(100*_xlfn.IFNA(VLOOKUP($B20,[1]KviZDarije9!$A$1:$K$1000, 10, 0), 0)/'TOP SCORES'!J$9,0)</f>
        <v>0</v>
      </c>
      <c r="M20" s="30">
        <f>IFERROR(100*_xlfn.IFNA(VLOOKUP($B20,[2]KviZDarije10!$A$1:$K$1000, 10, 0), 0)/'TOP SCORES'!K$9,0)</f>
        <v>0</v>
      </c>
    </row>
    <row r="21" spans="1:13">
      <c r="A21" s="33">
        <f t="shared" ca="1" si="0"/>
        <v>20</v>
      </c>
      <c r="B21" s="24" t="s">
        <v>17</v>
      </c>
      <c r="C21" s="31" cm="1">
        <f t="array" aca="1" ref="C21" ca="1">SUM(LARGE(D21:M21,ROW(INDIRECT("1:6"))))</f>
        <v>385.2380952380953</v>
      </c>
      <c r="D21" s="30">
        <f>IFERROR(100*_xlfn.IFNA(VLOOKUP($B21,KviZDarije1!$A$1:$K$1000, 10, 0), 0)/'TOP SCORES'!B$9,0)</f>
        <v>57.142857142857146</v>
      </c>
      <c r="E21" s="30">
        <f>IFERROR(100*_xlfn.IFNA(VLOOKUP($B21,KviZDarije2!$A$1:$K$1000, 10, 0), 0)/'TOP SCORES'!C$9,0)</f>
        <v>57.142857142857146</v>
      </c>
      <c r="F21" s="30">
        <f>IFERROR(100*_xlfn.IFNA(VLOOKUP($B21,KviZDarije3!$A$1:$K$1000, 10, 0), 0)/'TOP SCORES'!D$9,0)</f>
        <v>60</v>
      </c>
      <c r="G21" s="30">
        <f>IFERROR(100*_xlfn.IFNA(VLOOKUP($B21,KviZDarije4!$A$1:$K$1000, 10, 0), 0)/'TOP SCORES'!E$9,0)</f>
        <v>57.142857142857146</v>
      </c>
      <c r="H21" s="30">
        <f>IFERROR(100*_xlfn.IFNA(VLOOKUP($B21,KviZDarije5!$A$1:$K$1000, 10, 0), 0)/'TOP SCORES'!F$9,0)</f>
        <v>73.333333333333329</v>
      </c>
      <c r="I21" s="30">
        <f>IFERROR(100*_xlfn.IFNA(VLOOKUP($B21,KviZDarije6!$A$1:$K$1000, 10, 0), 0)/'TOP SCORES'!G$9,0)</f>
        <v>64.285714285714292</v>
      </c>
      <c r="J21" s="30">
        <f>IFERROR(100*_xlfn.IFNA(VLOOKUP($B21,KviZDarije7!$A$1:$K$1000, 10, 0), 0)/'TOP SCORES'!H$9,0)</f>
        <v>73.333333333333329</v>
      </c>
      <c r="K21" s="30">
        <f>IFERROR(100*_xlfn.IFNA(VLOOKUP($B21,KviZDarije8!$A$1:$K$1000, 10, 0), 0)/'TOP SCORES'!I$9,0)</f>
        <v>0</v>
      </c>
      <c r="L21" s="30">
        <f>IFERROR(100*_xlfn.IFNA(VLOOKUP($B21,[1]KviZDarije9!$A$1:$K$1000, 10, 0), 0)/'TOP SCORES'!J$9,0)</f>
        <v>0</v>
      </c>
      <c r="M21" s="30">
        <f>IFERROR(100*_xlfn.IFNA(VLOOKUP($B21,[2]KviZDarije10!$A$1:$K$1000, 10, 0), 0)/'TOP SCORES'!K$9,0)</f>
        <v>0</v>
      </c>
    </row>
    <row r="22" spans="1:13">
      <c r="A22" s="33">
        <f t="shared" ca="1" si="0"/>
        <v>21</v>
      </c>
      <c r="B22" s="24" t="s">
        <v>23</v>
      </c>
      <c r="C22" s="31" cm="1">
        <f t="array" aca="1" ref="C22" ca="1">SUM(LARGE(D22:M22,ROW(INDIRECT("1:6"))))</f>
        <v>384.28571428571433</v>
      </c>
      <c r="D22" s="30">
        <f>IFERROR(100*_xlfn.IFNA(VLOOKUP($B22,KviZDarije1!$A$1:$K$1000, 10, 0), 0)/'TOP SCORES'!B$9,0)</f>
        <v>57.142857142857146</v>
      </c>
      <c r="E22" s="30">
        <f>IFERROR(100*_xlfn.IFNA(VLOOKUP($B22,KviZDarije2!$A$1:$K$1000, 10, 0), 0)/'TOP SCORES'!C$9,0)</f>
        <v>57.142857142857146</v>
      </c>
      <c r="F22" s="30">
        <f>IFERROR(100*_xlfn.IFNA(VLOOKUP($B22,KviZDarije3!$A$1:$K$1000, 10, 0), 0)/'TOP SCORES'!D$9,0)</f>
        <v>66.666666666666671</v>
      </c>
      <c r="G22" s="30">
        <f>IFERROR(100*_xlfn.IFNA(VLOOKUP($B22,KviZDarije4!$A$1:$K$1000, 10, 0), 0)/'TOP SCORES'!E$9,0)</f>
        <v>50</v>
      </c>
      <c r="H22" s="30">
        <f>IFERROR(100*_xlfn.IFNA(VLOOKUP($B22,KviZDarije5!$A$1:$K$1000, 10, 0), 0)/'TOP SCORES'!F$9,0)</f>
        <v>80</v>
      </c>
      <c r="I22" s="30">
        <f>IFERROR(100*_xlfn.IFNA(VLOOKUP($B22,KviZDarije6!$A$1:$K$1000, 10, 0), 0)/'TOP SCORES'!G$9,0)</f>
        <v>42.857142857142854</v>
      </c>
      <c r="J22" s="30">
        <f>IFERROR(100*_xlfn.IFNA(VLOOKUP($B22,KviZDarije7!$A$1:$K$1000, 10, 0), 0)/'TOP SCORES'!H$9,0)</f>
        <v>73.333333333333329</v>
      </c>
      <c r="K22" s="30">
        <f>IFERROR(100*_xlfn.IFNA(VLOOKUP($B22,KviZDarije8!$A$1:$K$1000, 10, 0), 0)/'TOP SCORES'!I$9,0)</f>
        <v>0</v>
      </c>
      <c r="L22" s="30">
        <f>IFERROR(100*_xlfn.IFNA(VLOOKUP($B22,[1]KviZDarije9!$A$1:$K$1000, 10, 0), 0)/'TOP SCORES'!J$9,0)</f>
        <v>0</v>
      </c>
      <c r="M22" s="30">
        <f>IFERROR(100*_xlfn.IFNA(VLOOKUP($B22,[2]KviZDarije10!$A$1:$K$1000, 10, 0), 0)/'TOP SCORES'!K$9,0)</f>
        <v>0</v>
      </c>
    </row>
    <row r="23" spans="1:13">
      <c r="A23" s="33">
        <f t="shared" ca="1" si="0"/>
        <v>21</v>
      </c>
      <c r="B23" s="24" t="s">
        <v>63</v>
      </c>
      <c r="C23" s="31" cm="1">
        <f t="array" aca="1" ref="C23" ca="1">SUM(LARGE(D23:M23,ROW(INDIRECT("1:6"))))</f>
        <v>384.28571428571433</v>
      </c>
      <c r="D23" s="30">
        <f>IFERROR(100*_xlfn.IFNA(VLOOKUP($B23,KviZDarije1!$A$1:$K$1000, 10, 0), 0)/'TOP SCORES'!B$9,0)</f>
        <v>64.285714285714292</v>
      </c>
      <c r="E23" s="30">
        <f>IFERROR(100*_xlfn.IFNA(VLOOKUP($B23,KviZDarije2!$A$1:$K$1000, 10, 0), 0)/'TOP SCORES'!C$9,0)</f>
        <v>57.142857142857146</v>
      </c>
      <c r="F23" s="30">
        <f>IFERROR(100*_xlfn.IFNA(VLOOKUP($B23,KviZDarije3!$A$1:$K$1000, 10, 0), 0)/'TOP SCORES'!D$9,0)</f>
        <v>60</v>
      </c>
      <c r="G23" s="30">
        <f>IFERROR(100*_xlfn.IFNA(VLOOKUP($B23,KviZDarije4!$A$1:$K$1000, 10, 0), 0)/'TOP SCORES'!E$9,0)</f>
        <v>78.571428571428569</v>
      </c>
      <c r="H23" s="30">
        <f>IFERROR(100*_xlfn.IFNA(VLOOKUP($B23,KviZDarije5!$A$1:$K$1000, 10, 0), 0)/'TOP SCORES'!F$9,0)</f>
        <v>0</v>
      </c>
      <c r="I23" s="30">
        <f>IFERROR(100*_xlfn.IFNA(VLOOKUP($B23,KviZDarije6!$A$1:$K$1000, 10, 0), 0)/'TOP SCORES'!G$9,0)</f>
        <v>64.285714285714292</v>
      </c>
      <c r="J23" s="30">
        <f>IFERROR(100*_xlfn.IFNA(VLOOKUP($B23,KviZDarije7!$A$1:$K$1000, 10, 0), 0)/'TOP SCORES'!H$9,0)</f>
        <v>60</v>
      </c>
      <c r="K23" s="30">
        <f>IFERROR(100*_xlfn.IFNA(VLOOKUP($B23,KviZDarije8!$A$1:$K$1000, 10, 0), 0)/'TOP SCORES'!I$9,0)</f>
        <v>0</v>
      </c>
      <c r="L23" s="30">
        <f>IFERROR(100*_xlfn.IFNA(VLOOKUP($B23,[1]KviZDarije9!$A$1:$K$1000, 10, 0), 0)/'TOP SCORES'!J$9,0)</f>
        <v>0</v>
      </c>
      <c r="M23" s="30">
        <f>IFERROR(100*_xlfn.IFNA(VLOOKUP($B23,[2]KviZDarije10!$A$1:$K$1000, 10, 0), 0)/'TOP SCORES'!K$9,0)</f>
        <v>0</v>
      </c>
    </row>
    <row r="24" spans="1:13">
      <c r="A24" s="33">
        <f t="shared" ca="1" si="0"/>
        <v>23</v>
      </c>
      <c r="B24" s="28" t="s">
        <v>177</v>
      </c>
      <c r="C24" s="31" cm="1">
        <f t="array" aca="1" ref="C24" ca="1">SUM(LARGE(D24:M24,ROW(INDIRECT("1:6"))))</f>
        <v>383.80952380952385</v>
      </c>
      <c r="D24" s="30">
        <f>IFERROR(100*_xlfn.IFNA(VLOOKUP($B24,KviZDarije1!$A$1:$K$1000, 10, 0), 0)/'TOP SCORES'!B$9,0)</f>
        <v>64.285714285714292</v>
      </c>
      <c r="E24" s="30">
        <f>IFERROR(100*_xlfn.IFNA(VLOOKUP($B24,KviZDarije2!$A$1:$K$1000, 10, 0), 0)/'TOP SCORES'!C$9,0)</f>
        <v>57.142857142857146</v>
      </c>
      <c r="F24" s="30">
        <f>IFERROR(100*_xlfn.IFNA(VLOOKUP($B24,KviZDarije3!$A$1:$K$1000, 10, 0), 0)/'TOP SCORES'!D$9,0)</f>
        <v>53.333333333333336</v>
      </c>
      <c r="G24" s="30">
        <f>IFERROR(100*_xlfn.IFNA(VLOOKUP($B24,KviZDarije4!$A$1:$K$1000, 10, 0), 0)/'TOP SCORES'!E$9,0)</f>
        <v>78.571428571428569</v>
      </c>
      <c r="H24" s="30">
        <f>IFERROR(100*_xlfn.IFNA(VLOOKUP($B24,KviZDarije5!$A$1:$K$1000, 10, 0), 0)/'TOP SCORES'!F$9,0)</f>
        <v>66.666666666666671</v>
      </c>
      <c r="I24" s="30">
        <f>IFERROR(100*_xlfn.IFNA(VLOOKUP($B24,KviZDarije6!$A$1:$K$1000, 10, 0), 0)/'TOP SCORES'!G$9,0)</f>
        <v>57.142857142857146</v>
      </c>
      <c r="J24" s="30">
        <f>IFERROR(100*_xlfn.IFNA(VLOOKUP($B24,KviZDarije7!$A$1:$K$1000, 10, 0), 0)/'TOP SCORES'!H$9,0)</f>
        <v>60</v>
      </c>
      <c r="K24" s="30">
        <f>IFERROR(100*_xlfn.IFNA(VLOOKUP($B24,KviZDarije8!$A$1:$K$1000, 10, 0), 0)/'TOP SCORES'!I$9,0)</f>
        <v>0</v>
      </c>
      <c r="L24" s="30">
        <f>IFERROR(100*_xlfn.IFNA(VLOOKUP($B24,[1]KviZDarije9!$A$1:$K$1000, 10, 0), 0)/'TOP SCORES'!J$9,0)</f>
        <v>0</v>
      </c>
      <c r="M24" s="30">
        <f>IFERROR(100*_xlfn.IFNA(VLOOKUP($B24,[2]KviZDarije10!$A$1:$K$1000, 10, 0), 0)/'TOP SCORES'!K$9,0)</f>
        <v>0</v>
      </c>
    </row>
    <row r="25" spans="1:13">
      <c r="A25" s="33">
        <f t="shared" ca="1" si="0"/>
        <v>24</v>
      </c>
      <c r="B25" s="24" t="s">
        <v>99</v>
      </c>
      <c r="C25" s="31" cm="1">
        <f t="array" aca="1" ref="C25" ca="1">SUM(LARGE(D25:M25,ROW(INDIRECT("1:6"))))</f>
        <v>365.23809523809524</v>
      </c>
      <c r="D25" s="30">
        <f>IFERROR(100*_xlfn.IFNA(VLOOKUP($B25,KviZDarije1!$A$1:$K$1000, 10, 0), 0)/'TOP SCORES'!B$9,0)</f>
        <v>28.571428571428573</v>
      </c>
      <c r="E25" s="30">
        <f>IFERROR(100*_xlfn.IFNA(VLOOKUP($B25,KviZDarije2!$A$1:$K$1000, 10, 0), 0)/'TOP SCORES'!C$9,0)</f>
        <v>64.285714285714292</v>
      </c>
      <c r="F25" s="30">
        <f>IFERROR(100*_xlfn.IFNA(VLOOKUP($B25,KviZDarije3!$A$1:$K$1000, 10, 0), 0)/'TOP SCORES'!D$9,0)</f>
        <v>60</v>
      </c>
      <c r="G25" s="30">
        <f>IFERROR(100*_xlfn.IFNA(VLOOKUP($B25,KviZDarije4!$A$1:$K$1000, 10, 0), 0)/'TOP SCORES'!E$9,0)</f>
        <v>71.428571428571431</v>
      </c>
      <c r="H25" s="30">
        <f>IFERROR(100*_xlfn.IFNA(VLOOKUP($B25,KviZDarije5!$A$1:$K$1000, 10, 0), 0)/'TOP SCORES'!F$9,0)</f>
        <v>60</v>
      </c>
      <c r="I25" s="30">
        <f>IFERROR(100*_xlfn.IFNA(VLOOKUP($B25,KviZDarije6!$A$1:$K$1000, 10, 0), 0)/'TOP SCORES'!G$9,0)</f>
        <v>42.857142857142854</v>
      </c>
      <c r="J25" s="30">
        <f>IFERROR(100*_xlfn.IFNA(VLOOKUP($B25,KviZDarije7!$A$1:$K$1000, 10, 0), 0)/'TOP SCORES'!H$9,0)</f>
        <v>66.666666666666671</v>
      </c>
      <c r="K25" s="30">
        <f>IFERROR(100*_xlfn.IFNA(VLOOKUP($B25,KviZDarije8!$A$1:$K$1000, 10, 0), 0)/'TOP SCORES'!I$9,0)</f>
        <v>0</v>
      </c>
      <c r="L25" s="30">
        <f>IFERROR(100*_xlfn.IFNA(VLOOKUP($B25,[1]KviZDarije9!$A$1:$K$1000, 10, 0), 0)/'TOP SCORES'!J$9,0)</f>
        <v>0</v>
      </c>
      <c r="M25" s="30">
        <f>IFERROR(100*_xlfn.IFNA(VLOOKUP($B25,[2]KviZDarije10!$A$1:$K$1000, 10, 0), 0)/'TOP SCORES'!K$9,0)</f>
        <v>0</v>
      </c>
    </row>
    <row r="26" spans="1:13">
      <c r="A26" s="33">
        <f t="shared" ca="1" si="0"/>
        <v>25</v>
      </c>
      <c r="B26" s="24" t="s">
        <v>39</v>
      </c>
      <c r="C26" s="31" cm="1">
        <f t="array" aca="1" ref="C26" ca="1">SUM(LARGE(D26:M26,ROW(INDIRECT("1:6"))))</f>
        <v>362.85714285714283</v>
      </c>
      <c r="D26" s="30">
        <f>IFERROR(100*_xlfn.IFNA(VLOOKUP($B26,KviZDarije1!$A$1:$K$1000, 10, 0), 0)/'TOP SCORES'!B$9,0)</f>
        <v>42.857142857142854</v>
      </c>
      <c r="E26" s="30">
        <f>IFERROR(100*_xlfn.IFNA(VLOOKUP($B26,KviZDarije2!$A$1:$K$1000, 10, 0), 0)/'TOP SCORES'!C$9,0)</f>
        <v>0</v>
      </c>
      <c r="F26" s="30">
        <f>IFERROR(100*_xlfn.IFNA(VLOOKUP($B26,KviZDarije3!$A$1:$K$1000, 10, 0), 0)/'TOP SCORES'!D$9,0)</f>
        <v>66.666666666666671</v>
      </c>
      <c r="G26" s="30">
        <f>IFERROR(100*_xlfn.IFNA(VLOOKUP($B26,KviZDarije4!$A$1:$K$1000, 10, 0), 0)/'TOP SCORES'!E$9,0)</f>
        <v>42.857142857142854</v>
      </c>
      <c r="H26" s="30">
        <f>IFERROR(100*_xlfn.IFNA(VLOOKUP($B26,KviZDarije5!$A$1:$K$1000, 10, 0), 0)/'TOP SCORES'!F$9,0)</f>
        <v>80</v>
      </c>
      <c r="I26" s="30">
        <f>IFERROR(100*_xlfn.IFNA(VLOOKUP($B26,KviZDarije6!$A$1:$K$1000, 10, 0), 0)/'TOP SCORES'!G$9,0)</f>
        <v>57.142857142857146</v>
      </c>
      <c r="J26" s="30">
        <f>IFERROR(100*_xlfn.IFNA(VLOOKUP($B26,KviZDarije7!$A$1:$K$1000, 10, 0), 0)/'TOP SCORES'!H$9,0)</f>
        <v>73.333333333333329</v>
      </c>
      <c r="K26" s="30">
        <f>IFERROR(100*_xlfn.IFNA(VLOOKUP($B26,KviZDarije8!$A$1:$K$1000, 10, 0), 0)/'TOP SCORES'!I$9,0)</f>
        <v>0</v>
      </c>
      <c r="L26" s="30">
        <f>IFERROR(100*_xlfn.IFNA(VLOOKUP($B26,[1]KviZDarije9!$A$1:$K$1000, 10, 0), 0)/'TOP SCORES'!J$9,0)</f>
        <v>0</v>
      </c>
      <c r="M26" s="30">
        <f>IFERROR(100*_xlfn.IFNA(VLOOKUP($B26,[2]KviZDarije10!$A$1:$K$1000, 10, 0), 0)/'TOP SCORES'!K$9,0)</f>
        <v>0</v>
      </c>
    </row>
    <row r="27" spans="1:13">
      <c r="A27" s="33">
        <f t="shared" ca="1" si="0"/>
        <v>26</v>
      </c>
      <c r="B27" s="28" t="s">
        <v>182</v>
      </c>
      <c r="C27" s="31" cm="1">
        <f t="array" aca="1" ref="C27" ca="1">SUM(LARGE(D27:M27,ROW(INDIRECT("1:6"))))</f>
        <v>357.61904761904759</v>
      </c>
      <c r="D27" s="30">
        <f>IFERROR(100*_xlfn.IFNA(VLOOKUP($B27,KviZDarije1!$A$1:$K$1000, 10, 0), 0)/'TOP SCORES'!B$9,0)</f>
        <v>71.428571428571431</v>
      </c>
      <c r="E27" s="30">
        <f>IFERROR(100*_xlfn.IFNA(VLOOKUP($B27,KviZDarije2!$A$1:$K$1000, 10, 0), 0)/'TOP SCORES'!C$9,0)</f>
        <v>50</v>
      </c>
      <c r="F27" s="30">
        <f>IFERROR(100*_xlfn.IFNA(VLOOKUP($B27,KviZDarije3!$A$1:$K$1000, 10, 0), 0)/'TOP SCORES'!D$9,0)</f>
        <v>60</v>
      </c>
      <c r="G27" s="30">
        <f>IFERROR(100*_xlfn.IFNA(VLOOKUP($B27,KviZDarije4!$A$1:$K$1000, 10, 0), 0)/'TOP SCORES'!E$9,0)</f>
        <v>42.857142857142854</v>
      </c>
      <c r="H27" s="30">
        <f>IFERROR(100*_xlfn.IFNA(VLOOKUP($B27,KviZDarije5!$A$1:$K$1000, 10, 0), 0)/'TOP SCORES'!F$9,0)</f>
        <v>66.666666666666671</v>
      </c>
      <c r="I27" s="30">
        <f>IFERROR(100*_xlfn.IFNA(VLOOKUP($B27,KviZDarije6!$A$1:$K$1000, 10, 0), 0)/'TOP SCORES'!G$9,0)</f>
        <v>42.857142857142854</v>
      </c>
      <c r="J27" s="30">
        <f>IFERROR(100*_xlfn.IFNA(VLOOKUP($B27,KviZDarije7!$A$1:$K$1000, 10, 0), 0)/'TOP SCORES'!H$9,0)</f>
        <v>66.666666666666671</v>
      </c>
      <c r="K27" s="30">
        <f>IFERROR(100*_xlfn.IFNA(VLOOKUP($B27,KviZDarije8!$A$1:$K$1000, 10, 0), 0)/'TOP SCORES'!I$9,0)</f>
        <v>0</v>
      </c>
      <c r="L27" s="30">
        <f>IFERROR(100*_xlfn.IFNA(VLOOKUP($B27,[1]KviZDarije9!$A$1:$K$1000, 10, 0), 0)/'TOP SCORES'!J$9,0)</f>
        <v>0</v>
      </c>
      <c r="M27" s="30">
        <f>IFERROR(100*_xlfn.IFNA(VLOOKUP($B27,[2]KviZDarije10!$A$1:$K$1000, 10, 0), 0)/'TOP SCORES'!K$9,0)</f>
        <v>0</v>
      </c>
    </row>
    <row r="28" spans="1:13">
      <c r="A28" s="33">
        <f t="shared" ca="1" si="0"/>
        <v>27</v>
      </c>
      <c r="B28" s="28" t="s">
        <v>128</v>
      </c>
      <c r="C28" s="31" cm="1">
        <f t="array" aca="1" ref="C28" ca="1">SUM(LARGE(D28:M28,ROW(INDIRECT("1:6"))))</f>
        <v>344.76190476190476</v>
      </c>
      <c r="D28" s="30">
        <f>IFERROR(100*_xlfn.IFNA(VLOOKUP($B28,KviZDarije1!$A$1:$K$1000, 10, 0), 0)/'TOP SCORES'!B$9,0)</f>
        <v>64.285714285714292</v>
      </c>
      <c r="E28" s="30">
        <f>IFERROR(100*_xlfn.IFNA(VLOOKUP($B28,KviZDarije2!$A$1:$K$1000, 10, 0), 0)/'TOP SCORES'!C$9,0)</f>
        <v>57.142857142857146</v>
      </c>
      <c r="F28" s="30">
        <f>IFERROR(100*_xlfn.IFNA(VLOOKUP($B28,KviZDarije3!$A$1:$K$1000, 10, 0), 0)/'TOP SCORES'!D$9,0)</f>
        <v>53.333333333333336</v>
      </c>
      <c r="G28" s="30">
        <f>IFERROR(100*_xlfn.IFNA(VLOOKUP($B28,KviZDarije4!$A$1:$K$1000, 10, 0), 0)/'TOP SCORES'!E$9,0)</f>
        <v>50</v>
      </c>
      <c r="H28" s="30">
        <f>IFERROR(100*_xlfn.IFNA(VLOOKUP($B28,KviZDarije5!$A$1:$K$1000, 10, 0), 0)/'TOP SCORES'!F$9,0)</f>
        <v>53.333333333333336</v>
      </c>
      <c r="I28" s="30">
        <f>IFERROR(100*_xlfn.IFNA(VLOOKUP($B28,KviZDarije6!$A$1:$K$1000, 10, 0), 0)/'TOP SCORES'!G$9,0)</f>
        <v>35.714285714285715</v>
      </c>
      <c r="J28" s="30">
        <f>IFERROR(100*_xlfn.IFNA(VLOOKUP($B28,KviZDarije7!$A$1:$K$1000, 10, 0), 0)/'TOP SCORES'!H$9,0)</f>
        <v>66.666666666666671</v>
      </c>
      <c r="K28" s="30">
        <f>IFERROR(100*_xlfn.IFNA(VLOOKUP($B28,KviZDarije8!$A$1:$K$1000, 10, 0), 0)/'TOP SCORES'!I$9,0)</f>
        <v>0</v>
      </c>
      <c r="L28" s="30">
        <f>IFERROR(100*_xlfn.IFNA(VLOOKUP($B28,[1]KviZDarije9!$A$1:$K$1000, 10, 0), 0)/'TOP SCORES'!J$9,0)</f>
        <v>0</v>
      </c>
      <c r="M28" s="30">
        <f>IFERROR(100*_xlfn.IFNA(VLOOKUP($B28,[2]KviZDarije10!$A$1:$K$1000, 10, 0), 0)/'TOP SCORES'!K$9,0)</f>
        <v>0</v>
      </c>
    </row>
    <row r="29" spans="1:13">
      <c r="A29" s="33">
        <f t="shared" ca="1" si="0"/>
        <v>28</v>
      </c>
      <c r="B29" s="28" t="s">
        <v>179</v>
      </c>
      <c r="C29" s="31" cm="1">
        <f t="array" aca="1" ref="C29" ca="1">SUM(LARGE(D29:M29,ROW(INDIRECT("1:6"))))</f>
        <v>344.28571428571428</v>
      </c>
      <c r="D29" s="30">
        <f>IFERROR(100*_xlfn.IFNA(VLOOKUP($B29,KviZDarije1!$A$1:$K$1000, 10, 0), 0)/'TOP SCORES'!B$9,0)</f>
        <v>57.142857142857146</v>
      </c>
      <c r="E29" s="30">
        <f>IFERROR(100*_xlfn.IFNA(VLOOKUP($B29,KviZDarije2!$A$1:$K$1000, 10, 0), 0)/'TOP SCORES'!C$9,0)</f>
        <v>64.285714285714292</v>
      </c>
      <c r="F29" s="30">
        <f>IFERROR(100*_xlfn.IFNA(VLOOKUP($B29,KviZDarije3!$A$1:$K$1000, 10, 0), 0)/'TOP SCORES'!D$9,0)</f>
        <v>66.666666666666671</v>
      </c>
      <c r="G29" s="30">
        <f>IFERROR(100*_xlfn.IFNA(VLOOKUP($B29,KviZDarije4!$A$1:$K$1000, 10, 0), 0)/'TOP SCORES'!E$9,0)</f>
        <v>42.857142857142854</v>
      </c>
      <c r="H29" s="30">
        <f>IFERROR(100*_xlfn.IFNA(VLOOKUP($B29,KviZDarije5!$A$1:$K$1000, 10, 0), 0)/'TOP SCORES'!F$9,0)</f>
        <v>53.333333333333336</v>
      </c>
      <c r="I29" s="30">
        <f>IFERROR(100*_xlfn.IFNA(VLOOKUP($B29,KviZDarije6!$A$1:$K$1000, 10, 0), 0)/'TOP SCORES'!G$9,0)</f>
        <v>0</v>
      </c>
      <c r="J29" s="30">
        <f>IFERROR(100*_xlfn.IFNA(VLOOKUP($B29,KviZDarije7!$A$1:$K$1000, 10, 0), 0)/'TOP SCORES'!H$9,0)</f>
        <v>60</v>
      </c>
      <c r="K29" s="30">
        <f>IFERROR(100*_xlfn.IFNA(VLOOKUP($B29,KviZDarije8!$A$1:$K$1000, 10, 0), 0)/'TOP SCORES'!I$9,0)</f>
        <v>0</v>
      </c>
      <c r="L29" s="30">
        <f>IFERROR(100*_xlfn.IFNA(VLOOKUP($B29,[1]KviZDarije9!$A$1:$K$1000, 10, 0), 0)/'TOP SCORES'!J$9,0)</f>
        <v>0</v>
      </c>
      <c r="M29" s="30">
        <f>IFERROR(100*_xlfn.IFNA(VLOOKUP($B29,[2]KviZDarije10!$A$1:$K$1000, 10, 0), 0)/'TOP SCORES'!K$9,0)</f>
        <v>0</v>
      </c>
    </row>
    <row r="30" spans="1:13">
      <c r="A30" s="33">
        <f t="shared" ca="1" si="0"/>
        <v>29</v>
      </c>
      <c r="B30" s="28" t="s">
        <v>127</v>
      </c>
      <c r="C30" s="31" cm="1">
        <f t="array" aca="1" ref="C30" ca="1">SUM(LARGE(D30:M30,ROW(INDIRECT("1:6"))))</f>
        <v>343.8095238095238</v>
      </c>
      <c r="D30" s="30">
        <f>IFERROR(100*_xlfn.IFNA(VLOOKUP($B30,KviZDarije1!$A$1:$K$1000, 10, 0), 0)/'TOP SCORES'!B$9,0)</f>
        <v>42.857142857142854</v>
      </c>
      <c r="E30" s="30">
        <f>IFERROR(100*_xlfn.IFNA(VLOOKUP($B30,KviZDarije2!$A$1:$K$1000, 10, 0), 0)/'TOP SCORES'!C$9,0)</f>
        <v>50</v>
      </c>
      <c r="F30" s="30">
        <f>IFERROR(100*_xlfn.IFNA(VLOOKUP($B30,KviZDarije3!$A$1:$K$1000, 10, 0), 0)/'TOP SCORES'!D$9,0)</f>
        <v>46.666666666666664</v>
      </c>
      <c r="G30" s="30">
        <f>IFERROR(100*_xlfn.IFNA(VLOOKUP($B30,KviZDarije4!$A$1:$K$1000, 10, 0), 0)/'TOP SCORES'!E$9,0)</f>
        <v>64.285714285714292</v>
      </c>
      <c r="H30" s="30">
        <f>IFERROR(100*_xlfn.IFNA(VLOOKUP($B30,KviZDarije5!$A$1:$K$1000, 10, 0), 0)/'TOP SCORES'!F$9,0)</f>
        <v>73.333333333333329</v>
      </c>
      <c r="I30" s="30">
        <f>IFERROR(100*_xlfn.IFNA(VLOOKUP($B30,KviZDarije6!$A$1:$K$1000, 10, 0), 0)/'TOP SCORES'!G$9,0)</f>
        <v>42.857142857142854</v>
      </c>
      <c r="J30" s="30">
        <f>IFERROR(100*_xlfn.IFNA(VLOOKUP($B30,KviZDarije7!$A$1:$K$1000, 10, 0), 0)/'TOP SCORES'!H$9,0)</f>
        <v>66.666666666666671</v>
      </c>
      <c r="K30" s="30">
        <f>IFERROR(100*_xlfn.IFNA(VLOOKUP($B30,KviZDarije8!$A$1:$K$1000, 10, 0), 0)/'TOP SCORES'!I$9,0)</f>
        <v>0</v>
      </c>
      <c r="L30" s="30">
        <f>IFERROR(100*_xlfn.IFNA(VLOOKUP($B30,[1]KviZDarije9!$A$1:$K$1000, 10, 0), 0)/'TOP SCORES'!J$9,0)</f>
        <v>0</v>
      </c>
      <c r="M30" s="30">
        <f>IFERROR(100*_xlfn.IFNA(VLOOKUP($B30,[2]KviZDarije10!$A$1:$K$1000, 10, 0), 0)/'TOP SCORES'!K$9,0)</f>
        <v>0</v>
      </c>
    </row>
    <row r="31" spans="1:13">
      <c r="A31" s="33">
        <f t="shared" ca="1" si="0"/>
        <v>30</v>
      </c>
      <c r="B31" s="24" t="s">
        <v>58</v>
      </c>
      <c r="C31" s="31" cm="1">
        <f t="array" aca="1" ref="C31" ca="1">SUM(LARGE(D31:M31,ROW(INDIRECT("1:6"))))</f>
        <v>341.42857142857144</v>
      </c>
      <c r="D31" s="30">
        <f>IFERROR(100*_xlfn.IFNA(VLOOKUP($B31,KviZDarije1!$A$1:$K$1000, 10, 0), 0)/'TOP SCORES'!B$9,0)</f>
        <v>50</v>
      </c>
      <c r="E31" s="30">
        <f>IFERROR(100*_xlfn.IFNA(VLOOKUP($B31,KviZDarije2!$A$1:$K$1000, 10, 0), 0)/'TOP SCORES'!C$9,0)</f>
        <v>50</v>
      </c>
      <c r="F31" s="30">
        <f>IFERROR(100*_xlfn.IFNA(VLOOKUP($B31,KviZDarije3!$A$1:$K$1000, 10, 0), 0)/'TOP SCORES'!D$9,0)</f>
        <v>0</v>
      </c>
      <c r="G31" s="30">
        <f>IFERROR(100*_xlfn.IFNA(VLOOKUP($B31,KviZDarije4!$A$1:$K$1000, 10, 0), 0)/'TOP SCORES'!E$9,0)</f>
        <v>57.142857142857146</v>
      </c>
      <c r="H31" s="30">
        <f>IFERROR(100*_xlfn.IFNA(VLOOKUP($B31,KviZDarije5!$A$1:$K$1000, 10, 0), 0)/'TOP SCORES'!F$9,0)</f>
        <v>60</v>
      </c>
      <c r="I31" s="30">
        <f>IFERROR(100*_xlfn.IFNA(VLOOKUP($B31,KviZDarije6!$A$1:$K$1000, 10, 0), 0)/'TOP SCORES'!G$9,0)</f>
        <v>64.285714285714292</v>
      </c>
      <c r="J31" s="30">
        <f>IFERROR(100*_xlfn.IFNA(VLOOKUP($B31,KviZDarije7!$A$1:$K$1000, 10, 0), 0)/'TOP SCORES'!H$9,0)</f>
        <v>60</v>
      </c>
      <c r="K31" s="30">
        <f>IFERROR(100*_xlfn.IFNA(VLOOKUP($B31,KviZDarije8!$A$1:$K$1000, 10, 0), 0)/'TOP SCORES'!I$9,0)</f>
        <v>0</v>
      </c>
      <c r="L31" s="30">
        <f>IFERROR(100*_xlfn.IFNA(VLOOKUP($B31,[1]KviZDarije9!$A$1:$K$1000, 10, 0), 0)/'TOP SCORES'!J$9,0)</f>
        <v>0</v>
      </c>
      <c r="M31" s="30">
        <f>IFERROR(100*_xlfn.IFNA(VLOOKUP($B31,[2]KviZDarije10!$A$1:$K$1000, 10, 0), 0)/'TOP SCORES'!K$9,0)</f>
        <v>0</v>
      </c>
    </row>
    <row r="32" spans="1:13">
      <c r="A32" s="33">
        <f t="shared" ca="1" si="0"/>
        <v>31</v>
      </c>
      <c r="B32" s="24" t="s">
        <v>107</v>
      </c>
      <c r="C32" s="31" cm="1">
        <f t="array" aca="1" ref="C32" ca="1">SUM(LARGE(D32:M32,ROW(INDIRECT("1:6"))))</f>
        <v>337.14285714285711</v>
      </c>
      <c r="D32" s="30">
        <f>IFERROR(100*_xlfn.IFNA(VLOOKUP($B32,KviZDarije1!$A$1:$K$1000, 10, 0), 0)/'TOP SCORES'!B$9,0)</f>
        <v>71.428571428571431</v>
      </c>
      <c r="E32" s="30">
        <f>IFERROR(100*_xlfn.IFNA(VLOOKUP($B32,KviZDarije2!$A$1:$K$1000, 10, 0), 0)/'TOP SCORES'!C$9,0)</f>
        <v>57.142857142857146</v>
      </c>
      <c r="F32" s="30">
        <f>IFERROR(100*_xlfn.IFNA(VLOOKUP($B32,KviZDarije3!$A$1:$K$1000, 10, 0), 0)/'TOP SCORES'!D$9,0)</f>
        <v>53.333333333333336</v>
      </c>
      <c r="G32" s="30">
        <f>IFERROR(100*_xlfn.IFNA(VLOOKUP($B32,KviZDarije4!$A$1:$K$1000, 10, 0), 0)/'TOP SCORES'!E$9,0)</f>
        <v>28.571428571428573</v>
      </c>
      <c r="H32" s="30">
        <f>IFERROR(100*_xlfn.IFNA(VLOOKUP($B32,KviZDarije5!$A$1:$K$1000, 10, 0), 0)/'TOP SCORES'!F$9,0)</f>
        <v>60</v>
      </c>
      <c r="I32" s="30">
        <f>IFERROR(100*_xlfn.IFNA(VLOOKUP($B32,KviZDarije6!$A$1:$K$1000, 10, 0), 0)/'TOP SCORES'!G$9,0)</f>
        <v>0</v>
      </c>
      <c r="J32" s="30">
        <f>IFERROR(100*_xlfn.IFNA(VLOOKUP($B32,KviZDarije7!$A$1:$K$1000, 10, 0), 0)/'TOP SCORES'!H$9,0)</f>
        <v>66.666666666666671</v>
      </c>
      <c r="K32" s="30">
        <f>IFERROR(100*_xlfn.IFNA(VLOOKUP($B32,KviZDarije8!$A$1:$K$1000, 10, 0), 0)/'TOP SCORES'!I$9,0)</f>
        <v>0</v>
      </c>
      <c r="L32" s="30">
        <f>IFERROR(100*_xlfn.IFNA(VLOOKUP($B32,[1]KviZDarije9!$A$1:$K$1000, 10, 0), 0)/'TOP SCORES'!J$9,0)</f>
        <v>0</v>
      </c>
      <c r="M32" s="30">
        <f>IFERROR(100*_xlfn.IFNA(VLOOKUP($B32,[2]KviZDarije10!$A$1:$K$1000, 10, 0), 0)/'TOP SCORES'!K$9,0)</f>
        <v>0</v>
      </c>
    </row>
    <row r="33" spans="1:13">
      <c r="A33" s="33">
        <f t="shared" ca="1" si="0"/>
        <v>32</v>
      </c>
      <c r="B33" s="28" t="s">
        <v>164</v>
      </c>
      <c r="C33" s="31" cm="1">
        <f t="array" aca="1" ref="C33" ca="1">SUM(LARGE(D33:M33,ROW(INDIRECT("1:6"))))</f>
        <v>336.66666666666669</v>
      </c>
      <c r="D33" s="30">
        <f>IFERROR(100*_xlfn.IFNA(VLOOKUP($B33,KviZDarije1!$A$1:$K$1000, 10, 0), 0)/'TOP SCORES'!B$9,0)</f>
        <v>64.285714285714292</v>
      </c>
      <c r="E33" s="30">
        <f>IFERROR(100*_xlfn.IFNA(VLOOKUP($B33,KviZDarije2!$A$1:$K$1000, 10, 0), 0)/'TOP SCORES'!C$9,0)</f>
        <v>35.714285714285715</v>
      </c>
      <c r="F33" s="30">
        <f>IFERROR(100*_xlfn.IFNA(VLOOKUP($B33,KviZDarije3!$A$1:$K$1000, 10, 0), 0)/'TOP SCORES'!D$9,0)</f>
        <v>66.666666666666671</v>
      </c>
      <c r="G33" s="30">
        <f>IFERROR(100*_xlfn.IFNA(VLOOKUP($B33,KviZDarije4!$A$1:$K$1000, 10, 0), 0)/'TOP SCORES'!E$9,0)</f>
        <v>50</v>
      </c>
      <c r="H33" s="30">
        <f>IFERROR(100*_xlfn.IFNA(VLOOKUP($B33,KviZDarije5!$A$1:$K$1000, 10, 0), 0)/'TOP SCORES'!F$9,0)</f>
        <v>60</v>
      </c>
      <c r="I33" s="30">
        <f>IFERROR(100*_xlfn.IFNA(VLOOKUP($B33,KviZDarije6!$A$1:$K$1000, 10, 0), 0)/'TOP SCORES'!G$9,0)</f>
        <v>28.571428571428573</v>
      </c>
      <c r="J33" s="30">
        <f>IFERROR(100*_xlfn.IFNA(VLOOKUP($B33,KviZDarije7!$A$1:$K$1000, 10, 0), 0)/'TOP SCORES'!H$9,0)</f>
        <v>60</v>
      </c>
      <c r="K33" s="30">
        <f>IFERROR(100*_xlfn.IFNA(VLOOKUP($B33,KviZDarije8!$A$1:$K$1000, 10, 0), 0)/'TOP SCORES'!I$9,0)</f>
        <v>0</v>
      </c>
      <c r="L33" s="30">
        <f>IFERROR(100*_xlfn.IFNA(VLOOKUP($B33,[1]KviZDarije9!$A$1:$K$1000, 10, 0), 0)/'TOP SCORES'!J$9,0)</f>
        <v>0</v>
      </c>
      <c r="M33" s="30">
        <f>IFERROR(100*_xlfn.IFNA(VLOOKUP($B33,[2]KviZDarije10!$A$1:$K$1000, 10, 0), 0)/'TOP SCORES'!K$9,0)</f>
        <v>0</v>
      </c>
    </row>
    <row r="34" spans="1:13">
      <c r="A34" s="33">
        <f t="shared" ca="1" si="0"/>
        <v>33</v>
      </c>
      <c r="B34" s="28" t="s">
        <v>184</v>
      </c>
      <c r="C34" s="31" cm="1">
        <f t="array" aca="1" ref="C34" ca="1">SUM(LARGE(D34:M34,ROW(INDIRECT("1:6"))))</f>
        <v>330.95238095238096</v>
      </c>
      <c r="D34" s="30">
        <f>IFERROR(100*_xlfn.IFNA(VLOOKUP($B34,KviZDarije1!$A$1:$K$1000, 10, 0), 0)/'TOP SCORES'!B$9,0)</f>
        <v>71.428571428571431</v>
      </c>
      <c r="E34" s="30">
        <f>IFERROR(100*_xlfn.IFNA(VLOOKUP($B34,KviZDarije2!$A$1:$K$1000, 10, 0), 0)/'TOP SCORES'!C$9,0)</f>
        <v>50</v>
      </c>
      <c r="F34" s="30">
        <f>IFERROR(100*_xlfn.IFNA(VLOOKUP($B34,KviZDarije3!$A$1:$K$1000, 10, 0), 0)/'TOP SCORES'!D$9,0)</f>
        <v>40</v>
      </c>
      <c r="G34" s="30">
        <f>IFERROR(100*_xlfn.IFNA(VLOOKUP($B34,KviZDarije4!$A$1:$K$1000, 10, 0), 0)/'TOP SCORES'!E$9,0)</f>
        <v>35.714285714285715</v>
      </c>
      <c r="H34" s="30">
        <f>IFERROR(100*_xlfn.IFNA(VLOOKUP($B34,KviZDarije5!$A$1:$K$1000, 10, 0), 0)/'TOP SCORES'!F$9,0)</f>
        <v>60</v>
      </c>
      <c r="I34" s="30">
        <f>IFERROR(100*_xlfn.IFNA(VLOOKUP($B34,KviZDarije6!$A$1:$K$1000, 10, 0), 0)/'TOP SCORES'!G$9,0)</f>
        <v>42.857142857142854</v>
      </c>
      <c r="J34" s="30">
        <f>IFERROR(100*_xlfn.IFNA(VLOOKUP($B34,KviZDarije7!$A$1:$K$1000, 10, 0), 0)/'TOP SCORES'!H$9,0)</f>
        <v>66.666666666666671</v>
      </c>
      <c r="K34" s="30">
        <f>IFERROR(100*_xlfn.IFNA(VLOOKUP($B34,KviZDarije8!$A$1:$K$1000, 10, 0), 0)/'TOP SCORES'!I$9,0)</f>
        <v>0</v>
      </c>
      <c r="L34" s="30">
        <f>IFERROR(100*_xlfn.IFNA(VLOOKUP($B34,[1]KviZDarije9!$A$1:$K$1000, 10, 0), 0)/'TOP SCORES'!J$9,0)</f>
        <v>0</v>
      </c>
      <c r="M34" s="30">
        <f>IFERROR(100*_xlfn.IFNA(VLOOKUP($B34,[2]KviZDarije10!$A$1:$K$1000, 10, 0), 0)/'TOP SCORES'!K$9,0)</f>
        <v>0</v>
      </c>
    </row>
    <row r="35" spans="1:13">
      <c r="A35" s="33">
        <f t="shared" ca="1" si="0"/>
        <v>34</v>
      </c>
      <c r="B35" s="28" t="s">
        <v>190</v>
      </c>
      <c r="C35" s="31" cm="1">
        <f t="array" aca="1" ref="C35" ca="1">SUM(LARGE(D35:M35,ROW(INDIRECT("1:6"))))</f>
        <v>326.66666666666669</v>
      </c>
      <c r="D35" s="30">
        <f>IFERROR(100*_xlfn.IFNA(VLOOKUP($B35,KviZDarije1!$A$1:$K$1000, 10, 0), 0)/'TOP SCORES'!B$9,0)</f>
        <v>50</v>
      </c>
      <c r="E35" s="30">
        <f>IFERROR(100*_xlfn.IFNA(VLOOKUP($B35,KviZDarije2!$A$1:$K$1000, 10, 0), 0)/'TOP SCORES'!C$9,0)</f>
        <v>50</v>
      </c>
      <c r="F35" s="30">
        <f>IFERROR(100*_xlfn.IFNA(VLOOKUP($B35,KviZDarije3!$A$1:$K$1000, 10, 0), 0)/'TOP SCORES'!D$9,0)</f>
        <v>66.666666666666671</v>
      </c>
      <c r="G35" s="30">
        <f>IFERROR(100*_xlfn.IFNA(VLOOKUP($B35,KviZDarije4!$A$1:$K$1000, 10, 0), 0)/'TOP SCORES'!E$9,0)</f>
        <v>50</v>
      </c>
      <c r="H35" s="30">
        <f>IFERROR(100*_xlfn.IFNA(VLOOKUP($B35,KviZDarije5!$A$1:$K$1000, 10, 0), 0)/'TOP SCORES'!F$9,0)</f>
        <v>46.666666666666664</v>
      </c>
      <c r="I35" s="30">
        <f>IFERROR(100*_xlfn.IFNA(VLOOKUP($B35,KviZDarije6!$A$1:$K$1000, 10, 0), 0)/'TOP SCORES'!G$9,0)</f>
        <v>50</v>
      </c>
      <c r="J35" s="30">
        <f>IFERROR(100*_xlfn.IFNA(VLOOKUP($B35,KviZDarije7!$A$1:$K$1000, 10, 0), 0)/'TOP SCORES'!H$9,0)</f>
        <v>60</v>
      </c>
      <c r="K35" s="30">
        <f>IFERROR(100*_xlfn.IFNA(VLOOKUP($B35,KviZDarije8!$A$1:$K$1000, 10, 0), 0)/'TOP SCORES'!I$9,0)</f>
        <v>0</v>
      </c>
      <c r="L35" s="30">
        <f>IFERROR(100*_xlfn.IFNA(VLOOKUP($B35,[1]KviZDarije9!$A$1:$K$1000, 10, 0), 0)/'TOP SCORES'!J$9,0)</f>
        <v>0</v>
      </c>
      <c r="M35" s="30">
        <f>IFERROR(100*_xlfn.IFNA(VLOOKUP($B35,[2]KviZDarije10!$A$1:$K$1000, 10, 0), 0)/'TOP SCORES'!K$9,0)</f>
        <v>0</v>
      </c>
    </row>
    <row r="36" spans="1:13">
      <c r="A36" s="33">
        <f t="shared" ca="1" si="0"/>
        <v>35</v>
      </c>
      <c r="B36" s="28" t="s">
        <v>157</v>
      </c>
      <c r="C36" s="31" cm="1">
        <f t="array" aca="1" ref="C36" ca="1">SUM(LARGE(D36:M36,ROW(INDIRECT("1:6"))))</f>
        <v>315.71428571428572</v>
      </c>
      <c r="D36" s="30">
        <f>IFERROR(100*_xlfn.IFNA(VLOOKUP($B36,KviZDarije1!$A$1:$K$1000, 10, 0), 0)/'TOP SCORES'!B$9,0)</f>
        <v>50</v>
      </c>
      <c r="E36" s="30">
        <f>IFERROR(100*_xlfn.IFNA(VLOOKUP($B36,KviZDarije2!$A$1:$K$1000, 10, 0), 0)/'TOP SCORES'!C$9,0)</f>
        <v>78.571428571428569</v>
      </c>
      <c r="F36" s="30">
        <f>IFERROR(100*_xlfn.IFNA(VLOOKUP($B36,KviZDarije3!$A$1:$K$1000, 10, 0), 0)/'TOP SCORES'!D$9,0)</f>
        <v>0</v>
      </c>
      <c r="G36" s="30">
        <f>IFERROR(100*_xlfn.IFNA(VLOOKUP($B36,KviZDarije4!$A$1:$K$1000, 10, 0), 0)/'TOP SCORES'!E$9,0)</f>
        <v>71.428571428571431</v>
      </c>
      <c r="H36" s="30">
        <f>IFERROR(100*_xlfn.IFNA(VLOOKUP($B36,KviZDarije5!$A$1:$K$1000, 10, 0), 0)/'TOP SCORES'!F$9,0)</f>
        <v>0</v>
      </c>
      <c r="I36" s="30">
        <f>IFERROR(100*_xlfn.IFNA(VLOOKUP($B36,KviZDarije6!$A$1:$K$1000, 10, 0), 0)/'TOP SCORES'!G$9,0)</f>
        <v>35.714285714285715</v>
      </c>
      <c r="J36" s="30">
        <f>IFERROR(100*_xlfn.IFNA(VLOOKUP($B36,KviZDarije7!$A$1:$K$1000, 10, 0), 0)/'TOP SCORES'!H$9,0)</f>
        <v>80</v>
      </c>
      <c r="K36" s="30">
        <f>IFERROR(100*_xlfn.IFNA(VLOOKUP($B36,KviZDarije8!$A$1:$K$1000, 10, 0), 0)/'TOP SCORES'!I$9,0)</f>
        <v>0</v>
      </c>
      <c r="L36" s="30">
        <f>IFERROR(100*_xlfn.IFNA(VLOOKUP($B36,[1]KviZDarije9!$A$1:$K$1000, 10, 0), 0)/'TOP SCORES'!J$9,0)</f>
        <v>0</v>
      </c>
      <c r="M36" s="30">
        <f>IFERROR(100*_xlfn.IFNA(VLOOKUP($B36,[2]KviZDarije10!$A$1:$K$1000, 10, 0), 0)/'TOP SCORES'!K$9,0)</f>
        <v>0</v>
      </c>
    </row>
    <row r="37" spans="1:13">
      <c r="A37" s="33">
        <f t="shared" ca="1" si="0"/>
        <v>36</v>
      </c>
      <c r="B37" s="24" t="s">
        <v>35</v>
      </c>
      <c r="C37" s="31" cm="1">
        <f t="array" aca="1" ref="C37" ca="1">SUM(LARGE(D37:M37,ROW(INDIRECT("1:6"))))</f>
        <v>315.71428571428567</v>
      </c>
      <c r="D37" s="30">
        <f>IFERROR(100*_xlfn.IFNA(VLOOKUP($B37,KviZDarije1!$A$1:$K$1000, 10, 0), 0)/'TOP SCORES'!B$9,0)</f>
        <v>50</v>
      </c>
      <c r="E37" s="30">
        <f>IFERROR(100*_xlfn.IFNA(VLOOKUP($B37,KviZDarije2!$A$1:$K$1000, 10, 0), 0)/'TOP SCORES'!C$9,0)</f>
        <v>42.857142857142854</v>
      </c>
      <c r="F37" s="30">
        <f>IFERROR(100*_xlfn.IFNA(VLOOKUP($B37,KviZDarije3!$A$1:$K$1000, 10, 0), 0)/'TOP SCORES'!D$9,0)</f>
        <v>53.333333333333336</v>
      </c>
      <c r="G37" s="30">
        <f>IFERROR(100*_xlfn.IFNA(VLOOKUP($B37,KviZDarije4!$A$1:$K$1000, 10, 0), 0)/'TOP SCORES'!E$9,0)</f>
        <v>42.857142857142854</v>
      </c>
      <c r="H37" s="30">
        <f>IFERROR(100*_xlfn.IFNA(VLOOKUP($B37,KviZDarije5!$A$1:$K$1000, 10, 0), 0)/'TOP SCORES'!F$9,0)</f>
        <v>66.666666666666671</v>
      </c>
      <c r="I37" s="30">
        <f>IFERROR(100*_xlfn.IFNA(VLOOKUP($B37,KviZDarije6!$A$1:$K$1000, 10, 0), 0)/'TOP SCORES'!G$9,0)</f>
        <v>42.857142857142854</v>
      </c>
      <c r="J37" s="30">
        <f>IFERROR(100*_xlfn.IFNA(VLOOKUP($B37,KviZDarije7!$A$1:$K$1000, 10, 0), 0)/'TOP SCORES'!H$9,0)</f>
        <v>60</v>
      </c>
      <c r="K37" s="30">
        <f>IFERROR(100*_xlfn.IFNA(VLOOKUP($B37,KviZDarije8!$A$1:$K$1000, 10, 0), 0)/'TOP SCORES'!I$9,0)</f>
        <v>0</v>
      </c>
      <c r="L37" s="30">
        <f>IFERROR(100*_xlfn.IFNA(VLOOKUP($B37,[1]KviZDarije9!$A$1:$K$1000, 10, 0), 0)/'TOP SCORES'!J$9,0)</f>
        <v>0</v>
      </c>
      <c r="M37" s="30">
        <f>IFERROR(100*_xlfn.IFNA(VLOOKUP($B37,[2]KviZDarije10!$A$1:$K$1000, 10, 0), 0)/'TOP SCORES'!K$9,0)</f>
        <v>0</v>
      </c>
    </row>
    <row r="38" spans="1:13">
      <c r="A38" s="33">
        <f t="shared" ca="1" si="0"/>
        <v>37</v>
      </c>
      <c r="B38" s="24" t="s">
        <v>81</v>
      </c>
      <c r="C38" s="31" cm="1">
        <f t="array" aca="1" ref="C38" ca="1">SUM(LARGE(D38:M38,ROW(INDIRECT("1:6"))))</f>
        <v>314.76190476190476</v>
      </c>
      <c r="D38" s="30">
        <f>IFERROR(100*_xlfn.IFNA(VLOOKUP($B38,KviZDarije1!$A$1:$K$1000, 10, 0), 0)/'TOP SCORES'!B$9,0)</f>
        <v>71.428571428571431</v>
      </c>
      <c r="E38" s="30">
        <f>IFERROR(100*_xlfn.IFNA(VLOOKUP($B38,KviZDarije2!$A$1:$K$1000, 10, 0), 0)/'TOP SCORES'!C$9,0)</f>
        <v>50</v>
      </c>
      <c r="F38" s="30">
        <f>IFERROR(100*_xlfn.IFNA(VLOOKUP($B38,KviZDarije3!$A$1:$K$1000, 10, 0), 0)/'TOP SCORES'!D$9,0)</f>
        <v>60</v>
      </c>
      <c r="G38" s="30">
        <f>IFERROR(100*_xlfn.IFNA(VLOOKUP($B38,KviZDarije4!$A$1:$K$1000, 10, 0), 0)/'TOP SCORES'!E$9,0)</f>
        <v>0</v>
      </c>
      <c r="H38" s="30">
        <f>IFERROR(100*_xlfn.IFNA(VLOOKUP($B38,KviZDarije5!$A$1:$K$1000, 10, 0), 0)/'TOP SCORES'!F$9,0)</f>
        <v>66.666666666666671</v>
      </c>
      <c r="I38" s="30">
        <f>IFERROR(100*_xlfn.IFNA(VLOOKUP($B38,KviZDarije6!$A$1:$K$1000, 10, 0), 0)/'TOP SCORES'!G$9,0)</f>
        <v>0</v>
      </c>
      <c r="J38" s="30">
        <f>IFERROR(100*_xlfn.IFNA(VLOOKUP($B38,KviZDarije7!$A$1:$K$1000, 10, 0), 0)/'TOP SCORES'!H$9,0)</f>
        <v>66.666666666666671</v>
      </c>
      <c r="K38" s="30">
        <f>IFERROR(100*_xlfn.IFNA(VLOOKUP($B38,KviZDarije8!$A$1:$K$1000, 10, 0), 0)/'TOP SCORES'!I$9,0)</f>
        <v>0</v>
      </c>
      <c r="L38" s="30">
        <f>IFERROR(100*_xlfn.IFNA(VLOOKUP($B38,[1]KviZDarije9!$A$1:$K$1000, 10, 0), 0)/'TOP SCORES'!J$9,0)</f>
        <v>0</v>
      </c>
      <c r="M38" s="30">
        <f>IFERROR(100*_xlfn.IFNA(VLOOKUP($B38,[2]KviZDarije10!$A$1:$K$1000, 10, 0), 0)/'TOP SCORES'!K$9,0)</f>
        <v>0</v>
      </c>
    </row>
    <row r="39" spans="1:13">
      <c r="A39" s="33">
        <f t="shared" ca="1" si="0"/>
        <v>38</v>
      </c>
      <c r="B39" s="24" t="s">
        <v>84</v>
      </c>
      <c r="C39" s="31" cm="1">
        <f t="array" aca="1" ref="C39" ca="1">SUM(LARGE(D39:M39,ROW(INDIRECT("1:6"))))</f>
        <v>310</v>
      </c>
      <c r="D39" s="30">
        <f>IFERROR(100*_xlfn.IFNA(VLOOKUP($B39,KviZDarije1!$A$1:$K$1000, 10, 0), 0)/'TOP SCORES'!B$9,0)</f>
        <v>50</v>
      </c>
      <c r="E39" s="30">
        <f>IFERROR(100*_xlfn.IFNA(VLOOKUP($B39,KviZDarije2!$A$1:$K$1000, 10, 0), 0)/'TOP SCORES'!C$9,0)</f>
        <v>0</v>
      </c>
      <c r="F39" s="30">
        <f>IFERROR(100*_xlfn.IFNA(VLOOKUP($B39,KviZDarije3!$A$1:$K$1000, 10, 0), 0)/'TOP SCORES'!D$9,0)</f>
        <v>53.333333333333336</v>
      </c>
      <c r="G39" s="30">
        <f>IFERROR(100*_xlfn.IFNA(VLOOKUP($B39,KviZDarije4!$A$1:$K$1000, 10, 0), 0)/'TOP SCORES'!E$9,0)</f>
        <v>71.428571428571431</v>
      </c>
      <c r="H39" s="30">
        <f>IFERROR(100*_xlfn.IFNA(VLOOKUP($B39,KviZDarije5!$A$1:$K$1000, 10, 0), 0)/'TOP SCORES'!F$9,0)</f>
        <v>60</v>
      </c>
      <c r="I39" s="30">
        <f>IFERROR(100*_xlfn.IFNA(VLOOKUP($B39,KviZDarije6!$A$1:$K$1000, 10, 0), 0)/'TOP SCORES'!G$9,0)</f>
        <v>28.571428571428573</v>
      </c>
      <c r="J39" s="30">
        <f>IFERROR(100*_xlfn.IFNA(VLOOKUP($B39,KviZDarije7!$A$1:$K$1000, 10, 0), 0)/'TOP SCORES'!H$9,0)</f>
        <v>46.666666666666664</v>
      </c>
      <c r="K39" s="30">
        <f>IFERROR(100*_xlfn.IFNA(VLOOKUP($B39,KviZDarije8!$A$1:$K$1000, 10, 0), 0)/'TOP SCORES'!I$9,0)</f>
        <v>0</v>
      </c>
      <c r="L39" s="30">
        <f>IFERROR(100*_xlfn.IFNA(VLOOKUP($B39,[1]KviZDarije9!$A$1:$K$1000, 10, 0), 0)/'TOP SCORES'!J$9,0)</f>
        <v>0</v>
      </c>
      <c r="M39" s="30">
        <f>IFERROR(100*_xlfn.IFNA(VLOOKUP($B39,[2]KviZDarije10!$A$1:$K$1000, 10, 0), 0)/'TOP SCORES'!K$9,0)</f>
        <v>0</v>
      </c>
    </row>
    <row r="40" spans="1:13">
      <c r="A40" s="33">
        <f t="shared" ca="1" si="0"/>
        <v>38</v>
      </c>
      <c r="B40" s="24" t="s">
        <v>114</v>
      </c>
      <c r="C40" s="31" cm="1">
        <f t="array" aca="1" ref="C40" ca="1">SUM(LARGE(D40:M40,ROW(INDIRECT("1:6"))))</f>
        <v>310</v>
      </c>
      <c r="D40" s="30">
        <f>IFERROR(100*_xlfn.IFNA(VLOOKUP($B40,KviZDarije1!$A$1:$K$1000, 10, 0), 0)/'TOP SCORES'!B$9,0)</f>
        <v>50</v>
      </c>
      <c r="E40" s="30">
        <f>IFERROR(100*_xlfn.IFNA(VLOOKUP($B40,KviZDarije2!$A$1:$K$1000, 10, 0), 0)/'TOP SCORES'!C$9,0)</f>
        <v>50</v>
      </c>
      <c r="F40" s="30">
        <f>IFERROR(100*_xlfn.IFNA(VLOOKUP($B40,KviZDarije3!$A$1:$K$1000, 10, 0), 0)/'TOP SCORES'!D$9,0)</f>
        <v>53.333333333333336</v>
      </c>
      <c r="G40" s="30">
        <f>IFERROR(100*_xlfn.IFNA(VLOOKUP($B40,KviZDarije4!$A$1:$K$1000, 10, 0), 0)/'TOP SCORES'!E$9,0)</f>
        <v>50</v>
      </c>
      <c r="H40" s="30">
        <f>IFERROR(100*_xlfn.IFNA(VLOOKUP($B40,KviZDarije5!$A$1:$K$1000, 10, 0), 0)/'TOP SCORES'!F$9,0)</f>
        <v>53.333333333333336</v>
      </c>
      <c r="I40" s="30">
        <f>IFERROR(100*_xlfn.IFNA(VLOOKUP($B40,KviZDarije6!$A$1:$K$1000, 10, 0), 0)/'TOP SCORES'!G$9,0)</f>
        <v>35.714285714285715</v>
      </c>
      <c r="J40" s="30">
        <f>IFERROR(100*_xlfn.IFNA(VLOOKUP($B40,KviZDarije7!$A$1:$K$1000, 10, 0), 0)/'TOP SCORES'!H$9,0)</f>
        <v>53.333333333333336</v>
      </c>
      <c r="K40" s="30">
        <f>IFERROR(100*_xlfn.IFNA(VLOOKUP($B40,KviZDarije8!$A$1:$K$1000, 10, 0), 0)/'TOP SCORES'!I$9,0)</f>
        <v>0</v>
      </c>
      <c r="L40" s="30">
        <f>IFERROR(100*_xlfn.IFNA(VLOOKUP($B40,[1]KviZDarije9!$A$1:$K$1000, 10, 0), 0)/'TOP SCORES'!J$9,0)</f>
        <v>0</v>
      </c>
      <c r="M40" s="30">
        <f>IFERROR(100*_xlfn.IFNA(VLOOKUP($B40,[2]KviZDarije10!$A$1:$K$1000, 10, 0), 0)/'TOP SCORES'!K$9,0)</f>
        <v>0</v>
      </c>
    </row>
    <row r="41" spans="1:13">
      <c r="A41" s="33">
        <f t="shared" ca="1" si="0"/>
        <v>40</v>
      </c>
      <c r="B41" s="24" t="s">
        <v>120</v>
      </c>
      <c r="C41" s="31" cm="1">
        <f t="array" aca="1" ref="C41" ca="1">SUM(LARGE(D41:M41,ROW(INDIRECT("1:6"))))</f>
        <v>304.28571428571428</v>
      </c>
      <c r="D41" s="30">
        <f>IFERROR(100*_xlfn.IFNA(VLOOKUP($B41,KviZDarije1!$A$1:$K$1000, 10, 0), 0)/'TOP SCORES'!B$9,0)</f>
        <v>35.714285714285715</v>
      </c>
      <c r="E41" s="30">
        <f>IFERROR(100*_xlfn.IFNA(VLOOKUP($B41,KviZDarije2!$A$1:$K$1000, 10, 0), 0)/'TOP SCORES'!C$9,0)</f>
        <v>57.142857142857146</v>
      </c>
      <c r="F41" s="30">
        <f>IFERROR(100*_xlfn.IFNA(VLOOKUP($B41,KviZDarije3!$A$1:$K$1000, 10, 0), 0)/'TOP SCORES'!D$9,0)</f>
        <v>46.666666666666664</v>
      </c>
      <c r="G41" s="30">
        <f>IFERROR(100*_xlfn.IFNA(VLOOKUP($B41,KviZDarije4!$A$1:$K$1000, 10, 0), 0)/'TOP SCORES'!E$9,0)</f>
        <v>57.142857142857146</v>
      </c>
      <c r="H41" s="30">
        <f>IFERROR(100*_xlfn.IFNA(VLOOKUP($B41,KviZDarije5!$A$1:$K$1000, 10, 0), 0)/'TOP SCORES'!F$9,0)</f>
        <v>46.666666666666664</v>
      </c>
      <c r="I41" s="30">
        <f>IFERROR(100*_xlfn.IFNA(VLOOKUP($B41,KviZDarije6!$A$1:$K$1000, 10, 0), 0)/'TOP SCORES'!G$9,0)</f>
        <v>50</v>
      </c>
      <c r="J41" s="30">
        <f>IFERROR(100*_xlfn.IFNA(VLOOKUP($B41,KviZDarije7!$A$1:$K$1000, 10, 0), 0)/'TOP SCORES'!H$9,0)</f>
        <v>46.666666666666664</v>
      </c>
      <c r="K41" s="30">
        <f>IFERROR(100*_xlfn.IFNA(VLOOKUP($B41,KviZDarije8!$A$1:$K$1000, 10, 0), 0)/'TOP SCORES'!I$9,0)</f>
        <v>0</v>
      </c>
      <c r="L41" s="30">
        <f>IFERROR(100*_xlfn.IFNA(VLOOKUP($B41,[1]KviZDarije9!$A$1:$K$1000, 10, 0), 0)/'TOP SCORES'!J$9,0)</f>
        <v>0</v>
      </c>
      <c r="M41" s="30">
        <f>IFERROR(100*_xlfn.IFNA(VLOOKUP($B41,[2]KviZDarije10!$A$1:$K$1000, 10, 0), 0)/'TOP SCORES'!K$9,0)</f>
        <v>0</v>
      </c>
    </row>
    <row r="42" spans="1:13">
      <c r="A42" s="33">
        <f t="shared" ca="1" si="0"/>
        <v>41</v>
      </c>
      <c r="B42" s="24" t="s">
        <v>96</v>
      </c>
      <c r="C42" s="31" cm="1">
        <f t="array" aca="1" ref="C42" ca="1">SUM(LARGE(D42:M42,ROW(INDIRECT("1:6"))))</f>
        <v>298.57142857142856</v>
      </c>
      <c r="D42" s="30">
        <f>IFERROR(100*_xlfn.IFNA(VLOOKUP($B42,KviZDarije1!$A$1:$K$1000, 10, 0), 0)/'TOP SCORES'!B$9,0)</f>
        <v>57.142857142857146</v>
      </c>
      <c r="E42" s="30">
        <f>IFERROR(100*_xlfn.IFNA(VLOOKUP($B42,KviZDarije2!$A$1:$K$1000, 10, 0), 0)/'TOP SCORES'!C$9,0)</f>
        <v>64.285714285714292</v>
      </c>
      <c r="F42" s="30">
        <f>IFERROR(100*_xlfn.IFNA(VLOOKUP($B42,KviZDarije3!$A$1:$K$1000, 10, 0), 0)/'TOP SCORES'!D$9,0)</f>
        <v>60</v>
      </c>
      <c r="G42" s="30">
        <f>IFERROR(100*_xlfn.IFNA(VLOOKUP($B42,KviZDarije4!$A$1:$K$1000, 10, 0), 0)/'TOP SCORES'!E$9,0)</f>
        <v>57.142857142857146</v>
      </c>
      <c r="H42" s="30">
        <f>IFERROR(100*_xlfn.IFNA(VLOOKUP($B42,KviZDarije5!$A$1:$K$1000, 10, 0), 0)/'TOP SCORES'!F$9,0)</f>
        <v>60</v>
      </c>
      <c r="I42" s="30">
        <f>IFERROR(100*_xlfn.IFNA(VLOOKUP($B42,KviZDarije6!$A$1:$K$1000, 10, 0), 0)/'TOP SCORES'!G$9,0)</f>
        <v>0</v>
      </c>
      <c r="J42" s="30">
        <f>IFERROR(100*_xlfn.IFNA(VLOOKUP($B42,KviZDarije7!$A$1:$K$1000, 10, 0), 0)/'TOP SCORES'!H$9,0)</f>
        <v>0</v>
      </c>
      <c r="K42" s="30">
        <f>IFERROR(100*_xlfn.IFNA(VLOOKUP($B42,KviZDarije8!$A$1:$K$1000, 10, 0), 0)/'TOP SCORES'!I$9,0)</f>
        <v>0</v>
      </c>
      <c r="L42" s="30">
        <f>IFERROR(100*_xlfn.IFNA(VLOOKUP($B42,[1]KviZDarije9!$A$1:$K$1000, 10, 0), 0)/'TOP SCORES'!J$9,0)</f>
        <v>0</v>
      </c>
      <c r="M42" s="30">
        <f>IFERROR(100*_xlfn.IFNA(VLOOKUP($B42,[2]KviZDarije10!$A$1:$K$1000, 10, 0), 0)/'TOP SCORES'!K$9,0)</f>
        <v>0</v>
      </c>
    </row>
    <row r="43" spans="1:13">
      <c r="A43" s="33">
        <f t="shared" ca="1" si="0"/>
        <v>42</v>
      </c>
      <c r="B43" s="24" t="s">
        <v>83</v>
      </c>
      <c r="C43" s="31" cm="1">
        <f t="array" aca="1" ref="C43" ca="1">SUM(LARGE(D43:M43,ROW(INDIRECT("1:6"))))</f>
        <v>292.85714285714283</v>
      </c>
      <c r="D43" s="30">
        <f>IFERROR(100*_xlfn.IFNA(VLOOKUP($B43,KviZDarije1!$A$1:$K$1000, 10, 0), 0)/'TOP SCORES'!B$9,0)</f>
        <v>42.857142857142854</v>
      </c>
      <c r="E43" s="30">
        <f>IFERROR(100*_xlfn.IFNA(VLOOKUP($B43,KviZDarije2!$A$1:$K$1000, 10, 0), 0)/'TOP SCORES'!C$9,0)</f>
        <v>50</v>
      </c>
      <c r="F43" s="30">
        <f>IFERROR(100*_xlfn.IFNA(VLOOKUP($B43,KviZDarije3!$A$1:$K$1000, 10, 0), 0)/'TOP SCORES'!D$9,0)</f>
        <v>40</v>
      </c>
      <c r="G43" s="30">
        <f>IFERROR(100*_xlfn.IFNA(VLOOKUP($B43,KviZDarije4!$A$1:$K$1000, 10, 0), 0)/'TOP SCORES'!E$9,0)</f>
        <v>50</v>
      </c>
      <c r="H43" s="30">
        <f>IFERROR(100*_xlfn.IFNA(VLOOKUP($B43,KviZDarije5!$A$1:$K$1000, 10, 0), 0)/'TOP SCORES'!F$9,0)</f>
        <v>53.333333333333336</v>
      </c>
      <c r="I43" s="30">
        <f>IFERROR(100*_xlfn.IFNA(VLOOKUP($B43,KviZDarije6!$A$1:$K$1000, 10, 0), 0)/'TOP SCORES'!G$9,0)</f>
        <v>50</v>
      </c>
      <c r="J43" s="30">
        <f>IFERROR(100*_xlfn.IFNA(VLOOKUP($B43,KviZDarije7!$A$1:$K$1000, 10, 0), 0)/'TOP SCORES'!H$9,0)</f>
        <v>46.666666666666664</v>
      </c>
      <c r="K43" s="30">
        <f>IFERROR(100*_xlfn.IFNA(VLOOKUP($B43,KviZDarije8!$A$1:$K$1000, 10, 0), 0)/'TOP SCORES'!I$9,0)</f>
        <v>0</v>
      </c>
      <c r="L43" s="30">
        <f>IFERROR(100*_xlfn.IFNA(VLOOKUP($B43,[1]KviZDarije9!$A$1:$K$1000, 10, 0), 0)/'TOP SCORES'!J$9,0)</f>
        <v>0</v>
      </c>
      <c r="M43" s="30">
        <f>IFERROR(100*_xlfn.IFNA(VLOOKUP($B43,[2]KviZDarije10!$A$1:$K$1000, 10, 0), 0)/'TOP SCORES'!K$9,0)</f>
        <v>0</v>
      </c>
    </row>
    <row r="44" spans="1:13">
      <c r="A44" s="33">
        <f t="shared" ca="1" si="0"/>
        <v>43</v>
      </c>
      <c r="B44" s="28" t="s">
        <v>129</v>
      </c>
      <c r="C44" s="31" cm="1">
        <f t="array" aca="1" ref="C44" ca="1">SUM(LARGE(D44:M44,ROW(INDIRECT("1:6"))))</f>
        <v>290</v>
      </c>
      <c r="D44" s="30">
        <f>IFERROR(100*_xlfn.IFNA(VLOOKUP($B44,KviZDarije1!$A$1:$K$1000, 10, 0), 0)/'TOP SCORES'!B$9,0)</f>
        <v>50</v>
      </c>
      <c r="E44" s="30">
        <f>IFERROR(100*_xlfn.IFNA(VLOOKUP($B44,KviZDarije2!$A$1:$K$1000, 10, 0), 0)/'TOP SCORES'!C$9,0)</f>
        <v>50</v>
      </c>
      <c r="F44" s="30">
        <f>IFERROR(100*_xlfn.IFNA(VLOOKUP($B44,KviZDarije3!$A$1:$K$1000, 10, 0), 0)/'TOP SCORES'!D$9,0)</f>
        <v>40</v>
      </c>
      <c r="G44" s="30">
        <f>IFERROR(100*_xlfn.IFNA(VLOOKUP($B44,KviZDarije4!$A$1:$K$1000, 10, 0), 0)/'TOP SCORES'!E$9,0)</f>
        <v>50</v>
      </c>
      <c r="H44" s="30">
        <f>IFERROR(100*_xlfn.IFNA(VLOOKUP($B44,KviZDarije5!$A$1:$K$1000, 10, 0), 0)/'TOP SCORES'!F$9,0)</f>
        <v>46.666666666666664</v>
      </c>
      <c r="I44" s="30">
        <f>IFERROR(100*_xlfn.IFNA(VLOOKUP($B44,KviZDarije6!$A$1:$K$1000, 10, 0), 0)/'TOP SCORES'!G$9,0)</f>
        <v>35.714285714285715</v>
      </c>
      <c r="J44" s="30">
        <f>IFERROR(100*_xlfn.IFNA(VLOOKUP($B44,KviZDarije7!$A$1:$K$1000, 10, 0), 0)/'TOP SCORES'!H$9,0)</f>
        <v>53.333333333333336</v>
      </c>
      <c r="K44" s="30">
        <f>IFERROR(100*_xlfn.IFNA(VLOOKUP($B44,KviZDarije8!$A$1:$K$1000, 10, 0), 0)/'TOP SCORES'!I$9,0)</f>
        <v>0</v>
      </c>
      <c r="L44" s="30">
        <f>IFERROR(100*_xlfn.IFNA(VLOOKUP($B44,[1]KviZDarije9!$A$1:$K$1000, 10, 0), 0)/'TOP SCORES'!J$9,0)</f>
        <v>0</v>
      </c>
      <c r="M44" s="30">
        <f>IFERROR(100*_xlfn.IFNA(VLOOKUP($B44,[2]KviZDarije10!$A$1:$K$1000, 10, 0), 0)/'TOP SCORES'!K$9,0)</f>
        <v>0</v>
      </c>
    </row>
    <row r="45" spans="1:13">
      <c r="A45" s="33">
        <f t="shared" ca="1" si="0"/>
        <v>44</v>
      </c>
      <c r="B45" s="24" t="s">
        <v>19</v>
      </c>
      <c r="C45" s="31" cm="1">
        <f t="array" aca="1" ref="C45" ca="1">SUM(LARGE(D45:M45,ROW(INDIRECT("1:6"))))</f>
        <v>288.57142857142861</v>
      </c>
      <c r="D45" s="30">
        <f>IFERROR(100*_xlfn.IFNA(VLOOKUP($B45,KviZDarije1!$A$1:$K$1000, 10, 0), 0)/'TOP SCORES'!B$9,0)</f>
        <v>35.714285714285715</v>
      </c>
      <c r="E45" s="30">
        <f>IFERROR(100*_xlfn.IFNA(VLOOKUP($B45,KviZDarije2!$A$1:$K$1000, 10, 0), 0)/'TOP SCORES'!C$9,0)</f>
        <v>35.714285714285715</v>
      </c>
      <c r="F45" s="30">
        <f>IFERROR(100*_xlfn.IFNA(VLOOKUP($B45,KviZDarije3!$A$1:$K$1000, 10, 0), 0)/'TOP SCORES'!D$9,0)</f>
        <v>40</v>
      </c>
      <c r="G45" s="30">
        <f>IFERROR(100*_xlfn.IFNA(VLOOKUP($B45,KviZDarije4!$A$1:$K$1000, 10, 0), 0)/'TOP SCORES'!E$9,0)</f>
        <v>7.1428571428571432</v>
      </c>
      <c r="H45" s="30">
        <f>IFERROR(100*_xlfn.IFNA(VLOOKUP($B45,KviZDarije5!$A$1:$K$1000, 10, 0), 0)/'TOP SCORES'!F$9,0)</f>
        <v>66.666666666666671</v>
      </c>
      <c r="I45" s="30">
        <f>IFERROR(100*_xlfn.IFNA(VLOOKUP($B45,KviZDarije6!$A$1:$K$1000, 10, 0), 0)/'TOP SCORES'!G$9,0)</f>
        <v>57.142857142857146</v>
      </c>
      <c r="J45" s="30">
        <f>IFERROR(100*_xlfn.IFNA(VLOOKUP($B45,KviZDarije7!$A$1:$K$1000, 10, 0), 0)/'TOP SCORES'!H$9,0)</f>
        <v>53.333333333333336</v>
      </c>
      <c r="K45" s="30">
        <f>IFERROR(100*_xlfn.IFNA(VLOOKUP($B45,KviZDarije8!$A$1:$K$1000, 10, 0), 0)/'TOP SCORES'!I$9,0)</f>
        <v>0</v>
      </c>
      <c r="L45" s="30">
        <f>IFERROR(100*_xlfn.IFNA(VLOOKUP($B45,[1]KviZDarije9!$A$1:$K$1000, 10, 0), 0)/'TOP SCORES'!J$9,0)</f>
        <v>0</v>
      </c>
      <c r="M45" s="30">
        <f>IFERROR(100*_xlfn.IFNA(VLOOKUP($B45,[2]KviZDarije10!$A$1:$K$1000, 10, 0), 0)/'TOP SCORES'!K$9,0)</f>
        <v>0</v>
      </c>
    </row>
    <row r="46" spans="1:13">
      <c r="A46" s="33">
        <f t="shared" ca="1" si="0"/>
        <v>45</v>
      </c>
      <c r="B46" s="24" t="s">
        <v>57</v>
      </c>
      <c r="C46" s="31" cm="1">
        <f t="array" aca="1" ref="C46" ca="1">SUM(LARGE(D46:M46,ROW(INDIRECT("1:6"))))</f>
        <v>283.33333333333331</v>
      </c>
      <c r="D46" s="30">
        <f>IFERROR(100*_xlfn.IFNA(VLOOKUP($B46,KviZDarije1!$A$1:$K$1000, 10, 0), 0)/'TOP SCORES'!B$9,0)</f>
        <v>50</v>
      </c>
      <c r="E46" s="30">
        <f>IFERROR(100*_xlfn.IFNA(VLOOKUP($B46,KviZDarije2!$A$1:$K$1000, 10, 0), 0)/'TOP SCORES'!C$9,0)</f>
        <v>50</v>
      </c>
      <c r="F46" s="30">
        <f>IFERROR(100*_xlfn.IFNA(VLOOKUP($B46,KviZDarije3!$A$1:$K$1000, 10, 0), 0)/'TOP SCORES'!D$9,0)</f>
        <v>40</v>
      </c>
      <c r="G46" s="30">
        <f>IFERROR(100*_xlfn.IFNA(VLOOKUP($B46,KviZDarije4!$A$1:$K$1000, 10, 0), 0)/'TOP SCORES'!E$9,0)</f>
        <v>50</v>
      </c>
      <c r="H46" s="30">
        <f>IFERROR(100*_xlfn.IFNA(VLOOKUP($B46,KviZDarije5!$A$1:$K$1000, 10, 0), 0)/'TOP SCORES'!F$9,0)</f>
        <v>46.666666666666664</v>
      </c>
      <c r="I46" s="30">
        <f>IFERROR(100*_xlfn.IFNA(VLOOKUP($B46,KviZDarije6!$A$1:$K$1000, 10, 0), 0)/'TOP SCORES'!G$9,0)</f>
        <v>21.428571428571427</v>
      </c>
      <c r="J46" s="30">
        <f>IFERROR(100*_xlfn.IFNA(VLOOKUP($B46,KviZDarije7!$A$1:$K$1000, 10, 0), 0)/'TOP SCORES'!H$9,0)</f>
        <v>46.666666666666664</v>
      </c>
      <c r="K46" s="30">
        <f>IFERROR(100*_xlfn.IFNA(VLOOKUP($B46,KviZDarije8!$A$1:$K$1000, 10, 0), 0)/'TOP SCORES'!I$9,0)</f>
        <v>0</v>
      </c>
      <c r="L46" s="30">
        <f>IFERROR(100*_xlfn.IFNA(VLOOKUP($B46,[1]KviZDarije9!$A$1:$K$1000, 10, 0), 0)/'TOP SCORES'!J$9,0)</f>
        <v>0</v>
      </c>
      <c r="M46" s="30">
        <f>IFERROR(100*_xlfn.IFNA(VLOOKUP($B46,[2]KviZDarije10!$A$1:$K$1000, 10, 0), 0)/'TOP SCORES'!K$9,0)</f>
        <v>0</v>
      </c>
    </row>
    <row r="47" spans="1:13">
      <c r="A47" s="33">
        <f t="shared" ca="1" si="0"/>
        <v>46</v>
      </c>
      <c r="B47" s="24" t="s">
        <v>26</v>
      </c>
      <c r="C47" s="31" cm="1">
        <f t="array" aca="1" ref="C47" ca="1">SUM(LARGE(D47:M47,ROW(INDIRECT("1:6"))))</f>
        <v>281.90476190476193</v>
      </c>
      <c r="D47" s="30">
        <f>IFERROR(100*_xlfn.IFNA(VLOOKUP($B47,KviZDarije1!$A$1:$K$1000, 10, 0), 0)/'TOP SCORES'!B$9,0)</f>
        <v>28.571428571428573</v>
      </c>
      <c r="E47" s="30">
        <f>IFERROR(100*_xlfn.IFNA(VLOOKUP($B47,KviZDarije2!$A$1:$K$1000, 10, 0), 0)/'TOP SCORES'!C$9,0)</f>
        <v>42.857142857142854</v>
      </c>
      <c r="F47" s="30">
        <f>IFERROR(100*_xlfn.IFNA(VLOOKUP($B47,KviZDarije3!$A$1:$K$1000, 10, 0), 0)/'TOP SCORES'!D$9,0)</f>
        <v>40</v>
      </c>
      <c r="G47" s="30">
        <f>IFERROR(100*_xlfn.IFNA(VLOOKUP($B47,KviZDarije4!$A$1:$K$1000, 10, 0), 0)/'TOP SCORES'!E$9,0)</f>
        <v>50</v>
      </c>
      <c r="H47" s="30">
        <f>IFERROR(100*_xlfn.IFNA(VLOOKUP($B47,KviZDarije5!$A$1:$K$1000, 10, 0), 0)/'TOP SCORES'!F$9,0)</f>
        <v>60</v>
      </c>
      <c r="I47" s="30">
        <f>IFERROR(100*_xlfn.IFNA(VLOOKUP($B47,KviZDarije6!$A$1:$K$1000, 10, 0), 0)/'TOP SCORES'!G$9,0)</f>
        <v>35.714285714285715</v>
      </c>
      <c r="J47" s="30">
        <f>IFERROR(100*_xlfn.IFNA(VLOOKUP($B47,KviZDarije7!$A$1:$K$1000, 10, 0), 0)/'TOP SCORES'!H$9,0)</f>
        <v>53.333333333333336</v>
      </c>
      <c r="K47" s="30">
        <f>IFERROR(100*_xlfn.IFNA(VLOOKUP($B47,KviZDarije8!$A$1:$K$1000, 10, 0), 0)/'TOP SCORES'!I$9,0)</f>
        <v>0</v>
      </c>
      <c r="L47" s="30">
        <f>IFERROR(100*_xlfn.IFNA(VLOOKUP($B47,[1]KviZDarije9!$A$1:$K$1000, 10, 0), 0)/'TOP SCORES'!J$9,0)</f>
        <v>0</v>
      </c>
      <c r="M47" s="30">
        <f>IFERROR(100*_xlfn.IFNA(VLOOKUP($B47,[2]KviZDarije10!$A$1:$K$1000, 10, 0), 0)/'TOP SCORES'!K$9,0)</f>
        <v>0</v>
      </c>
    </row>
    <row r="48" spans="1:13">
      <c r="A48" s="33">
        <f t="shared" ca="1" si="0"/>
        <v>47</v>
      </c>
      <c r="B48" s="28" t="s">
        <v>149</v>
      </c>
      <c r="C48" s="31" cm="1">
        <f t="array" aca="1" ref="C48" ca="1">SUM(LARGE(D48:M48,ROW(INDIRECT("1:6"))))</f>
        <v>281.42857142857144</v>
      </c>
      <c r="D48" s="30">
        <f>IFERROR(100*_xlfn.IFNA(VLOOKUP($B48,KviZDarije1!$A$1:$K$1000, 10, 0), 0)/'TOP SCORES'!B$9,0)</f>
        <v>42.857142857142854</v>
      </c>
      <c r="E48" s="30">
        <f>IFERROR(100*_xlfn.IFNA(VLOOKUP($B48,KviZDarije2!$A$1:$K$1000, 10, 0), 0)/'TOP SCORES'!C$9,0)</f>
        <v>0</v>
      </c>
      <c r="F48" s="30">
        <f>IFERROR(100*_xlfn.IFNA(VLOOKUP($B48,KviZDarije3!$A$1:$K$1000, 10, 0), 0)/'TOP SCORES'!D$9,0)</f>
        <v>40</v>
      </c>
      <c r="G48" s="30">
        <f>IFERROR(100*_xlfn.IFNA(VLOOKUP($B48,KviZDarije4!$A$1:$K$1000, 10, 0), 0)/'TOP SCORES'!E$9,0)</f>
        <v>42.857142857142854</v>
      </c>
      <c r="H48" s="30">
        <f>IFERROR(100*_xlfn.IFNA(VLOOKUP($B48,KviZDarije5!$A$1:$K$1000, 10, 0), 0)/'TOP SCORES'!F$9,0)</f>
        <v>53.333333333333336</v>
      </c>
      <c r="I48" s="30">
        <f>IFERROR(100*_xlfn.IFNA(VLOOKUP($B48,KviZDarije6!$A$1:$K$1000, 10, 0), 0)/'TOP SCORES'!G$9,0)</f>
        <v>35.714285714285715</v>
      </c>
      <c r="J48" s="30">
        <f>IFERROR(100*_xlfn.IFNA(VLOOKUP($B48,KviZDarije7!$A$1:$K$1000, 10, 0), 0)/'TOP SCORES'!H$9,0)</f>
        <v>66.666666666666671</v>
      </c>
      <c r="K48" s="30">
        <f>IFERROR(100*_xlfn.IFNA(VLOOKUP($B48,KviZDarije8!$A$1:$K$1000, 10, 0), 0)/'TOP SCORES'!I$9,0)</f>
        <v>0</v>
      </c>
      <c r="L48" s="30">
        <f>IFERROR(100*_xlfn.IFNA(VLOOKUP($B48,[1]KviZDarije9!$A$1:$K$1000, 10, 0), 0)/'TOP SCORES'!J$9,0)</f>
        <v>0</v>
      </c>
      <c r="M48" s="30">
        <f>IFERROR(100*_xlfn.IFNA(VLOOKUP($B48,[2]KviZDarije10!$A$1:$K$1000, 10, 0), 0)/'TOP SCORES'!K$9,0)</f>
        <v>0</v>
      </c>
    </row>
    <row r="49" spans="1:13">
      <c r="A49" s="33">
        <f t="shared" ca="1" si="0"/>
        <v>48</v>
      </c>
      <c r="B49" s="24" t="s">
        <v>48</v>
      </c>
      <c r="C49" s="31" cm="1">
        <f t="array" aca="1" ref="C49" ca="1">SUM(LARGE(D49:M49,ROW(INDIRECT("1:6"))))</f>
        <v>274.28571428571428</v>
      </c>
      <c r="D49" s="30">
        <f>IFERROR(100*_xlfn.IFNA(VLOOKUP($B49,KviZDarije1!$A$1:$K$1000, 10, 0), 0)/'TOP SCORES'!B$9,0)</f>
        <v>0</v>
      </c>
      <c r="E49" s="30">
        <f>IFERROR(100*_xlfn.IFNA(VLOOKUP($B49,KviZDarije2!$A$1:$K$1000, 10, 0), 0)/'TOP SCORES'!C$9,0)</f>
        <v>42.857142857142854</v>
      </c>
      <c r="F49" s="30">
        <f>IFERROR(100*_xlfn.IFNA(VLOOKUP($B49,KviZDarije3!$A$1:$K$1000, 10, 0), 0)/'TOP SCORES'!D$9,0)</f>
        <v>53.333333333333336</v>
      </c>
      <c r="G49" s="30">
        <f>IFERROR(100*_xlfn.IFNA(VLOOKUP($B49,KviZDarije4!$A$1:$K$1000, 10, 0), 0)/'TOP SCORES'!E$9,0)</f>
        <v>21.428571428571427</v>
      </c>
      <c r="H49" s="30">
        <f>IFERROR(100*_xlfn.IFNA(VLOOKUP($B49,KviZDarije5!$A$1:$K$1000, 10, 0), 0)/'TOP SCORES'!F$9,0)</f>
        <v>53.333333333333336</v>
      </c>
      <c r="I49" s="30">
        <f>IFERROR(100*_xlfn.IFNA(VLOOKUP($B49,KviZDarije6!$A$1:$K$1000, 10, 0), 0)/'TOP SCORES'!G$9,0)</f>
        <v>50</v>
      </c>
      <c r="J49" s="30">
        <f>IFERROR(100*_xlfn.IFNA(VLOOKUP($B49,KviZDarije7!$A$1:$K$1000, 10, 0), 0)/'TOP SCORES'!H$9,0)</f>
        <v>53.333333333333336</v>
      </c>
      <c r="K49" s="30">
        <f>IFERROR(100*_xlfn.IFNA(VLOOKUP($B49,KviZDarije8!$A$1:$K$1000, 10, 0), 0)/'TOP SCORES'!I$9,0)</f>
        <v>0</v>
      </c>
      <c r="L49" s="30">
        <f>IFERROR(100*_xlfn.IFNA(VLOOKUP($B49,[1]KviZDarije9!$A$1:$K$1000, 10, 0), 0)/'TOP SCORES'!J$9,0)</f>
        <v>0</v>
      </c>
      <c r="M49" s="30">
        <f>IFERROR(100*_xlfn.IFNA(VLOOKUP($B49,[2]KviZDarije10!$A$1:$K$1000, 10, 0), 0)/'TOP SCORES'!K$9,0)</f>
        <v>0</v>
      </c>
    </row>
    <row r="50" spans="1:13">
      <c r="A50" s="33">
        <f t="shared" ca="1" si="0"/>
        <v>49</v>
      </c>
      <c r="B50" s="28" t="s">
        <v>154</v>
      </c>
      <c r="C50" s="31" cm="1">
        <f t="array" aca="1" ref="C50" ca="1">SUM(LARGE(D50:M50,ROW(INDIRECT("1:6"))))</f>
        <v>271.42857142857144</v>
      </c>
      <c r="D50" s="30">
        <f>IFERROR(100*_xlfn.IFNA(VLOOKUP($B50,KviZDarije1!$A$1:$K$1000, 10, 0), 0)/'TOP SCORES'!B$9,0)</f>
        <v>42.857142857142854</v>
      </c>
      <c r="E50" s="30">
        <f>IFERROR(100*_xlfn.IFNA(VLOOKUP($B50,KviZDarije2!$A$1:$K$1000, 10, 0), 0)/'TOP SCORES'!C$9,0)</f>
        <v>42.857142857142854</v>
      </c>
      <c r="F50" s="30">
        <f>IFERROR(100*_xlfn.IFNA(VLOOKUP($B50,KviZDarije3!$A$1:$K$1000, 10, 0), 0)/'TOP SCORES'!D$9,0)</f>
        <v>40</v>
      </c>
      <c r="G50" s="30">
        <f>IFERROR(100*_xlfn.IFNA(VLOOKUP($B50,KviZDarije4!$A$1:$K$1000, 10, 0), 0)/'TOP SCORES'!E$9,0)</f>
        <v>50</v>
      </c>
      <c r="H50" s="30">
        <f>IFERROR(100*_xlfn.IFNA(VLOOKUP($B50,KviZDarije5!$A$1:$K$1000, 10, 0), 0)/'TOP SCORES'!F$9,0)</f>
        <v>0</v>
      </c>
      <c r="I50" s="30">
        <f>IFERROR(100*_xlfn.IFNA(VLOOKUP($B50,KviZDarije6!$A$1:$K$1000, 10, 0), 0)/'TOP SCORES'!G$9,0)</f>
        <v>35.714285714285715</v>
      </c>
      <c r="J50" s="30">
        <f>IFERROR(100*_xlfn.IFNA(VLOOKUP($B50,KviZDarije7!$A$1:$K$1000, 10, 0), 0)/'TOP SCORES'!H$9,0)</f>
        <v>60</v>
      </c>
      <c r="K50" s="30">
        <f>IFERROR(100*_xlfn.IFNA(VLOOKUP($B50,KviZDarije8!$A$1:$K$1000, 10, 0), 0)/'TOP SCORES'!I$9,0)</f>
        <v>0</v>
      </c>
      <c r="L50" s="30">
        <f>IFERROR(100*_xlfn.IFNA(VLOOKUP($B50,[1]KviZDarije9!$A$1:$K$1000, 10, 0), 0)/'TOP SCORES'!J$9,0)</f>
        <v>0</v>
      </c>
      <c r="M50" s="30">
        <f>IFERROR(100*_xlfn.IFNA(VLOOKUP($B50,[2]KviZDarije10!$A$1:$K$1000, 10, 0), 0)/'TOP SCORES'!K$9,0)</f>
        <v>0</v>
      </c>
    </row>
    <row r="51" spans="1:13">
      <c r="A51" s="33">
        <f t="shared" ca="1" si="0"/>
        <v>50</v>
      </c>
      <c r="B51" s="28" t="s">
        <v>199</v>
      </c>
      <c r="C51" s="31" cm="1">
        <f t="array" aca="1" ref="C51" ca="1">SUM(LARGE(D51:M51,ROW(INDIRECT("1:6"))))</f>
        <v>270.95238095238096</v>
      </c>
      <c r="D51" s="30">
        <f>IFERROR(100*_xlfn.IFNA(VLOOKUP($B51,KviZDarije1!$A$1:$K$1000, 10, 0), 0)/'TOP SCORES'!B$9,0)</f>
        <v>50</v>
      </c>
      <c r="E51" s="30">
        <f>IFERROR(100*_xlfn.IFNA(VLOOKUP($B51,KviZDarije2!$A$1:$K$1000, 10, 0), 0)/'TOP SCORES'!C$9,0)</f>
        <v>42.857142857142854</v>
      </c>
      <c r="F51" s="30">
        <f>IFERROR(100*_xlfn.IFNA(VLOOKUP($B51,KviZDarije3!$A$1:$K$1000, 10, 0), 0)/'TOP SCORES'!D$9,0)</f>
        <v>40</v>
      </c>
      <c r="G51" s="30">
        <f>IFERROR(100*_xlfn.IFNA(VLOOKUP($B51,KviZDarije4!$A$1:$K$1000, 10, 0), 0)/'TOP SCORES'!E$9,0)</f>
        <v>21.428571428571427</v>
      </c>
      <c r="H51" s="30">
        <f>IFERROR(100*_xlfn.IFNA(VLOOKUP($B51,KviZDarije5!$A$1:$K$1000, 10, 0), 0)/'TOP SCORES'!F$9,0)</f>
        <v>0</v>
      </c>
      <c r="I51" s="30">
        <f>IFERROR(100*_xlfn.IFNA(VLOOKUP($B51,KviZDarije6!$A$1:$K$1000, 10, 0), 0)/'TOP SCORES'!G$9,0)</f>
        <v>50</v>
      </c>
      <c r="J51" s="30">
        <f>IFERROR(100*_xlfn.IFNA(VLOOKUP($B51,KviZDarije7!$A$1:$K$1000, 10, 0), 0)/'TOP SCORES'!H$9,0)</f>
        <v>66.666666666666671</v>
      </c>
      <c r="K51" s="30">
        <f>IFERROR(100*_xlfn.IFNA(VLOOKUP($B51,KviZDarije8!$A$1:$K$1000, 10, 0), 0)/'TOP SCORES'!I$9,0)</f>
        <v>0</v>
      </c>
      <c r="L51" s="30">
        <f>IFERROR(100*_xlfn.IFNA(VLOOKUP($B51,[1]KviZDarije9!$A$1:$K$1000, 10, 0), 0)/'TOP SCORES'!J$9,0)</f>
        <v>0</v>
      </c>
      <c r="M51" s="30">
        <f>IFERROR(100*_xlfn.IFNA(VLOOKUP($B51,[2]KviZDarije10!$A$1:$K$1000, 10, 0), 0)/'TOP SCORES'!K$9,0)</f>
        <v>0</v>
      </c>
    </row>
    <row r="52" spans="1:13">
      <c r="A52" s="33">
        <f t="shared" ca="1" si="0"/>
        <v>51</v>
      </c>
      <c r="B52" s="24" t="s">
        <v>62</v>
      </c>
      <c r="C52" s="31" cm="1">
        <f t="array" aca="1" ref="C52" ca="1">SUM(LARGE(D52:M52,ROW(INDIRECT("1:6"))))</f>
        <v>269.52380952380952</v>
      </c>
      <c r="D52" s="30">
        <f>IFERROR(100*_xlfn.IFNA(VLOOKUP($B52,KviZDarije1!$A$1:$K$1000, 10, 0), 0)/'TOP SCORES'!B$9,0)</f>
        <v>57.142857142857146</v>
      </c>
      <c r="E52" s="30">
        <f>IFERROR(100*_xlfn.IFNA(VLOOKUP($B52,KviZDarije2!$A$1:$K$1000, 10, 0), 0)/'TOP SCORES'!C$9,0)</f>
        <v>0</v>
      </c>
      <c r="F52" s="30">
        <f>IFERROR(100*_xlfn.IFNA(VLOOKUP($B52,KviZDarije3!$A$1:$K$1000, 10, 0), 0)/'TOP SCORES'!D$9,0)</f>
        <v>60</v>
      </c>
      <c r="G52" s="30">
        <f>IFERROR(100*_xlfn.IFNA(VLOOKUP($B52,KviZDarije4!$A$1:$K$1000, 10, 0), 0)/'TOP SCORES'!E$9,0)</f>
        <v>28.571428571428573</v>
      </c>
      <c r="H52" s="30">
        <f>IFERROR(100*_xlfn.IFNA(VLOOKUP($B52,KviZDarije5!$A$1:$K$1000, 10, 0), 0)/'TOP SCORES'!F$9,0)</f>
        <v>66.666666666666671</v>
      </c>
      <c r="I52" s="30">
        <f>IFERROR(100*_xlfn.IFNA(VLOOKUP($B52,KviZDarije6!$A$1:$K$1000, 10, 0), 0)/'TOP SCORES'!G$9,0)</f>
        <v>57.142857142857146</v>
      </c>
      <c r="J52" s="30">
        <f>IFERROR(100*_xlfn.IFNA(VLOOKUP($B52,KviZDarije7!$A$1:$K$1000, 10, 0), 0)/'TOP SCORES'!H$9,0)</f>
        <v>0</v>
      </c>
      <c r="K52" s="30">
        <f>IFERROR(100*_xlfn.IFNA(VLOOKUP($B52,KviZDarije8!$A$1:$K$1000, 10, 0), 0)/'TOP SCORES'!I$9,0)</f>
        <v>0</v>
      </c>
      <c r="L52" s="30">
        <f>IFERROR(100*_xlfn.IFNA(VLOOKUP($B52,[1]KviZDarije9!$A$1:$K$1000, 10, 0), 0)/'TOP SCORES'!J$9,0)</f>
        <v>0</v>
      </c>
      <c r="M52" s="30">
        <f>IFERROR(100*_xlfn.IFNA(VLOOKUP($B52,[2]KviZDarije10!$A$1:$K$1000, 10, 0), 0)/'TOP SCORES'!K$9,0)</f>
        <v>0</v>
      </c>
    </row>
    <row r="53" spans="1:13">
      <c r="A53" s="33">
        <f t="shared" ca="1" si="0"/>
        <v>52</v>
      </c>
      <c r="B53" s="24" t="s">
        <v>68</v>
      </c>
      <c r="C53" s="31" cm="1">
        <f t="array" aca="1" ref="C53" ca="1">SUM(LARGE(D53:M53,ROW(INDIRECT("1:6"))))</f>
        <v>265.71428571428572</v>
      </c>
      <c r="D53" s="30">
        <f>IFERROR(100*_xlfn.IFNA(VLOOKUP($B53,KviZDarije1!$A$1:$K$1000, 10, 0), 0)/'TOP SCORES'!B$9,0)</f>
        <v>50</v>
      </c>
      <c r="E53" s="30">
        <f>IFERROR(100*_xlfn.IFNA(VLOOKUP($B53,KviZDarije2!$A$1:$K$1000, 10, 0), 0)/'TOP SCORES'!C$9,0)</f>
        <v>57.142857142857146</v>
      </c>
      <c r="F53" s="30">
        <f>IFERROR(100*_xlfn.IFNA(VLOOKUP($B53,KviZDarije3!$A$1:$K$1000, 10, 0), 0)/'TOP SCORES'!D$9,0)</f>
        <v>0</v>
      </c>
      <c r="G53" s="30">
        <f>IFERROR(100*_xlfn.IFNA(VLOOKUP($B53,KviZDarije4!$A$1:$K$1000, 10, 0), 0)/'TOP SCORES'!E$9,0)</f>
        <v>42.857142857142854</v>
      </c>
      <c r="H53" s="30">
        <f>IFERROR(100*_xlfn.IFNA(VLOOKUP($B53,KviZDarije5!$A$1:$K$1000, 10, 0), 0)/'TOP SCORES'!F$9,0)</f>
        <v>80</v>
      </c>
      <c r="I53" s="30">
        <f>IFERROR(100*_xlfn.IFNA(VLOOKUP($B53,KviZDarije6!$A$1:$K$1000, 10, 0), 0)/'TOP SCORES'!G$9,0)</f>
        <v>35.714285714285715</v>
      </c>
      <c r="J53" s="30">
        <f>IFERROR(100*_xlfn.IFNA(VLOOKUP($B53,KviZDarije7!$A$1:$K$1000, 10, 0), 0)/'TOP SCORES'!H$9,0)</f>
        <v>0</v>
      </c>
      <c r="K53" s="30">
        <f>IFERROR(100*_xlfn.IFNA(VLOOKUP($B53,KviZDarije8!$A$1:$K$1000, 10, 0), 0)/'TOP SCORES'!I$9,0)</f>
        <v>0</v>
      </c>
      <c r="L53" s="30">
        <f>IFERROR(100*_xlfn.IFNA(VLOOKUP($B53,[1]KviZDarije9!$A$1:$K$1000, 10, 0), 0)/'TOP SCORES'!J$9,0)</f>
        <v>0</v>
      </c>
      <c r="M53" s="30">
        <f>IFERROR(100*_xlfn.IFNA(VLOOKUP($B53,[2]KviZDarije10!$A$1:$K$1000, 10, 0), 0)/'TOP SCORES'!K$9,0)</f>
        <v>0</v>
      </c>
    </row>
    <row r="54" spans="1:13">
      <c r="A54" s="33">
        <f t="shared" ca="1" si="0"/>
        <v>53</v>
      </c>
      <c r="B54" s="28" t="s">
        <v>162</v>
      </c>
      <c r="C54" s="31" cm="1">
        <f t="array" aca="1" ref="C54" ca="1">SUM(LARGE(D54:M54,ROW(INDIRECT("1:6"))))</f>
        <v>264.76190476190476</v>
      </c>
      <c r="D54" s="30">
        <f>IFERROR(100*_xlfn.IFNA(VLOOKUP($B54,KviZDarije1!$A$1:$K$1000, 10, 0), 0)/'TOP SCORES'!B$9,0)</f>
        <v>50</v>
      </c>
      <c r="E54" s="30">
        <f>IFERROR(100*_xlfn.IFNA(VLOOKUP($B54,KviZDarije2!$A$1:$K$1000, 10, 0), 0)/'TOP SCORES'!C$9,0)</f>
        <v>42.857142857142854</v>
      </c>
      <c r="F54" s="30">
        <f>IFERROR(100*_xlfn.IFNA(VLOOKUP($B54,KviZDarije3!$A$1:$K$1000, 10, 0), 0)/'TOP SCORES'!D$9,0)</f>
        <v>53.333333333333336</v>
      </c>
      <c r="G54" s="30">
        <f>IFERROR(100*_xlfn.IFNA(VLOOKUP($B54,KviZDarije4!$A$1:$K$1000, 10, 0), 0)/'TOP SCORES'!E$9,0)</f>
        <v>35.714285714285715</v>
      </c>
      <c r="H54" s="30">
        <f>IFERROR(100*_xlfn.IFNA(VLOOKUP($B54,KviZDarije5!$A$1:$K$1000, 10, 0), 0)/'TOP SCORES'!F$9,0)</f>
        <v>40</v>
      </c>
      <c r="I54" s="30">
        <f>IFERROR(100*_xlfn.IFNA(VLOOKUP($B54,KviZDarije6!$A$1:$K$1000, 10, 0), 0)/'TOP SCORES'!G$9,0)</f>
        <v>42.857142857142854</v>
      </c>
      <c r="J54" s="30">
        <f>IFERROR(100*_xlfn.IFNA(VLOOKUP($B54,KviZDarije7!$A$1:$K$1000, 10, 0), 0)/'TOP SCORES'!H$9,0)</f>
        <v>0</v>
      </c>
      <c r="K54" s="30">
        <f>IFERROR(100*_xlfn.IFNA(VLOOKUP($B54,KviZDarije8!$A$1:$K$1000, 10, 0), 0)/'TOP SCORES'!I$9,0)</f>
        <v>0</v>
      </c>
      <c r="L54" s="30">
        <f>IFERROR(100*_xlfn.IFNA(VLOOKUP($B54,[1]KviZDarije9!$A$1:$K$1000, 10, 0), 0)/'TOP SCORES'!J$9,0)</f>
        <v>0</v>
      </c>
      <c r="M54" s="30">
        <f>IFERROR(100*_xlfn.IFNA(VLOOKUP($B54,[2]KviZDarije10!$A$1:$K$1000, 10, 0), 0)/'TOP SCORES'!K$9,0)</f>
        <v>0</v>
      </c>
    </row>
    <row r="55" spans="1:13">
      <c r="A55" s="33">
        <f t="shared" ca="1" si="0"/>
        <v>54</v>
      </c>
      <c r="B55" s="24" t="s">
        <v>106</v>
      </c>
      <c r="C55" s="31" cm="1">
        <f t="array" aca="1" ref="C55" ca="1">SUM(LARGE(D55:M55,ROW(INDIRECT("1:6"))))</f>
        <v>261.90476190476193</v>
      </c>
      <c r="D55" s="30">
        <f>IFERROR(100*_xlfn.IFNA(VLOOKUP($B55,KviZDarije1!$A$1:$K$1000, 10, 0), 0)/'TOP SCORES'!B$9,0)</f>
        <v>71.428571428571431</v>
      </c>
      <c r="E55" s="30">
        <f>IFERROR(100*_xlfn.IFNA(VLOOKUP($B55,KviZDarije2!$A$1:$K$1000, 10, 0), 0)/'TOP SCORES'!C$9,0)</f>
        <v>57.142857142857146</v>
      </c>
      <c r="F55" s="30">
        <f>IFERROR(100*_xlfn.IFNA(VLOOKUP($B55,KviZDarije3!$A$1:$K$1000, 10, 0), 0)/'TOP SCORES'!D$9,0)</f>
        <v>53.333333333333336</v>
      </c>
      <c r="G55" s="30">
        <f>IFERROR(100*_xlfn.IFNA(VLOOKUP($B55,KviZDarije4!$A$1:$K$1000, 10, 0), 0)/'TOP SCORES'!E$9,0)</f>
        <v>0</v>
      </c>
      <c r="H55" s="30">
        <f>IFERROR(100*_xlfn.IFNA(VLOOKUP($B55,KviZDarije5!$A$1:$K$1000, 10, 0), 0)/'TOP SCORES'!F$9,0)</f>
        <v>0</v>
      </c>
      <c r="I55" s="30">
        <f>IFERROR(100*_xlfn.IFNA(VLOOKUP($B55,KviZDarije6!$A$1:$K$1000, 10, 0), 0)/'TOP SCORES'!G$9,0)</f>
        <v>0</v>
      </c>
      <c r="J55" s="30">
        <f>IFERROR(100*_xlfn.IFNA(VLOOKUP($B55,KviZDarije7!$A$1:$K$1000, 10, 0), 0)/'TOP SCORES'!H$9,0)</f>
        <v>80</v>
      </c>
      <c r="K55" s="30">
        <f>IFERROR(100*_xlfn.IFNA(VLOOKUP($B55,KviZDarije8!$A$1:$K$1000, 10, 0), 0)/'TOP SCORES'!I$9,0)</f>
        <v>0</v>
      </c>
      <c r="L55" s="30">
        <f>IFERROR(100*_xlfn.IFNA(VLOOKUP($B55,[1]KviZDarije9!$A$1:$K$1000, 10, 0), 0)/'TOP SCORES'!J$9,0)</f>
        <v>0</v>
      </c>
      <c r="M55" s="30">
        <f>IFERROR(100*_xlfn.IFNA(VLOOKUP($B55,[2]KviZDarije10!$A$1:$K$1000, 10, 0), 0)/'TOP SCORES'!K$9,0)</f>
        <v>0</v>
      </c>
    </row>
    <row r="56" spans="1:13">
      <c r="A56" s="33">
        <f t="shared" ca="1" si="0"/>
        <v>54</v>
      </c>
      <c r="B56" s="24" t="s">
        <v>67</v>
      </c>
      <c r="C56" s="31" cm="1">
        <f t="array" aca="1" ref="C56" ca="1">SUM(LARGE(D56:M56,ROW(INDIRECT("1:6"))))</f>
        <v>261.90476190476193</v>
      </c>
      <c r="D56" s="30">
        <f>IFERROR(100*_xlfn.IFNA(VLOOKUP($B56,KviZDarije1!$A$1:$K$1000, 10, 0), 0)/'TOP SCORES'!B$9,0)</f>
        <v>50</v>
      </c>
      <c r="E56" s="30">
        <f>IFERROR(100*_xlfn.IFNA(VLOOKUP($B56,KviZDarije2!$A$1:$K$1000, 10, 0), 0)/'TOP SCORES'!C$9,0)</f>
        <v>42.857142857142854</v>
      </c>
      <c r="F56" s="30">
        <f>IFERROR(100*_xlfn.IFNA(VLOOKUP($B56,KviZDarije3!$A$1:$K$1000, 10, 0), 0)/'TOP SCORES'!D$9,0)</f>
        <v>40</v>
      </c>
      <c r="G56" s="30">
        <f>IFERROR(100*_xlfn.IFNA(VLOOKUP($B56,KviZDarije4!$A$1:$K$1000, 10, 0), 0)/'TOP SCORES'!E$9,0)</f>
        <v>35.714285714285715</v>
      </c>
      <c r="H56" s="30">
        <f>IFERROR(100*_xlfn.IFNA(VLOOKUP($B56,KviZDarije5!$A$1:$K$1000, 10, 0), 0)/'TOP SCORES'!F$9,0)</f>
        <v>40</v>
      </c>
      <c r="I56" s="30">
        <f>IFERROR(100*_xlfn.IFNA(VLOOKUP($B56,KviZDarije6!$A$1:$K$1000, 10, 0), 0)/'TOP SCORES'!G$9,0)</f>
        <v>28.571428571428573</v>
      </c>
      <c r="J56" s="30">
        <f>IFERROR(100*_xlfn.IFNA(VLOOKUP($B56,KviZDarije7!$A$1:$K$1000, 10, 0), 0)/'TOP SCORES'!H$9,0)</f>
        <v>53.333333333333336</v>
      </c>
      <c r="K56" s="30">
        <f>IFERROR(100*_xlfn.IFNA(VLOOKUP($B56,KviZDarije8!$A$1:$K$1000, 10, 0), 0)/'TOP SCORES'!I$9,0)</f>
        <v>0</v>
      </c>
      <c r="L56" s="30">
        <f>IFERROR(100*_xlfn.IFNA(VLOOKUP($B56,[1]KviZDarije9!$A$1:$K$1000, 10, 0), 0)/'TOP SCORES'!J$9,0)</f>
        <v>0</v>
      </c>
      <c r="M56" s="30">
        <f>IFERROR(100*_xlfn.IFNA(VLOOKUP($B56,[2]KviZDarije10!$A$1:$K$1000, 10, 0), 0)/'TOP SCORES'!K$9,0)</f>
        <v>0</v>
      </c>
    </row>
    <row r="57" spans="1:13">
      <c r="A57" s="33">
        <f t="shared" ca="1" si="0"/>
        <v>56</v>
      </c>
      <c r="B57" s="24" t="s">
        <v>115</v>
      </c>
      <c r="C57" s="31" cm="1">
        <f t="array" aca="1" ref="C57" ca="1">SUM(LARGE(D57:M57,ROW(INDIRECT("1:6"))))</f>
        <v>261.42857142857144</v>
      </c>
      <c r="D57" s="30">
        <f>IFERROR(100*_xlfn.IFNA(VLOOKUP($B57,KviZDarije1!$A$1:$K$1000, 10, 0), 0)/'TOP SCORES'!B$9,0)</f>
        <v>28.571428571428573</v>
      </c>
      <c r="E57" s="30">
        <f>IFERROR(100*_xlfn.IFNA(VLOOKUP($B57,KviZDarije2!$A$1:$K$1000, 10, 0), 0)/'TOP SCORES'!C$9,0)</f>
        <v>35.714285714285715</v>
      </c>
      <c r="F57" s="30">
        <f>IFERROR(100*_xlfn.IFNA(VLOOKUP($B57,KviZDarije3!$A$1:$K$1000, 10, 0), 0)/'TOP SCORES'!D$9,0)</f>
        <v>46.666666666666664</v>
      </c>
      <c r="G57" s="30">
        <f>IFERROR(100*_xlfn.IFNA(VLOOKUP($B57,KviZDarije4!$A$1:$K$1000, 10, 0), 0)/'TOP SCORES'!E$9,0)</f>
        <v>42.857142857142854</v>
      </c>
      <c r="H57" s="30">
        <f>IFERROR(100*_xlfn.IFNA(VLOOKUP($B57,KviZDarije5!$A$1:$K$1000, 10, 0), 0)/'TOP SCORES'!F$9,0)</f>
        <v>53.333333333333336</v>
      </c>
      <c r="I57" s="30">
        <f>IFERROR(100*_xlfn.IFNA(VLOOKUP($B57,KviZDarije6!$A$1:$K$1000, 10, 0), 0)/'TOP SCORES'!G$9,0)</f>
        <v>42.857142857142854</v>
      </c>
      <c r="J57" s="30">
        <f>IFERROR(100*_xlfn.IFNA(VLOOKUP($B57,KviZDarije7!$A$1:$K$1000, 10, 0), 0)/'TOP SCORES'!H$9,0)</f>
        <v>40</v>
      </c>
      <c r="K57" s="30">
        <f>IFERROR(100*_xlfn.IFNA(VLOOKUP($B57,KviZDarije8!$A$1:$K$1000, 10, 0), 0)/'TOP SCORES'!I$9,0)</f>
        <v>0</v>
      </c>
      <c r="L57" s="30">
        <f>IFERROR(100*_xlfn.IFNA(VLOOKUP($B57,[1]KviZDarije9!$A$1:$K$1000, 10, 0), 0)/'TOP SCORES'!J$9,0)</f>
        <v>0</v>
      </c>
      <c r="M57" s="30">
        <f>IFERROR(100*_xlfn.IFNA(VLOOKUP($B57,[2]KviZDarije10!$A$1:$K$1000, 10, 0), 0)/'TOP SCORES'!K$9,0)</f>
        <v>0</v>
      </c>
    </row>
    <row r="58" spans="1:13">
      <c r="A58" s="33">
        <f t="shared" ca="1" si="0"/>
        <v>57</v>
      </c>
      <c r="B58" s="24" t="s">
        <v>73</v>
      </c>
      <c r="C58" s="31" cm="1">
        <f t="array" aca="1" ref="C58" ca="1">SUM(LARGE(D58:M58,ROW(INDIRECT("1:6"))))</f>
        <v>255.23809523809524</v>
      </c>
      <c r="D58" s="30">
        <f>IFERROR(100*_xlfn.IFNA(VLOOKUP($B58,KviZDarije1!$A$1:$K$1000, 10, 0), 0)/'TOP SCORES'!B$9,0)</f>
        <v>42.857142857142854</v>
      </c>
      <c r="E58" s="30">
        <f>IFERROR(100*_xlfn.IFNA(VLOOKUP($B58,KviZDarije2!$A$1:$K$1000, 10, 0), 0)/'TOP SCORES'!C$9,0)</f>
        <v>0</v>
      </c>
      <c r="F58" s="30">
        <f>IFERROR(100*_xlfn.IFNA(VLOOKUP($B58,KviZDarije3!$A$1:$K$1000, 10, 0), 0)/'TOP SCORES'!D$9,0)</f>
        <v>33.333333333333336</v>
      </c>
      <c r="G58" s="30">
        <f>IFERROR(100*_xlfn.IFNA(VLOOKUP($B58,KviZDarije4!$A$1:$K$1000, 10, 0), 0)/'TOP SCORES'!E$9,0)</f>
        <v>42.857142857142854</v>
      </c>
      <c r="H58" s="30">
        <f>IFERROR(100*_xlfn.IFNA(VLOOKUP($B58,KviZDarije5!$A$1:$K$1000, 10, 0), 0)/'TOP SCORES'!F$9,0)</f>
        <v>40</v>
      </c>
      <c r="I58" s="30">
        <f>IFERROR(100*_xlfn.IFNA(VLOOKUP($B58,KviZDarije6!$A$1:$K$1000, 10, 0), 0)/'TOP SCORES'!G$9,0)</f>
        <v>42.857142857142854</v>
      </c>
      <c r="J58" s="30">
        <f>IFERROR(100*_xlfn.IFNA(VLOOKUP($B58,KviZDarije7!$A$1:$K$1000, 10, 0), 0)/'TOP SCORES'!H$9,0)</f>
        <v>53.333333333333336</v>
      </c>
      <c r="K58" s="30">
        <f>IFERROR(100*_xlfn.IFNA(VLOOKUP($B58,KviZDarije8!$A$1:$K$1000, 10, 0), 0)/'TOP SCORES'!I$9,0)</f>
        <v>0</v>
      </c>
      <c r="L58" s="30">
        <f>IFERROR(100*_xlfn.IFNA(VLOOKUP($B58,[1]KviZDarije9!$A$1:$K$1000, 10, 0), 0)/'TOP SCORES'!J$9,0)</f>
        <v>0</v>
      </c>
      <c r="M58" s="30">
        <f>IFERROR(100*_xlfn.IFNA(VLOOKUP($B58,[2]KviZDarije10!$A$1:$K$1000, 10, 0), 0)/'TOP SCORES'!K$9,0)</f>
        <v>0</v>
      </c>
    </row>
    <row r="59" spans="1:13">
      <c r="A59" s="33">
        <f t="shared" ca="1" si="0"/>
        <v>58</v>
      </c>
      <c r="B59" s="24" t="s">
        <v>49</v>
      </c>
      <c r="C59" s="31" cm="1">
        <f t="array" aca="1" ref="C59" ca="1">SUM(LARGE(D59:M59,ROW(INDIRECT("1:6"))))</f>
        <v>246.66666666666669</v>
      </c>
      <c r="D59" s="30">
        <f>IFERROR(100*_xlfn.IFNA(VLOOKUP($B59,KviZDarije1!$A$1:$K$1000, 10, 0), 0)/'TOP SCORES'!B$9,0)</f>
        <v>14.285714285714286</v>
      </c>
      <c r="E59" s="30">
        <f>IFERROR(100*_xlfn.IFNA(VLOOKUP($B59,KviZDarije2!$A$1:$K$1000, 10, 0), 0)/'TOP SCORES'!C$9,0)</f>
        <v>14.285714285714286</v>
      </c>
      <c r="F59" s="30">
        <f>IFERROR(100*_xlfn.IFNA(VLOOKUP($B59,KviZDarije3!$A$1:$K$1000, 10, 0), 0)/'TOP SCORES'!D$9,0)</f>
        <v>33.333333333333336</v>
      </c>
      <c r="G59" s="30">
        <f>IFERROR(100*_xlfn.IFNA(VLOOKUP($B59,KviZDarije4!$A$1:$K$1000, 10, 0), 0)/'TOP SCORES'!E$9,0)</f>
        <v>35.714285714285715</v>
      </c>
      <c r="H59" s="30">
        <f>IFERROR(100*_xlfn.IFNA(VLOOKUP($B59,KviZDarije5!$A$1:$K$1000, 10, 0), 0)/'TOP SCORES'!F$9,0)</f>
        <v>60</v>
      </c>
      <c r="I59" s="30">
        <f>IFERROR(100*_xlfn.IFNA(VLOOKUP($B59,KviZDarije6!$A$1:$K$1000, 10, 0), 0)/'TOP SCORES'!G$9,0)</f>
        <v>50</v>
      </c>
      <c r="J59" s="30">
        <f>IFERROR(100*_xlfn.IFNA(VLOOKUP($B59,KviZDarije7!$A$1:$K$1000, 10, 0), 0)/'TOP SCORES'!H$9,0)</f>
        <v>53.333333333333336</v>
      </c>
      <c r="K59" s="30">
        <f>IFERROR(100*_xlfn.IFNA(VLOOKUP($B59,KviZDarije8!$A$1:$K$1000, 10, 0), 0)/'TOP SCORES'!I$9,0)</f>
        <v>0</v>
      </c>
      <c r="L59" s="30">
        <f>IFERROR(100*_xlfn.IFNA(VLOOKUP($B59,[1]KviZDarije9!$A$1:$K$1000, 10, 0), 0)/'TOP SCORES'!J$9,0)</f>
        <v>0</v>
      </c>
      <c r="M59" s="30">
        <f>IFERROR(100*_xlfn.IFNA(VLOOKUP($B59,[2]KviZDarije10!$A$1:$K$1000, 10, 0), 0)/'TOP SCORES'!K$9,0)</f>
        <v>0</v>
      </c>
    </row>
    <row r="60" spans="1:13">
      <c r="A60" s="33">
        <f t="shared" ca="1" si="0"/>
        <v>59</v>
      </c>
      <c r="B60" s="24" t="s">
        <v>52</v>
      </c>
      <c r="C60" s="31" cm="1">
        <f t="array" aca="1" ref="C60" ca="1">SUM(LARGE(D60:M60,ROW(INDIRECT("1:6"))))</f>
        <v>238.57142857142858</v>
      </c>
      <c r="D60" s="30">
        <f>IFERROR(100*_xlfn.IFNA(VLOOKUP($B60,KviZDarije1!$A$1:$K$1000, 10, 0), 0)/'TOP SCORES'!B$9,0)</f>
        <v>64.285714285714292</v>
      </c>
      <c r="E60" s="30">
        <f>IFERROR(100*_xlfn.IFNA(VLOOKUP($B60,KviZDarije2!$A$1:$K$1000, 10, 0), 0)/'TOP SCORES'!C$9,0)</f>
        <v>50</v>
      </c>
      <c r="F60" s="30">
        <f>IFERROR(100*_xlfn.IFNA(VLOOKUP($B60,KviZDarije3!$A$1:$K$1000, 10, 0), 0)/'TOP SCORES'!D$9,0)</f>
        <v>0</v>
      </c>
      <c r="G60" s="30">
        <f>IFERROR(100*_xlfn.IFNA(VLOOKUP($B60,KviZDarije4!$A$1:$K$1000, 10, 0), 0)/'TOP SCORES'!E$9,0)</f>
        <v>35.714285714285715</v>
      </c>
      <c r="H60" s="30">
        <f>IFERROR(100*_xlfn.IFNA(VLOOKUP($B60,KviZDarije5!$A$1:$K$1000, 10, 0), 0)/'TOP SCORES'!F$9,0)</f>
        <v>0</v>
      </c>
      <c r="I60" s="30">
        <f>IFERROR(100*_xlfn.IFNA(VLOOKUP($B60,KviZDarije6!$A$1:$K$1000, 10, 0), 0)/'TOP SCORES'!G$9,0)</f>
        <v>28.571428571428573</v>
      </c>
      <c r="J60" s="30">
        <f>IFERROR(100*_xlfn.IFNA(VLOOKUP($B60,KviZDarije7!$A$1:$K$1000, 10, 0), 0)/'TOP SCORES'!H$9,0)</f>
        <v>60</v>
      </c>
      <c r="K60" s="30">
        <f>IFERROR(100*_xlfn.IFNA(VLOOKUP($B60,KviZDarije8!$A$1:$K$1000, 10, 0), 0)/'TOP SCORES'!I$9,0)</f>
        <v>0</v>
      </c>
      <c r="L60" s="30">
        <f>IFERROR(100*_xlfn.IFNA(VLOOKUP($B60,[1]KviZDarije9!$A$1:$K$1000, 10, 0), 0)/'TOP SCORES'!J$9,0)</f>
        <v>0</v>
      </c>
      <c r="M60" s="30">
        <f>IFERROR(100*_xlfn.IFNA(VLOOKUP($B60,[2]KviZDarije10!$A$1:$K$1000, 10, 0), 0)/'TOP SCORES'!K$9,0)</f>
        <v>0</v>
      </c>
    </row>
    <row r="61" spans="1:13">
      <c r="A61" s="33">
        <f t="shared" ca="1" si="0"/>
        <v>60</v>
      </c>
      <c r="B61" s="24" t="s">
        <v>37</v>
      </c>
      <c r="C61" s="31" cm="1">
        <f t="array" aca="1" ref="C61" ca="1">SUM(LARGE(D61:M61,ROW(INDIRECT("1:6"))))</f>
        <v>235.23809523809527</v>
      </c>
      <c r="D61" s="30">
        <f>IFERROR(100*_xlfn.IFNA(VLOOKUP($B61,KviZDarije1!$A$1:$K$1000, 10, 0), 0)/'TOP SCORES'!B$9,0)</f>
        <v>57.142857142857146</v>
      </c>
      <c r="E61" s="30">
        <f>IFERROR(100*_xlfn.IFNA(VLOOKUP($B61,KviZDarije2!$A$1:$K$1000, 10, 0), 0)/'TOP SCORES'!C$9,0)</f>
        <v>0</v>
      </c>
      <c r="F61" s="30">
        <f>IFERROR(100*_xlfn.IFNA(VLOOKUP($B61,KviZDarije3!$A$1:$K$1000, 10, 0), 0)/'TOP SCORES'!D$9,0)</f>
        <v>40</v>
      </c>
      <c r="G61" s="30">
        <f>IFERROR(100*_xlfn.IFNA(VLOOKUP($B61,KviZDarije4!$A$1:$K$1000, 10, 0), 0)/'TOP SCORES'!E$9,0)</f>
        <v>42.857142857142854</v>
      </c>
      <c r="H61" s="30">
        <f>IFERROR(100*_xlfn.IFNA(VLOOKUP($B61,KviZDarije5!$A$1:$K$1000, 10, 0), 0)/'TOP SCORES'!F$9,0)</f>
        <v>66.666666666666671</v>
      </c>
      <c r="I61" s="30">
        <f>IFERROR(100*_xlfn.IFNA(VLOOKUP($B61,KviZDarije6!$A$1:$K$1000, 10, 0), 0)/'TOP SCORES'!G$9,0)</f>
        <v>28.571428571428573</v>
      </c>
      <c r="J61" s="30">
        <f>IFERROR(100*_xlfn.IFNA(VLOOKUP($B61,KviZDarije7!$A$1:$K$1000, 10, 0), 0)/'TOP SCORES'!H$9,0)</f>
        <v>0</v>
      </c>
      <c r="K61" s="30">
        <f>IFERROR(100*_xlfn.IFNA(VLOOKUP($B61,KviZDarije8!$A$1:$K$1000, 10, 0), 0)/'TOP SCORES'!I$9,0)</f>
        <v>0</v>
      </c>
      <c r="L61" s="30">
        <f>IFERROR(100*_xlfn.IFNA(VLOOKUP($B61,[1]KviZDarije9!$A$1:$K$1000, 10, 0), 0)/'TOP SCORES'!J$9,0)</f>
        <v>0</v>
      </c>
      <c r="M61" s="30">
        <f>IFERROR(100*_xlfn.IFNA(VLOOKUP($B61,[2]KviZDarije10!$A$1:$K$1000, 10, 0), 0)/'TOP SCORES'!K$9,0)</f>
        <v>0</v>
      </c>
    </row>
    <row r="62" spans="1:13">
      <c r="A62" s="33">
        <f t="shared" ca="1" si="0"/>
        <v>61</v>
      </c>
      <c r="B62" s="24" t="s">
        <v>82</v>
      </c>
      <c r="C62" s="31" cm="1">
        <f t="array" aca="1" ref="C62" ca="1">SUM(LARGE(D62:M62,ROW(INDIRECT("1:6"))))</f>
        <v>233.33333333333337</v>
      </c>
      <c r="D62" s="30">
        <f>IFERROR(100*_xlfn.IFNA(VLOOKUP($B62,KviZDarije1!$A$1:$K$1000, 10, 0), 0)/'TOP SCORES'!B$9,0)</f>
        <v>0</v>
      </c>
      <c r="E62" s="30">
        <f>IFERROR(100*_xlfn.IFNA(VLOOKUP($B62,KviZDarije2!$A$1:$K$1000, 10, 0), 0)/'TOP SCORES'!C$9,0)</f>
        <v>35.714285714285715</v>
      </c>
      <c r="F62" s="30">
        <f>IFERROR(100*_xlfn.IFNA(VLOOKUP($B62,KviZDarije3!$A$1:$K$1000, 10, 0), 0)/'TOP SCORES'!D$9,0)</f>
        <v>40</v>
      </c>
      <c r="G62" s="30">
        <f>IFERROR(100*_xlfn.IFNA(VLOOKUP($B62,KviZDarije4!$A$1:$K$1000, 10, 0), 0)/'TOP SCORES'!E$9,0)</f>
        <v>35.714285714285715</v>
      </c>
      <c r="H62" s="30">
        <f>IFERROR(100*_xlfn.IFNA(VLOOKUP($B62,KviZDarije5!$A$1:$K$1000, 10, 0), 0)/'TOP SCORES'!F$9,0)</f>
        <v>33.333333333333336</v>
      </c>
      <c r="I62" s="30">
        <f>IFERROR(100*_xlfn.IFNA(VLOOKUP($B62,KviZDarije6!$A$1:$K$1000, 10, 0), 0)/'TOP SCORES'!G$9,0)</f>
        <v>28.571428571428573</v>
      </c>
      <c r="J62" s="30">
        <f>IFERROR(100*_xlfn.IFNA(VLOOKUP($B62,KviZDarije7!$A$1:$K$1000, 10, 0), 0)/'TOP SCORES'!H$9,0)</f>
        <v>60</v>
      </c>
      <c r="K62" s="30">
        <f>IFERROR(100*_xlfn.IFNA(VLOOKUP($B62,KviZDarije8!$A$1:$K$1000, 10, 0), 0)/'TOP SCORES'!I$9,0)</f>
        <v>0</v>
      </c>
      <c r="L62" s="30">
        <f>IFERROR(100*_xlfn.IFNA(VLOOKUP($B62,[1]KviZDarije9!$A$1:$K$1000, 10, 0), 0)/'TOP SCORES'!J$9,0)</f>
        <v>0</v>
      </c>
      <c r="M62" s="30">
        <f>IFERROR(100*_xlfn.IFNA(VLOOKUP($B62,[2]KviZDarije10!$A$1:$K$1000, 10, 0), 0)/'TOP SCORES'!K$9,0)</f>
        <v>0</v>
      </c>
    </row>
    <row r="63" spans="1:13">
      <c r="A63" s="33">
        <f t="shared" ca="1" si="0"/>
        <v>62</v>
      </c>
      <c r="B63" s="28" t="s">
        <v>183</v>
      </c>
      <c r="C63" s="31" cm="1">
        <f t="array" aca="1" ref="C63" ca="1">SUM(LARGE(D63:M63,ROW(INDIRECT("1:6"))))</f>
        <v>230.95238095238096</v>
      </c>
      <c r="D63" s="30">
        <f>IFERROR(100*_xlfn.IFNA(VLOOKUP($B63,KviZDarije1!$A$1:$K$1000, 10, 0), 0)/'TOP SCORES'!B$9,0)</f>
        <v>57.142857142857146</v>
      </c>
      <c r="E63" s="30">
        <f>IFERROR(100*_xlfn.IFNA(VLOOKUP($B63,KviZDarije2!$A$1:$K$1000, 10, 0), 0)/'TOP SCORES'!C$9,0)</f>
        <v>57.142857142857146</v>
      </c>
      <c r="F63" s="30">
        <f>IFERROR(100*_xlfn.IFNA(VLOOKUP($B63,KviZDarije3!$A$1:$K$1000, 10, 0), 0)/'TOP SCORES'!D$9,0)</f>
        <v>66.666666666666671</v>
      </c>
      <c r="G63" s="30">
        <f>IFERROR(100*_xlfn.IFNA(VLOOKUP($B63,KviZDarije4!$A$1:$K$1000, 10, 0), 0)/'TOP SCORES'!E$9,0)</f>
        <v>50</v>
      </c>
      <c r="H63" s="30">
        <f>IFERROR(100*_xlfn.IFNA(VLOOKUP($B63,KviZDarije5!$A$1:$K$1000, 10, 0), 0)/'TOP SCORES'!F$9,0)</f>
        <v>0</v>
      </c>
      <c r="I63" s="30">
        <f>IFERROR(100*_xlfn.IFNA(VLOOKUP($B63,KviZDarije6!$A$1:$K$1000, 10, 0), 0)/'TOP SCORES'!G$9,0)</f>
        <v>0</v>
      </c>
      <c r="J63" s="30">
        <f>IFERROR(100*_xlfn.IFNA(VLOOKUP($B63,KviZDarije7!$A$1:$K$1000, 10, 0), 0)/'TOP SCORES'!H$9,0)</f>
        <v>0</v>
      </c>
      <c r="K63" s="30">
        <f>IFERROR(100*_xlfn.IFNA(VLOOKUP($B63,KviZDarije8!$A$1:$K$1000, 10, 0), 0)/'TOP SCORES'!I$9,0)</f>
        <v>0</v>
      </c>
      <c r="L63" s="30">
        <f>IFERROR(100*_xlfn.IFNA(VLOOKUP($B63,[1]KviZDarije9!$A$1:$K$1000, 10, 0), 0)/'TOP SCORES'!J$9,0)</f>
        <v>0</v>
      </c>
      <c r="M63" s="30">
        <f>IFERROR(100*_xlfn.IFNA(VLOOKUP($B63,[2]KviZDarije10!$A$1:$K$1000, 10, 0), 0)/'TOP SCORES'!K$9,0)</f>
        <v>0</v>
      </c>
    </row>
    <row r="64" spans="1:13">
      <c r="A64" s="33">
        <f t="shared" ca="1" si="0"/>
        <v>63</v>
      </c>
      <c r="B64" s="24" t="s">
        <v>64</v>
      </c>
      <c r="C64" s="31" cm="1">
        <f t="array" aca="1" ref="C64" ca="1">SUM(LARGE(D64:M64,ROW(INDIRECT("1:6"))))</f>
        <v>230.00000000000003</v>
      </c>
      <c r="D64" s="30">
        <f>IFERROR(100*_xlfn.IFNA(VLOOKUP($B64,KviZDarije1!$A$1:$K$1000, 10, 0), 0)/'TOP SCORES'!B$9,0)</f>
        <v>35.714285714285715</v>
      </c>
      <c r="E64" s="30">
        <f>IFERROR(100*_xlfn.IFNA(VLOOKUP($B64,KviZDarije2!$A$1:$K$1000, 10, 0), 0)/'TOP SCORES'!C$9,0)</f>
        <v>35.714285714285715</v>
      </c>
      <c r="F64" s="30">
        <f>IFERROR(100*_xlfn.IFNA(VLOOKUP($B64,KviZDarije3!$A$1:$K$1000, 10, 0), 0)/'TOP SCORES'!D$9,0)</f>
        <v>0</v>
      </c>
      <c r="G64" s="30">
        <f>IFERROR(100*_xlfn.IFNA(VLOOKUP($B64,KviZDarije4!$A$1:$K$1000, 10, 0), 0)/'TOP SCORES'!E$9,0)</f>
        <v>35.714285714285715</v>
      </c>
      <c r="H64" s="30">
        <f>IFERROR(100*_xlfn.IFNA(VLOOKUP($B64,KviZDarije5!$A$1:$K$1000, 10, 0), 0)/'TOP SCORES'!F$9,0)</f>
        <v>80</v>
      </c>
      <c r="I64" s="30">
        <f>IFERROR(100*_xlfn.IFNA(VLOOKUP($B64,KviZDarije6!$A$1:$K$1000, 10, 0), 0)/'TOP SCORES'!G$9,0)</f>
        <v>42.857142857142854</v>
      </c>
      <c r="J64" s="30">
        <f>IFERROR(100*_xlfn.IFNA(VLOOKUP($B64,KviZDarije7!$A$1:$K$1000, 10, 0), 0)/'TOP SCORES'!H$9,0)</f>
        <v>0</v>
      </c>
      <c r="K64" s="30">
        <f>IFERROR(100*_xlfn.IFNA(VLOOKUP($B64,KviZDarije8!$A$1:$K$1000, 10, 0), 0)/'TOP SCORES'!I$9,0)</f>
        <v>0</v>
      </c>
      <c r="L64" s="30">
        <f>IFERROR(100*_xlfn.IFNA(VLOOKUP($B64,[1]KviZDarije9!$A$1:$K$1000, 10, 0), 0)/'TOP SCORES'!J$9,0)</f>
        <v>0</v>
      </c>
      <c r="M64" s="30">
        <f>IFERROR(100*_xlfn.IFNA(VLOOKUP($B64,[2]KviZDarije10!$A$1:$K$1000, 10, 0), 0)/'TOP SCORES'!K$9,0)</f>
        <v>0</v>
      </c>
    </row>
    <row r="65" spans="1:13">
      <c r="A65" s="33">
        <f t="shared" ca="1" si="0"/>
        <v>64</v>
      </c>
      <c r="B65" s="24" t="s">
        <v>66</v>
      </c>
      <c r="C65" s="31" cm="1">
        <f t="array" aca="1" ref="C65" ca="1">SUM(LARGE(D65:M65,ROW(INDIRECT("1:6"))))</f>
        <v>229.04761904761907</v>
      </c>
      <c r="D65" s="30">
        <f>IFERROR(100*_xlfn.IFNA(VLOOKUP($B65,KviZDarije1!$A$1:$K$1000, 10, 0), 0)/'TOP SCORES'!B$9,0)</f>
        <v>35.714285714285715</v>
      </c>
      <c r="E65" s="30">
        <f>IFERROR(100*_xlfn.IFNA(VLOOKUP($B65,KviZDarije2!$A$1:$K$1000, 10, 0), 0)/'TOP SCORES'!C$9,0)</f>
        <v>50</v>
      </c>
      <c r="F65" s="30">
        <f>IFERROR(100*_xlfn.IFNA(VLOOKUP($B65,KviZDarije3!$A$1:$K$1000, 10, 0), 0)/'TOP SCORES'!D$9,0)</f>
        <v>40</v>
      </c>
      <c r="G65" s="30">
        <f>IFERROR(100*_xlfn.IFNA(VLOOKUP($B65,KviZDarije4!$A$1:$K$1000, 10, 0), 0)/'TOP SCORES'!E$9,0)</f>
        <v>0</v>
      </c>
      <c r="H65" s="30">
        <f>IFERROR(100*_xlfn.IFNA(VLOOKUP($B65,KviZDarije5!$A$1:$K$1000, 10, 0), 0)/'TOP SCORES'!F$9,0)</f>
        <v>53.333333333333336</v>
      </c>
      <c r="I65" s="30">
        <f>IFERROR(100*_xlfn.IFNA(VLOOKUP($B65,KviZDarije6!$A$1:$K$1000, 10, 0), 0)/'TOP SCORES'!G$9,0)</f>
        <v>50</v>
      </c>
      <c r="J65" s="30">
        <f>IFERROR(100*_xlfn.IFNA(VLOOKUP($B65,KviZDarije7!$A$1:$K$1000, 10, 0), 0)/'TOP SCORES'!H$9,0)</f>
        <v>0</v>
      </c>
      <c r="K65" s="30">
        <f>IFERROR(100*_xlfn.IFNA(VLOOKUP($B65,KviZDarije8!$A$1:$K$1000, 10, 0), 0)/'TOP SCORES'!I$9,0)</f>
        <v>0</v>
      </c>
      <c r="L65" s="30">
        <f>IFERROR(100*_xlfn.IFNA(VLOOKUP($B65,[1]KviZDarije9!$A$1:$K$1000, 10, 0), 0)/'TOP SCORES'!J$9,0)</f>
        <v>0</v>
      </c>
      <c r="M65" s="30">
        <f>IFERROR(100*_xlfn.IFNA(VLOOKUP($B65,[2]KviZDarije10!$A$1:$K$1000, 10, 0), 0)/'TOP SCORES'!K$9,0)</f>
        <v>0</v>
      </c>
    </row>
    <row r="66" spans="1:13">
      <c r="A66" s="33">
        <f t="shared" ref="A66:A129" ca="1" si="1">RANK(C66,C$2:C$998)</f>
        <v>65</v>
      </c>
      <c r="B66" s="24" t="s">
        <v>54</v>
      </c>
      <c r="C66" s="31" cm="1">
        <f t="array" aca="1" ref="C66" ca="1">SUM(LARGE(D66:M66,ROW(INDIRECT("1:6"))))</f>
        <v>228.0952380952381</v>
      </c>
      <c r="D66" s="30">
        <f>IFERROR(100*_xlfn.IFNA(VLOOKUP($B66,KviZDarije1!$A$1:$K$1000, 10, 0), 0)/'TOP SCORES'!B$9,0)</f>
        <v>0</v>
      </c>
      <c r="E66" s="30">
        <f>IFERROR(100*_xlfn.IFNA(VLOOKUP($B66,KviZDarije2!$A$1:$K$1000, 10, 0), 0)/'TOP SCORES'!C$9,0)</f>
        <v>42.857142857142854</v>
      </c>
      <c r="F66" s="30">
        <f>IFERROR(100*_xlfn.IFNA(VLOOKUP($B66,KviZDarije3!$A$1:$K$1000, 10, 0), 0)/'TOP SCORES'!D$9,0)</f>
        <v>66.666666666666671</v>
      </c>
      <c r="G66" s="30">
        <f>IFERROR(100*_xlfn.IFNA(VLOOKUP($B66,KviZDarije4!$A$1:$K$1000, 10, 0), 0)/'TOP SCORES'!E$9,0)</f>
        <v>28.571428571428573</v>
      </c>
      <c r="H66" s="30">
        <f>IFERROR(100*_xlfn.IFNA(VLOOKUP($B66,KviZDarije5!$A$1:$K$1000, 10, 0), 0)/'TOP SCORES'!F$9,0)</f>
        <v>0</v>
      </c>
      <c r="I66" s="30">
        <f>IFERROR(100*_xlfn.IFNA(VLOOKUP($B66,KviZDarije6!$A$1:$K$1000, 10, 0), 0)/'TOP SCORES'!G$9,0)</f>
        <v>50</v>
      </c>
      <c r="J66" s="30">
        <f>IFERROR(100*_xlfn.IFNA(VLOOKUP($B66,KviZDarije7!$A$1:$K$1000, 10, 0), 0)/'TOP SCORES'!H$9,0)</f>
        <v>40</v>
      </c>
      <c r="K66" s="30">
        <f>IFERROR(100*_xlfn.IFNA(VLOOKUP($B66,KviZDarije8!$A$1:$K$1000, 10, 0), 0)/'TOP SCORES'!I$9,0)</f>
        <v>0</v>
      </c>
      <c r="L66" s="30">
        <f>IFERROR(100*_xlfn.IFNA(VLOOKUP($B66,[1]KviZDarije9!$A$1:$K$1000, 10, 0), 0)/'TOP SCORES'!J$9,0)</f>
        <v>0</v>
      </c>
      <c r="M66" s="30">
        <f>IFERROR(100*_xlfn.IFNA(VLOOKUP($B66,[2]KviZDarije10!$A$1:$K$1000, 10, 0), 0)/'TOP SCORES'!K$9,0)</f>
        <v>0</v>
      </c>
    </row>
    <row r="67" spans="1:13">
      <c r="A67" s="33">
        <f t="shared" ca="1" si="1"/>
        <v>66</v>
      </c>
      <c r="B67" s="24" t="s">
        <v>56</v>
      </c>
      <c r="C67" s="31" cm="1">
        <f t="array" aca="1" ref="C67" ca="1">SUM(LARGE(D67:M67,ROW(INDIRECT("1:6"))))</f>
        <v>227.61904761904762</v>
      </c>
      <c r="D67" s="30">
        <f>IFERROR(100*_xlfn.IFNA(VLOOKUP($B67,KviZDarije1!$A$1:$K$1000, 10, 0), 0)/'TOP SCORES'!B$9,0)</f>
        <v>0</v>
      </c>
      <c r="E67" s="30">
        <f>IFERROR(100*_xlfn.IFNA(VLOOKUP($B67,KviZDarije2!$A$1:$K$1000, 10, 0), 0)/'TOP SCORES'!C$9,0)</f>
        <v>57.142857142857146</v>
      </c>
      <c r="F67" s="30">
        <f>IFERROR(100*_xlfn.IFNA(VLOOKUP($B67,KviZDarije3!$A$1:$K$1000, 10, 0), 0)/'TOP SCORES'!D$9,0)</f>
        <v>0</v>
      </c>
      <c r="G67" s="30">
        <f>IFERROR(100*_xlfn.IFNA(VLOOKUP($B67,KviZDarije4!$A$1:$K$1000, 10, 0), 0)/'TOP SCORES'!E$9,0)</f>
        <v>57.142857142857146</v>
      </c>
      <c r="H67" s="30">
        <f>IFERROR(100*_xlfn.IFNA(VLOOKUP($B67,KviZDarije5!$A$1:$K$1000, 10, 0), 0)/'TOP SCORES'!F$9,0)</f>
        <v>60</v>
      </c>
      <c r="I67" s="30">
        <f>IFERROR(100*_xlfn.IFNA(VLOOKUP($B67,KviZDarije6!$A$1:$K$1000, 10, 0), 0)/'TOP SCORES'!G$9,0)</f>
        <v>0</v>
      </c>
      <c r="J67" s="30">
        <f>IFERROR(100*_xlfn.IFNA(VLOOKUP($B67,KviZDarije7!$A$1:$K$1000, 10, 0), 0)/'TOP SCORES'!H$9,0)</f>
        <v>53.333333333333336</v>
      </c>
      <c r="K67" s="30">
        <f>IFERROR(100*_xlfn.IFNA(VLOOKUP($B67,KviZDarije8!$A$1:$K$1000, 10, 0), 0)/'TOP SCORES'!I$9,0)</f>
        <v>0</v>
      </c>
      <c r="L67" s="30">
        <f>IFERROR(100*_xlfn.IFNA(VLOOKUP($B67,[1]KviZDarije9!$A$1:$K$1000, 10, 0), 0)/'TOP SCORES'!J$9,0)</f>
        <v>0</v>
      </c>
      <c r="M67" s="30">
        <f>IFERROR(100*_xlfn.IFNA(VLOOKUP($B67,[2]KviZDarije10!$A$1:$K$1000, 10, 0), 0)/'TOP SCORES'!K$9,0)</f>
        <v>0</v>
      </c>
    </row>
    <row r="68" spans="1:13">
      <c r="A68" s="33">
        <f t="shared" ca="1" si="1"/>
        <v>67</v>
      </c>
      <c r="B68" s="24" t="s">
        <v>117</v>
      </c>
      <c r="C68" s="31" cm="1">
        <f t="array" aca="1" ref="C68" ca="1">SUM(LARGE(D68:M68,ROW(INDIRECT("1:6"))))</f>
        <v>226.1904761904762</v>
      </c>
      <c r="D68" s="30">
        <f>IFERROR(100*_xlfn.IFNA(VLOOKUP($B68,KviZDarije1!$A$1:$K$1000, 10, 0), 0)/'TOP SCORES'!B$9,0)</f>
        <v>0</v>
      </c>
      <c r="E68" s="30">
        <f>IFERROR(100*_xlfn.IFNA(VLOOKUP($B68,KviZDarije2!$A$1:$K$1000, 10, 0), 0)/'TOP SCORES'!C$9,0)</f>
        <v>21.428571428571427</v>
      </c>
      <c r="F68" s="30">
        <f>IFERROR(100*_xlfn.IFNA(VLOOKUP($B68,KviZDarije3!$A$1:$K$1000, 10, 0), 0)/'TOP SCORES'!D$9,0)</f>
        <v>33.333333333333336</v>
      </c>
      <c r="G68" s="30">
        <f>IFERROR(100*_xlfn.IFNA(VLOOKUP($B68,KviZDarije4!$A$1:$K$1000, 10, 0), 0)/'TOP SCORES'!E$9,0)</f>
        <v>28.571428571428573</v>
      </c>
      <c r="H68" s="30">
        <f>IFERROR(100*_xlfn.IFNA(VLOOKUP($B68,KviZDarije5!$A$1:$K$1000, 10, 0), 0)/'TOP SCORES'!F$9,0)</f>
        <v>53.333333333333336</v>
      </c>
      <c r="I68" s="30">
        <f>IFERROR(100*_xlfn.IFNA(VLOOKUP($B68,KviZDarije6!$A$1:$K$1000, 10, 0), 0)/'TOP SCORES'!G$9,0)</f>
        <v>42.857142857142854</v>
      </c>
      <c r="J68" s="30">
        <f>IFERROR(100*_xlfn.IFNA(VLOOKUP($B68,KviZDarije7!$A$1:$K$1000, 10, 0), 0)/'TOP SCORES'!H$9,0)</f>
        <v>46.666666666666664</v>
      </c>
      <c r="K68" s="30">
        <f>IFERROR(100*_xlfn.IFNA(VLOOKUP($B68,KviZDarije8!$A$1:$K$1000, 10, 0), 0)/'TOP SCORES'!I$9,0)</f>
        <v>0</v>
      </c>
      <c r="L68" s="30">
        <f>IFERROR(100*_xlfn.IFNA(VLOOKUP($B68,[1]KviZDarije9!$A$1:$K$1000, 10, 0), 0)/'TOP SCORES'!J$9,0)</f>
        <v>0</v>
      </c>
      <c r="M68" s="30">
        <f>IFERROR(100*_xlfn.IFNA(VLOOKUP($B68,[2]KviZDarije10!$A$1:$K$1000, 10, 0), 0)/'TOP SCORES'!K$9,0)</f>
        <v>0</v>
      </c>
    </row>
    <row r="69" spans="1:13">
      <c r="A69" s="33">
        <f t="shared" ca="1" si="1"/>
        <v>68</v>
      </c>
      <c r="B69" s="24" t="s">
        <v>22</v>
      </c>
      <c r="C69" s="31" cm="1">
        <f t="array" aca="1" ref="C69" ca="1">SUM(LARGE(D69:M69,ROW(INDIRECT("1:6"))))</f>
        <v>220.95238095238096</v>
      </c>
      <c r="D69" s="30">
        <f>IFERROR(100*_xlfn.IFNA(VLOOKUP($B69,KviZDarije1!$A$1:$K$1000, 10, 0), 0)/'TOP SCORES'!B$9,0)</f>
        <v>42.857142857142854</v>
      </c>
      <c r="E69" s="30">
        <f>IFERROR(100*_xlfn.IFNA(VLOOKUP($B69,KviZDarije2!$A$1:$K$1000, 10, 0), 0)/'TOP SCORES'!C$9,0)</f>
        <v>35.714285714285715</v>
      </c>
      <c r="F69" s="30">
        <f>IFERROR(100*_xlfn.IFNA(VLOOKUP($B69,KviZDarije3!$A$1:$K$1000, 10, 0), 0)/'TOP SCORES'!D$9,0)</f>
        <v>0</v>
      </c>
      <c r="G69" s="30">
        <f>IFERROR(100*_xlfn.IFNA(VLOOKUP($B69,KviZDarije4!$A$1:$K$1000, 10, 0), 0)/'TOP SCORES'!E$9,0)</f>
        <v>0</v>
      </c>
      <c r="H69" s="30">
        <f>IFERROR(100*_xlfn.IFNA(VLOOKUP($B69,KviZDarije5!$A$1:$K$1000, 10, 0), 0)/'TOP SCORES'!F$9,0)</f>
        <v>53.333333333333336</v>
      </c>
      <c r="I69" s="30">
        <f>IFERROR(100*_xlfn.IFNA(VLOOKUP($B69,KviZDarije6!$A$1:$K$1000, 10, 0), 0)/'TOP SCORES'!G$9,0)</f>
        <v>35.714285714285715</v>
      </c>
      <c r="J69" s="30">
        <f>IFERROR(100*_xlfn.IFNA(VLOOKUP($B69,KviZDarije7!$A$1:$K$1000, 10, 0), 0)/'TOP SCORES'!H$9,0)</f>
        <v>53.333333333333336</v>
      </c>
      <c r="K69" s="30">
        <f>IFERROR(100*_xlfn.IFNA(VLOOKUP($B69,KviZDarije8!$A$1:$K$1000, 10, 0), 0)/'TOP SCORES'!I$9,0)</f>
        <v>0</v>
      </c>
      <c r="L69" s="30">
        <f>IFERROR(100*_xlfn.IFNA(VLOOKUP($B69,[1]KviZDarije9!$A$1:$K$1000, 10, 0), 0)/'TOP SCORES'!J$9,0)</f>
        <v>0</v>
      </c>
      <c r="M69" s="30">
        <f>IFERROR(100*_xlfn.IFNA(VLOOKUP($B69,[2]KviZDarije10!$A$1:$K$1000, 10, 0), 0)/'TOP SCORES'!K$9,0)</f>
        <v>0</v>
      </c>
    </row>
    <row r="70" spans="1:13">
      <c r="A70" s="33">
        <f t="shared" ca="1" si="1"/>
        <v>69</v>
      </c>
      <c r="B70" s="24" t="s">
        <v>94</v>
      </c>
      <c r="C70" s="31" cm="1">
        <f t="array" aca="1" ref="C70" ca="1">SUM(LARGE(D70:M70,ROW(INDIRECT("1:6"))))</f>
        <v>219.52380952380952</v>
      </c>
      <c r="D70" s="30">
        <f>IFERROR(100*_xlfn.IFNA(VLOOKUP($B70,KviZDarije1!$A$1:$K$1000, 10, 0), 0)/'TOP SCORES'!B$9,0)</f>
        <v>92.857142857142861</v>
      </c>
      <c r="E70" s="30">
        <f>IFERROR(100*_xlfn.IFNA(VLOOKUP($B70,KviZDarije2!$A$1:$K$1000, 10, 0), 0)/'TOP SCORES'!C$9,0)</f>
        <v>0</v>
      </c>
      <c r="F70" s="30">
        <f>IFERROR(100*_xlfn.IFNA(VLOOKUP($B70,KviZDarije3!$A$1:$K$1000, 10, 0), 0)/'TOP SCORES'!D$9,0)</f>
        <v>60</v>
      </c>
      <c r="G70" s="30">
        <f>IFERROR(100*_xlfn.IFNA(VLOOKUP($B70,KviZDarije4!$A$1:$K$1000, 10, 0), 0)/'TOP SCORES'!E$9,0)</f>
        <v>0</v>
      </c>
      <c r="H70" s="30">
        <f>IFERROR(100*_xlfn.IFNA(VLOOKUP($B70,KviZDarije5!$A$1:$K$1000, 10, 0), 0)/'TOP SCORES'!F$9,0)</f>
        <v>66.666666666666671</v>
      </c>
      <c r="I70" s="30">
        <f>IFERROR(100*_xlfn.IFNA(VLOOKUP($B70,KviZDarije6!$A$1:$K$1000, 10, 0), 0)/'TOP SCORES'!G$9,0)</f>
        <v>0</v>
      </c>
      <c r="J70" s="30">
        <f>IFERROR(100*_xlfn.IFNA(VLOOKUP($B70,KviZDarije7!$A$1:$K$1000, 10, 0), 0)/'TOP SCORES'!H$9,0)</f>
        <v>0</v>
      </c>
      <c r="K70" s="30">
        <f>IFERROR(100*_xlfn.IFNA(VLOOKUP($B70,KviZDarije8!$A$1:$K$1000, 10, 0), 0)/'TOP SCORES'!I$9,0)</f>
        <v>0</v>
      </c>
      <c r="L70" s="30">
        <f>IFERROR(100*_xlfn.IFNA(VLOOKUP($B70,[1]KviZDarije9!$A$1:$K$1000, 10, 0), 0)/'TOP SCORES'!J$9,0)</f>
        <v>0</v>
      </c>
      <c r="M70" s="30">
        <f>IFERROR(100*_xlfn.IFNA(VLOOKUP($B70,[2]KviZDarije10!$A$1:$K$1000, 10, 0), 0)/'TOP SCORES'!K$9,0)</f>
        <v>0</v>
      </c>
    </row>
    <row r="71" spans="1:13">
      <c r="A71" s="33">
        <f t="shared" ca="1" si="1"/>
        <v>70</v>
      </c>
      <c r="B71" s="24" t="s">
        <v>51</v>
      </c>
      <c r="C71" s="31" cm="1">
        <f t="array" aca="1" ref="C71" ca="1">SUM(LARGE(D71:M71,ROW(INDIRECT("1:6"))))</f>
        <v>217.14285714285717</v>
      </c>
      <c r="D71" s="30">
        <f>IFERROR(100*_xlfn.IFNA(VLOOKUP($B71,KviZDarije1!$A$1:$K$1000, 10, 0), 0)/'TOP SCORES'!B$9,0)</f>
        <v>42.857142857142854</v>
      </c>
      <c r="E71" s="30">
        <f>IFERROR(100*_xlfn.IFNA(VLOOKUP($B71,KviZDarije2!$A$1:$K$1000, 10, 0), 0)/'TOP SCORES'!C$9,0)</f>
        <v>50</v>
      </c>
      <c r="F71" s="30">
        <f>IFERROR(100*_xlfn.IFNA(VLOOKUP($B71,KviZDarije3!$A$1:$K$1000, 10, 0), 0)/'TOP SCORES'!D$9,0)</f>
        <v>26.666666666666668</v>
      </c>
      <c r="G71" s="30">
        <f>IFERROR(100*_xlfn.IFNA(VLOOKUP($B71,KviZDarije4!$A$1:$K$1000, 10, 0), 0)/'TOP SCORES'!E$9,0)</f>
        <v>35.714285714285715</v>
      </c>
      <c r="H71" s="30">
        <f>IFERROR(100*_xlfn.IFNA(VLOOKUP($B71,KviZDarije5!$A$1:$K$1000, 10, 0), 0)/'TOP SCORES'!F$9,0)</f>
        <v>26.666666666666668</v>
      </c>
      <c r="I71" s="30">
        <f>IFERROR(100*_xlfn.IFNA(VLOOKUP($B71,KviZDarije6!$A$1:$K$1000, 10, 0), 0)/'TOP SCORES'!G$9,0)</f>
        <v>28.571428571428573</v>
      </c>
      <c r="J71" s="30">
        <f>IFERROR(100*_xlfn.IFNA(VLOOKUP($B71,KviZDarije7!$A$1:$K$1000, 10, 0), 0)/'TOP SCORES'!H$9,0)</f>
        <v>33.333333333333336</v>
      </c>
      <c r="K71" s="30">
        <f>IFERROR(100*_xlfn.IFNA(VLOOKUP($B71,KviZDarije8!$A$1:$K$1000, 10, 0), 0)/'TOP SCORES'!I$9,0)</f>
        <v>0</v>
      </c>
      <c r="L71" s="30">
        <f>IFERROR(100*_xlfn.IFNA(VLOOKUP($B71,[1]KviZDarije9!$A$1:$K$1000, 10, 0), 0)/'TOP SCORES'!J$9,0)</f>
        <v>0</v>
      </c>
      <c r="M71" s="30">
        <f>IFERROR(100*_xlfn.IFNA(VLOOKUP($B71,[2]KviZDarije10!$A$1:$K$1000, 10, 0), 0)/'TOP SCORES'!K$9,0)</f>
        <v>0</v>
      </c>
    </row>
    <row r="72" spans="1:13">
      <c r="A72" s="33">
        <f t="shared" ca="1" si="1"/>
        <v>71</v>
      </c>
      <c r="B72" s="24" t="s">
        <v>41</v>
      </c>
      <c r="C72" s="31" cm="1">
        <f t="array" aca="1" ref="C72" ca="1">SUM(LARGE(D72:M72,ROW(INDIRECT("1:6"))))</f>
        <v>216.66666666666669</v>
      </c>
      <c r="D72" s="30">
        <f>IFERROR(100*_xlfn.IFNA(VLOOKUP($B72,KviZDarije1!$A$1:$K$1000, 10, 0), 0)/'TOP SCORES'!B$9,0)</f>
        <v>57.142857142857146</v>
      </c>
      <c r="E72" s="30">
        <f>IFERROR(100*_xlfn.IFNA(VLOOKUP($B72,KviZDarije2!$A$1:$K$1000, 10, 0), 0)/'TOP SCORES'!C$9,0)</f>
        <v>57.142857142857146</v>
      </c>
      <c r="F72" s="30">
        <f>IFERROR(100*_xlfn.IFNA(VLOOKUP($B72,KviZDarije3!$A$1:$K$1000, 10, 0), 0)/'TOP SCORES'!D$9,0)</f>
        <v>0</v>
      </c>
      <c r="G72" s="30">
        <f>IFERROR(100*_xlfn.IFNA(VLOOKUP($B72,KviZDarije4!$A$1:$K$1000, 10, 0), 0)/'TOP SCORES'!E$9,0)</f>
        <v>35.714285714285715</v>
      </c>
      <c r="H72" s="30">
        <f>IFERROR(100*_xlfn.IFNA(VLOOKUP($B72,KviZDarije5!$A$1:$K$1000, 10, 0), 0)/'TOP SCORES'!F$9,0)</f>
        <v>66.666666666666671</v>
      </c>
      <c r="I72" s="30">
        <f>IFERROR(100*_xlfn.IFNA(VLOOKUP($B72,KviZDarije6!$A$1:$K$1000, 10, 0), 0)/'TOP SCORES'!G$9,0)</f>
        <v>0</v>
      </c>
      <c r="J72" s="30">
        <f>IFERROR(100*_xlfn.IFNA(VLOOKUP($B72,KviZDarije7!$A$1:$K$1000, 10, 0), 0)/'TOP SCORES'!H$9,0)</f>
        <v>0</v>
      </c>
      <c r="K72" s="30">
        <f>IFERROR(100*_xlfn.IFNA(VLOOKUP($B72,KviZDarije8!$A$1:$K$1000, 10, 0), 0)/'TOP SCORES'!I$9,0)</f>
        <v>0</v>
      </c>
      <c r="L72" s="30">
        <f>IFERROR(100*_xlfn.IFNA(VLOOKUP($B72,[1]KviZDarije9!$A$1:$K$1000, 10, 0), 0)/'TOP SCORES'!J$9,0)</f>
        <v>0</v>
      </c>
      <c r="M72" s="30">
        <f>IFERROR(100*_xlfn.IFNA(VLOOKUP($B72,[2]KviZDarije10!$A$1:$K$1000, 10, 0), 0)/'TOP SCORES'!K$9,0)</f>
        <v>0</v>
      </c>
    </row>
    <row r="73" spans="1:13">
      <c r="A73" s="33">
        <f t="shared" ca="1" si="1"/>
        <v>72</v>
      </c>
      <c r="B73" s="28" t="s">
        <v>160</v>
      </c>
      <c r="C73" s="31" cm="1">
        <f t="array" aca="1" ref="C73" ca="1">SUM(LARGE(D73:M73,ROW(INDIRECT("1:6"))))</f>
        <v>214.76190476190476</v>
      </c>
      <c r="D73" s="30">
        <f>IFERROR(100*_xlfn.IFNA(VLOOKUP($B73,KviZDarije1!$A$1:$K$1000, 10, 0), 0)/'TOP SCORES'!B$9,0)</f>
        <v>50</v>
      </c>
      <c r="E73" s="30">
        <f>IFERROR(100*_xlfn.IFNA(VLOOKUP($B73,KviZDarije2!$A$1:$K$1000, 10, 0), 0)/'TOP SCORES'!C$9,0)</f>
        <v>0</v>
      </c>
      <c r="F73" s="30">
        <f>IFERROR(100*_xlfn.IFNA(VLOOKUP($B73,KviZDarije3!$A$1:$K$1000, 10, 0), 0)/'TOP SCORES'!D$9,0)</f>
        <v>0</v>
      </c>
      <c r="G73" s="30">
        <f>IFERROR(100*_xlfn.IFNA(VLOOKUP($B73,KviZDarije4!$A$1:$K$1000, 10, 0), 0)/'TOP SCORES'!E$9,0)</f>
        <v>50</v>
      </c>
      <c r="H73" s="30">
        <f>IFERROR(100*_xlfn.IFNA(VLOOKUP($B73,KviZDarije5!$A$1:$K$1000, 10, 0), 0)/'TOP SCORES'!F$9,0)</f>
        <v>53.333333333333336</v>
      </c>
      <c r="I73" s="30">
        <f>IFERROR(100*_xlfn.IFNA(VLOOKUP($B73,KviZDarije6!$A$1:$K$1000, 10, 0), 0)/'TOP SCORES'!G$9,0)</f>
        <v>21.428571428571427</v>
      </c>
      <c r="J73" s="30">
        <f>IFERROR(100*_xlfn.IFNA(VLOOKUP($B73,KviZDarije7!$A$1:$K$1000, 10, 0), 0)/'TOP SCORES'!H$9,0)</f>
        <v>40</v>
      </c>
      <c r="K73" s="30">
        <f>IFERROR(100*_xlfn.IFNA(VLOOKUP($B73,KviZDarije8!$A$1:$K$1000, 10, 0), 0)/'TOP SCORES'!I$9,0)</f>
        <v>0</v>
      </c>
      <c r="L73" s="30">
        <f>IFERROR(100*_xlfn.IFNA(VLOOKUP($B73,[1]KviZDarije9!$A$1:$K$1000, 10, 0), 0)/'TOP SCORES'!J$9,0)</f>
        <v>0</v>
      </c>
      <c r="M73" s="30">
        <f>IFERROR(100*_xlfn.IFNA(VLOOKUP($B73,[2]KviZDarije10!$A$1:$K$1000, 10, 0), 0)/'TOP SCORES'!K$9,0)</f>
        <v>0</v>
      </c>
    </row>
    <row r="74" spans="1:13">
      <c r="A74" s="33">
        <f t="shared" ca="1" si="1"/>
        <v>73</v>
      </c>
      <c r="B74" s="28" t="s">
        <v>124</v>
      </c>
      <c r="C74" s="31" cm="1">
        <f t="array" aca="1" ref="C74" ca="1">SUM(LARGE(D74:M74,ROW(INDIRECT("1:6"))))</f>
        <v>213.33333333333334</v>
      </c>
      <c r="D74" s="30">
        <f>IFERROR(100*_xlfn.IFNA(VLOOKUP($B74,KviZDarije1!$A$1:$K$1000, 10, 0), 0)/'TOP SCORES'!B$9,0)</f>
        <v>21.428571428571427</v>
      </c>
      <c r="E74" s="30">
        <f>IFERROR(100*_xlfn.IFNA(VLOOKUP($B74,KviZDarije2!$A$1:$K$1000, 10, 0), 0)/'TOP SCORES'!C$9,0)</f>
        <v>0</v>
      </c>
      <c r="F74" s="30">
        <f>IFERROR(100*_xlfn.IFNA(VLOOKUP($B74,KviZDarije3!$A$1:$K$1000, 10, 0), 0)/'TOP SCORES'!D$9,0)</f>
        <v>40</v>
      </c>
      <c r="G74" s="30">
        <f>IFERROR(100*_xlfn.IFNA(VLOOKUP($B74,KviZDarije4!$A$1:$K$1000, 10, 0), 0)/'TOP SCORES'!E$9,0)</f>
        <v>42.857142857142854</v>
      </c>
      <c r="H74" s="30">
        <f>IFERROR(100*_xlfn.IFNA(VLOOKUP($B74,KviZDarije5!$A$1:$K$1000, 10, 0), 0)/'TOP SCORES'!F$9,0)</f>
        <v>40</v>
      </c>
      <c r="I74" s="30">
        <f>IFERROR(100*_xlfn.IFNA(VLOOKUP($B74,KviZDarije6!$A$1:$K$1000, 10, 0), 0)/'TOP SCORES'!G$9,0)</f>
        <v>35.714285714285715</v>
      </c>
      <c r="J74" s="30">
        <f>IFERROR(100*_xlfn.IFNA(VLOOKUP($B74,KviZDarije7!$A$1:$K$1000, 10, 0), 0)/'TOP SCORES'!H$9,0)</f>
        <v>33.333333333333336</v>
      </c>
      <c r="K74" s="30">
        <f>IFERROR(100*_xlfn.IFNA(VLOOKUP($B74,KviZDarije8!$A$1:$K$1000, 10, 0), 0)/'TOP SCORES'!I$9,0)</f>
        <v>0</v>
      </c>
      <c r="L74" s="30">
        <f>IFERROR(100*_xlfn.IFNA(VLOOKUP($B74,[1]KviZDarije9!$A$1:$K$1000, 10, 0), 0)/'TOP SCORES'!J$9,0)</f>
        <v>0</v>
      </c>
      <c r="M74" s="30">
        <f>IFERROR(100*_xlfn.IFNA(VLOOKUP($B74,[2]KviZDarije10!$A$1:$K$1000, 10, 0), 0)/'TOP SCORES'!K$9,0)</f>
        <v>0</v>
      </c>
    </row>
    <row r="75" spans="1:13">
      <c r="A75" s="33">
        <f t="shared" ca="1" si="1"/>
        <v>74</v>
      </c>
      <c r="B75" s="24" t="s">
        <v>30</v>
      </c>
      <c r="C75" s="31" cm="1">
        <f t="array" aca="1" ref="C75" ca="1">SUM(LARGE(D75:M75,ROW(INDIRECT("1:6"))))</f>
        <v>201.90476190476193</v>
      </c>
      <c r="D75" s="30">
        <f>IFERROR(100*_xlfn.IFNA(VLOOKUP($B75,KviZDarije1!$A$1:$K$1000, 10, 0), 0)/'TOP SCORES'!B$9,0)</f>
        <v>42.857142857142854</v>
      </c>
      <c r="E75" s="30">
        <f>IFERROR(100*_xlfn.IFNA(VLOOKUP($B75,KviZDarije2!$A$1:$K$1000, 10, 0), 0)/'TOP SCORES'!C$9,0)</f>
        <v>35.714285714285715</v>
      </c>
      <c r="F75" s="30">
        <f>IFERROR(100*_xlfn.IFNA(VLOOKUP($B75,KviZDarije3!$A$1:$K$1000, 10, 0), 0)/'TOP SCORES'!D$9,0)</f>
        <v>33.333333333333336</v>
      </c>
      <c r="G75" s="30">
        <f>IFERROR(100*_xlfn.IFNA(VLOOKUP($B75,KviZDarije4!$A$1:$K$1000, 10, 0), 0)/'TOP SCORES'!E$9,0)</f>
        <v>21.428571428571427</v>
      </c>
      <c r="H75" s="30">
        <f>IFERROR(100*_xlfn.IFNA(VLOOKUP($B75,KviZDarije5!$A$1:$K$1000, 10, 0), 0)/'TOP SCORES'!F$9,0)</f>
        <v>40</v>
      </c>
      <c r="I75" s="30">
        <f>IFERROR(100*_xlfn.IFNA(VLOOKUP($B75,KviZDarije6!$A$1:$K$1000, 10, 0), 0)/'TOP SCORES'!G$9,0)</f>
        <v>28.571428571428573</v>
      </c>
      <c r="J75" s="30">
        <f>IFERROR(100*_xlfn.IFNA(VLOOKUP($B75,KviZDarije7!$A$1:$K$1000, 10, 0), 0)/'TOP SCORES'!H$9,0)</f>
        <v>0</v>
      </c>
      <c r="K75" s="30">
        <f>IFERROR(100*_xlfn.IFNA(VLOOKUP($B75,KviZDarije8!$A$1:$K$1000, 10, 0), 0)/'TOP SCORES'!I$9,0)</f>
        <v>0</v>
      </c>
      <c r="L75" s="30">
        <f>IFERROR(100*_xlfn.IFNA(VLOOKUP($B75,[1]KviZDarije9!$A$1:$K$1000, 10, 0), 0)/'TOP SCORES'!J$9,0)</f>
        <v>0</v>
      </c>
      <c r="M75" s="30">
        <f>IFERROR(100*_xlfn.IFNA(VLOOKUP($B75,[2]KviZDarije10!$A$1:$K$1000, 10, 0), 0)/'TOP SCORES'!K$9,0)</f>
        <v>0</v>
      </c>
    </row>
    <row r="76" spans="1:13">
      <c r="A76" s="33">
        <f t="shared" ca="1" si="1"/>
        <v>75</v>
      </c>
      <c r="B76" s="24" t="s">
        <v>113</v>
      </c>
      <c r="C76" s="31" cm="1">
        <f t="array" aca="1" ref="C76" ca="1">SUM(LARGE(D76:M76,ROW(INDIRECT("1:6"))))</f>
        <v>201.42857142857142</v>
      </c>
      <c r="D76" s="30">
        <f>IFERROR(100*_xlfn.IFNA(VLOOKUP($B76,KviZDarije1!$A$1:$K$1000, 10, 0), 0)/'TOP SCORES'!B$9,0)</f>
        <v>0</v>
      </c>
      <c r="E76" s="30">
        <f>IFERROR(100*_xlfn.IFNA(VLOOKUP($B76,KviZDarije2!$A$1:$K$1000, 10, 0), 0)/'TOP SCORES'!C$9,0)</f>
        <v>0</v>
      </c>
      <c r="F76" s="30">
        <f>IFERROR(100*_xlfn.IFNA(VLOOKUP($B76,KviZDarije3!$A$1:$K$1000, 10, 0), 0)/'TOP SCORES'!D$9,0)</f>
        <v>53.333333333333336</v>
      </c>
      <c r="G76" s="30">
        <f>IFERROR(100*_xlfn.IFNA(VLOOKUP($B76,KviZDarije4!$A$1:$K$1000, 10, 0), 0)/'TOP SCORES'!E$9,0)</f>
        <v>21.428571428571427</v>
      </c>
      <c r="H76" s="30">
        <f>IFERROR(100*_xlfn.IFNA(VLOOKUP($B76,KviZDarije5!$A$1:$K$1000, 10, 0), 0)/'TOP SCORES'!F$9,0)</f>
        <v>73.333333333333329</v>
      </c>
      <c r="I76" s="30">
        <f>IFERROR(100*_xlfn.IFNA(VLOOKUP($B76,KviZDarije6!$A$1:$K$1000, 10, 0), 0)/'TOP SCORES'!G$9,0)</f>
        <v>0</v>
      </c>
      <c r="J76" s="30">
        <f>IFERROR(100*_xlfn.IFNA(VLOOKUP($B76,KviZDarije7!$A$1:$K$1000, 10, 0), 0)/'TOP SCORES'!H$9,0)</f>
        <v>53.333333333333336</v>
      </c>
      <c r="K76" s="30">
        <f>IFERROR(100*_xlfn.IFNA(VLOOKUP($B76,KviZDarije8!$A$1:$K$1000, 10, 0), 0)/'TOP SCORES'!I$9,0)</f>
        <v>0</v>
      </c>
      <c r="L76" s="30">
        <f>IFERROR(100*_xlfn.IFNA(VLOOKUP($B76,[1]KviZDarije9!$A$1:$K$1000, 10, 0), 0)/'TOP SCORES'!J$9,0)</f>
        <v>0</v>
      </c>
      <c r="M76" s="30">
        <f>IFERROR(100*_xlfn.IFNA(VLOOKUP($B76,[2]KviZDarije10!$A$1:$K$1000, 10, 0), 0)/'TOP SCORES'!K$9,0)</f>
        <v>0</v>
      </c>
    </row>
    <row r="77" spans="1:13">
      <c r="A77" s="33">
        <f t="shared" ca="1" si="1"/>
        <v>76</v>
      </c>
      <c r="B77" s="24" t="s">
        <v>36</v>
      </c>
      <c r="C77" s="31" cm="1">
        <f t="array" aca="1" ref="C77" ca="1">SUM(LARGE(D77:M77,ROW(INDIRECT("1:6"))))</f>
        <v>199.04761904761907</v>
      </c>
      <c r="D77" s="30">
        <f>IFERROR(100*_xlfn.IFNA(VLOOKUP($B77,KviZDarije1!$A$1:$K$1000, 10, 0), 0)/'TOP SCORES'!B$9,0)</f>
        <v>28.571428571428573</v>
      </c>
      <c r="E77" s="30">
        <f>IFERROR(100*_xlfn.IFNA(VLOOKUP($B77,KviZDarije2!$A$1:$K$1000, 10, 0), 0)/'TOP SCORES'!C$9,0)</f>
        <v>28.571428571428573</v>
      </c>
      <c r="F77" s="30">
        <f>IFERROR(100*_xlfn.IFNA(VLOOKUP($B77,KviZDarije3!$A$1:$K$1000, 10, 0), 0)/'TOP SCORES'!D$9,0)</f>
        <v>20</v>
      </c>
      <c r="G77" s="30">
        <f>IFERROR(100*_xlfn.IFNA(VLOOKUP($B77,KviZDarije4!$A$1:$K$1000, 10, 0), 0)/'TOP SCORES'!E$9,0)</f>
        <v>28.571428571428573</v>
      </c>
      <c r="H77" s="30">
        <f>IFERROR(100*_xlfn.IFNA(VLOOKUP($B77,KviZDarije5!$A$1:$K$1000, 10, 0), 0)/'TOP SCORES'!F$9,0)</f>
        <v>53.333333333333336</v>
      </c>
      <c r="I77" s="30">
        <f>IFERROR(100*_xlfn.IFNA(VLOOKUP($B77,KviZDarije6!$A$1:$K$1000, 10, 0), 0)/'TOP SCORES'!G$9,0)</f>
        <v>0</v>
      </c>
      <c r="J77" s="30">
        <f>IFERROR(100*_xlfn.IFNA(VLOOKUP($B77,KviZDarije7!$A$1:$K$1000, 10, 0), 0)/'TOP SCORES'!H$9,0)</f>
        <v>40</v>
      </c>
      <c r="K77" s="30">
        <f>IFERROR(100*_xlfn.IFNA(VLOOKUP($B77,KviZDarije8!$A$1:$K$1000, 10, 0), 0)/'TOP SCORES'!I$9,0)</f>
        <v>0</v>
      </c>
      <c r="L77" s="30">
        <f>IFERROR(100*_xlfn.IFNA(VLOOKUP($B77,[1]KviZDarije9!$A$1:$K$1000, 10, 0), 0)/'TOP SCORES'!J$9,0)</f>
        <v>0</v>
      </c>
      <c r="M77" s="30">
        <f>IFERROR(100*_xlfn.IFNA(VLOOKUP($B77,[2]KviZDarije10!$A$1:$K$1000, 10, 0), 0)/'TOP SCORES'!K$9,0)</f>
        <v>0</v>
      </c>
    </row>
    <row r="78" spans="1:13">
      <c r="A78" s="33">
        <f t="shared" ca="1" si="1"/>
        <v>76</v>
      </c>
      <c r="B78" s="28" t="s">
        <v>132</v>
      </c>
      <c r="C78" s="31" cm="1">
        <f t="array" aca="1" ref="C78" ca="1">SUM(LARGE(D78:M78,ROW(INDIRECT("1:6"))))</f>
        <v>199.04761904761907</v>
      </c>
      <c r="D78" s="30">
        <f>IFERROR(100*_xlfn.IFNA(VLOOKUP($B78,KviZDarije1!$A$1:$K$1000, 10, 0), 0)/'TOP SCORES'!B$9,0)</f>
        <v>21.428571428571427</v>
      </c>
      <c r="E78" s="30">
        <f>IFERROR(100*_xlfn.IFNA(VLOOKUP($B78,KviZDarije2!$A$1:$K$1000, 10, 0), 0)/'TOP SCORES'!C$9,0)</f>
        <v>28.571428571428573</v>
      </c>
      <c r="F78" s="30">
        <f>IFERROR(100*_xlfn.IFNA(VLOOKUP($B78,KviZDarije3!$A$1:$K$1000, 10, 0), 0)/'TOP SCORES'!D$9,0)</f>
        <v>40</v>
      </c>
      <c r="G78" s="30">
        <f>IFERROR(100*_xlfn.IFNA(VLOOKUP($B78,KviZDarije4!$A$1:$K$1000, 10, 0), 0)/'TOP SCORES'!E$9,0)</f>
        <v>0</v>
      </c>
      <c r="H78" s="30">
        <f>IFERROR(100*_xlfn.IFNA(VLOOKUP($B78,KviZDarije5!$A$1:$K$1000, 10, 0), 0)/'TOP SCORES'!F$9,0)</f>
        <v>40</v>
      </c>
      <c r="I78" s="30">
        <f>IFERROR(100*_xlfn.IFNA(VLOOKUP($B78,KviZDarije6!$A$1:$K$1000, 10, 0), 0)/'TOP SCORES'!G$9,0)</f>
        <v>35.714285714285715</v>
      </c>
      <c r="J78" s="30">
        <f>IFERROR(100*_xlfn.IFNA(VLOOKUP($B78,KviZDarije7!$A$1:$K$1000, 10, 0), 0)/'TOP SCORES'!H$9,0)</f>
        <v>33.333333333333336</v>
      </c>
      <c r="K78" s="30">
        <f>IFERROR(100*_xlfn.IFNA(VLOOKUP($B78,KviZDarije8!$A$1:$K$1000, 10, 0), 0)/'TOP SCORES'!I$9,0)</f>
        <v>0</v>
      </c>
      <c r="L78" s="30">
        <f>IFERROR(100*_xlfn.IFNA(VLOOKUP($B78,[1]KviZDarije9!$A$1:$K$1000, 10, 0), 0)/'TOP SCORES'!J$9,0)</f>
        <v>0</v>
      </c>
      <c r="M78" s="30">
        <f>IFERROR(100*_xlfn.IFNA(VLOOKUP($B78,[2]KviZDarije10!$A$1:$K$1000, 10, 0), 0)/'TOP SCORES'!K$9,0)</f>
        <v>0</v>
      </c>
    </row>
    <row r="79" spans="1:13">
      <c r="A79" s="33">
        <f t="shared" ca="1" si="1"/>
        <v>78</v>
      </c>
      <c r="B79" s="24" t="s">
        <v>20</v>
      </c>
      <c r="C79" s="31" cm="1">
        <f t="array" aca="1" ref="C79" ca="1">SUM(LARGE(D79:M79,ROW(INDIRECT("1:6"))))</f>
        <v>199.04761904761901</v>
      </c>
      <c r="D79" s="30">
        <f>IFERROR(100*_xlfn.IFNA(VLOOKUP($B79,KviZDarije1!$A$1:$K$1000, 10, 0), 0)/'TOP SCORES'!B$9,0)</f>
        <v>0</v>
      </c>
      <c r="E79" s="30">
        <f>IFERROR(100*_xlfn.IFNA(VLOOKUP($B79,KviZDarije2!$A$1:$K$1000, 10, 0), 0)/'TOP SCORES'!C$9,0)</f>
        <v>42.857142857142854</v>
      </c>
      <c r="F79" s="30">
        <f>IFERROR(100*_xlfn.IFNA(VLOOKUP($B79,KviZDarije3!$A$1:$K$1000, 10, 0), 0)/'TOP SCORES'!D$9,0)</f>
        <v>26.666666666666668</v>
      </c>
      <c r="G79" s="30">
        <f>IFERROR(100*_xlfn.IFNA(VLOOKUP($B79,KviZDarije4!$A$1:$K$1000, 10, 0), 0)/'TOP SCORES'!E$9,0)</f>
        <v>21.428571428571427</v>
      </c>
      <c r="H79" s="30">
        <f>IFERROR(100*_xlfn.IFNA(VLOOKUP($B79,KviZDarije5!$A$1:$K$1000, 10, 0), 0)/'TOP SCORES'!F$9,0)</f>
        <v>53.333333333333336</v>
      </c>
      <c r="I79" s="30">
        <f>IFERROR(100*_xlfn.IFNA(VLOOKUP($B79,KviZDarije6!$A$1:$K$1000, 10, 0), 0)/'TOP SCORES'!G$9,0)</f>
        <v>21.428571428571427</v>
      </c>
      <c r="J79" s="30">
        <f>IFERROR(100*_xlfn.IFNA(VLOOKUP($B79,KviZDarije7!$A$1:$K$1000, 10, 0), 0)/'TOP SCORES'!H$9,0)</f>
        <v>33.333333333333336</v>
      </c>
      <c r="K79" s="30">
        <f>IFERROR(100*_xlfn.IFNA(VLOOKUP($B79,KviZDarije8!$A$1:$K$1000, 10, 0), 0)/'TOP SCORES'!I$9,0)</f>
        <v>0</v>
      </c>
      <c r="L79" s="30">
        <f>IFERROR(100*_xlfn.IFNA(VLOOKUP($B79,[1]KviZDarije9!$A$1:$K$1000, 10, 0), 0)/'TOP SCORES'!J$9,0)</f>
        <v>0</v>
      </c>
      <c r="M79" s="30">
        <f>IFERROR(100*_xlfn.IFNA(VLOOKUP($B79,[2]KviZDarije10!$A$1:$K$1000, 10, 0), 0)/'TOP SCORES'!K$9,0)</f>
        <v>0</v>
      </c>
    </row>
    <row r="80" spans="1:13">
      <c r="A80" s="33">
        <f t="shared" ca="1" si="1"/>
        <v>79</v>
      </c>
      <c r="B80" s="28" t="s">
        <v>163</v>
      </c>
      <c r="C80" s="31" cm="1">
        <f t="array" aca="1" ref="C80" ca="1">SUM(LARGE(D80:M80,ROW(INDIRECT("1:6"))))</f>
        <v>192.85714285714289</v>
      </c>
      <c r="D80" s="30">
        <f>IFERROR(100*_xlfn.IFNA(VLOOKUP($B80,KviZDarije1!$A$1:$K$1000, 10, 0), 0)/'TOP SCORES'!B$9,0)</f>
        <v>64.285714285714292</v>
      </c>
      <c r="E80" s="30">
        <f>IFERROR(100*_xlfn.IFNA(VLOOKUP($B80,KviZDarije2!$A$1:$K$1000, 10, 0), 0)/'TOP SCORES'!C$9,0)</f>
        <v>64.285714285714292</v>
      </c>
      <c r="F80" s="30">
        <f>IFERROR(100*_xlfn.IFNA(VLOOKUP($B80,KviZDarije3!$A$1:$K$1000, 10, 0), 0)/'TOP SCORES'!D$9,0)</f>
        <v>0</v>
      </c>
      <c r="G80" s="30">
        <f>IFERROR(100*_xlfn.IFNA(VLOOKUP($B80,KviZDarije4!$A$1:$K$1000, 10, 0), 0)/'TOP SCORES'!E$9,0)</f>
        <v>64.285714285714292</v>
      </c>
      <c r="H80" s="30">
        <f>IFERROR(100*_xlfn.IFNA(VLOOKUP($B80,KviZDarije5!$A$1:$K$1000, 10, 0), 0)/'TOP SCORES'!F$9,0)</f>
        <v>0</v>
      </c>
      <c r="I80" s="30">
        <f>IFERROR(100*_xlfn.IFNA(VLOOKUP($B80,KviZDarije6!$A$1:$K$1000, 10, 0), 0)/'TOP SCORES'!G$9,0)</f>
        <v>0</v>
      </c>
      <c r="J80" s="30">
        <f>IFERROR(100*_xlfn.IFNA(VLOOKUP($B80,KviZDarije7!$A$1:$K$1000, 10, 0), 0)/'TOP SCORES'!H$9,0)</f>
        <v>0</v>
      </c>
      <c r="K80" s="30">
        <f>IFERROR(100*_xlfn.IFNA(VLOOKUP($B80,KviZDarije8!$A$1:$K$1000, 10, 0), 0)/'TOP SCORES'!I$9,0)</f>
        <v>0</v>
      </c>
      <c r="L80" s="30">
        <f>IFERROR(100*_xlfn.IFNA(VLOOKUP($B80,[1]KviZDarije9!$A$1:$K$1000, 10, 0), 0)/'TOP SCORES'!J$9,0)</f>
        <v>0</v>
      </c>
      <c r="M80" s="30">
        <f>IFERROR(100*_xlfn.IFNA(VLOOKUP($B80,[2]KviZDarije10!$A$1:$K$1000, 10, 0), 0)/'TOP SCORES'!K$9,0)</f>
        <v>0</v>
      </c>
    </row>
    <row r="81" spans="1:13">
      <c r="A81" s="33">
        <f t="shared" ca="1" si="1"/>
        <v>80</v>
      </c>
      <c r="B81" s="28" t="s">
        <v>168</v>
      </c>
      <c r="C81" s="31" cm="1">
        <f t="array" aca="1" ref="C81" ca="1">SUM(LARGE(D81:M81,ROW(INDIRECT("1:6"))))</f>
        <v>188.57142857142856</v>
      </c>
      <c r="D81" s="30">
        <f>IFERROR(100*_xlfn.IFNA(VLOOKUP($B81,KviZDarije1!$A$1:$K$1000, 10, 0), 0)/'TOP SCORES'!B$9,0)</f>
        <v>21.428571428571427</v>
      </c>
      <c r="E81" s="30">
        <f>IFERROR(100*_xlfn.IFNA(VLOOKUP($B81,KviZDarije2!$A$1:$K$1000, 10, 0), 0)/'TOP SCORES'!C$9,0)</f>
        <v>57.142857142857146</v>
      </c>
      <c r="F81" s="30">
        <f>IFERROR(100*_xlfn.IFNA(VLOOKUP($B81,KviZDarije3!$A$1:$K$1000, 10, 0), 0)/'TOP SCORES'!D$9,0)</f>
        <v>60</v>
      </c>
      <c r="G81" s="30">
        <f>IFERROR(100*_xlfn.IFNA(VLOOKUP($B81,KviZDarije4!$A$1:$K$1000, 10, 0), 0)/'TOP SCORES'!E$9,0)</f>
        <v>50</v>
      </c>
      <c r="H81" s="30">
        <f>IFERROR(100*_xlfn.IFNA(VLOOKUP($B81,KviZDarije5!$A$1:$K$1000, 10, 0), 0)/'TOP SCORES'!F$9,0)</f>
        <v>0</v>
      </c>
      <c r="I81" s="30">
        <f>IFERROR(100*_xlfn.IFNA(VLOOKUP($B81,KviZDarije6!$A$1:$K$1000, 10, 0), 0)/'TOP SCORES'!G$9,0)</f>
        <v>0</v>
      </c>
      <c r="J81" s="30">
        <f>IFERROR(100*_xlfn.IFNA(VLOOKUP($B81,KviZDarije7!$A$1:$K$1000, 10, 0), 0)/'TOP SCORES'!H$9,0)</f>
        <v>0</v>
      </c>
      <c r="K81" s="30">
        <f>IFERROR(100*_xlfn.IFNA(VLOOKUP($B81,KviZDarije8!$A$1:$K$1000, 10, 0), 0)/'TOP SCORES'!I$9,0)</f>
        <v>0</v>
      </c>
      <c r="L81" s="30">
        <f>IFERROR(100*_xlfn.IFNA(VLOOKUP($B81,[1]KviZDarije9!$A$1:$K$1000, 10, 0), 0)/'TOP SCORES'!J$9,0)</f>
        <v>0</v>
      </c>
      <c r="M81" s="30">
        <f>IFERROR(100*_xlfn.IFNA(VLOOKUP($B81,[2]KviZDarije10!$A$1:$K$1000, 10, 0), 0)/'TOP SCORES'!K$9,0)</f>
        <v>0</v>
      </c>
    </row>
    <row r="82" spans="1:13">
      <c r="A82" s="33">
        <f t="shared" ca="1" si="1"/>
        <v>81</v>
      </c>
      <c r="B82" s="24" t="s">
        <v>50</v>
      </c>
      <c r="C82" s="31" cm="1">
        <f t="array" aca="1" ref="C82" ca="1">SUM(LARGE(D82:M82,ROW(INDIRECT("1:6"))))</f>
        <v>187.61904761904762</v>
      </c>
      <c r="D82" s="30">
        <f>IFERROR(100*_xlfn.IFNA(VLOOKUP($B82,KviZDarije1!$A$1:$K$1000, 10, 0), 0)/'TOP SCORES'!B$9,0)</f>
        <v>21.428571428571427</v>
      </c>
      <c r="E82" s="30">
        <f>IFERROR(100*_xlfn.IFNA(VLOOKUP($B82,KviZDarije2!$A$1:$K$1000, 10, 0), 0)/'TOP SCORES'!C$9,0)</f>
        <v>21.428571428571427</v>
      </c>
      <c r="F82" s="30">
        <f>IFERROR(100*_xlfn.IFNA(VLOOKUP($B82,KviZDarije3!$A$1:$K$1000, 10, 0), 0)/'TOP SCORES'!D$9,0)</f>
        <v>20</v>
      </c>
      <c r="G82" s="30">
        <f>IFERROR(100*_xlfn.IFNA(VLOOKUP($B82,KviZDarije4!$A$1:$K$1000, 10, 0), 0)/'TOP SCORES'!E$9,0)</f>
        <v>35.714285714285715</v>
      </c>
      <c r="H82" s="30">
        <f>IFERROR(100*_xlfn.IFNA(VLOOKUP($B82,KviZDarije5!$A$1:$K$1000, 10, 0), 0)/'TOP SCORES'!F$9,0)</f>
        <v>33.333333333333336</v>
      </c>
      <c r="I82" s="30">
        <f>IFERROR(100*_xlfn.IFNA(VLOOKUP($B82,KviZDarije6!$A$1:$K$1000, 10, 0), 0)/'TOP SCORES'!G$9,0)</f>
        <v>35.714285714285715</v>
      </c>
      <c r="J82" s="30">
        <f>IFERROR(100*_xlfn.IFNA(VLOOKUP($B82,KviZDarije7!$A$1:$K$1000, 10, 0), 0)/'TOP SCORES'!H$9,0)</f>
        <v>40</v>
      </c>
      <c r="K82" s="30">
        <f>IFERROR(100*_xlfn.IFNA(VLOOKUP($B82,KviZDarije8!$A$1:$K$1000, 10, 0), 0)/'TOP SCORES'!I$9,0)</f>
        <v>0</v>
      </c>
      <c r="L82" s="30">
        <f>IFERROR(100*_xlfn.IFNA(VLOOKUP($B82,[1]KviZDarije9!$A$1:$K$1000, 10, 0), 0)/'TOP SCORES'!J$9,0)</f>
        <v>0</v>
      </c>
      <c r="M82" s="30">
        <f>IFERROR(100*_xlfn.IFNA(VLOOKUP($B82,[2]KviZDarije10!$A$1:$K$1000, 10, 0), 0)/'TOP SCORES'!K$9,0)</f>
        <v>0</v>
      </c>
    </row>
    <row r="83" spans="1:13">
      <c r="A83" s="33">
        <f t="shared" ca="1" si="1"/>
        <v>82</v>
      </c>
      <c r="B83" s="24" t="s">
        <v>34</v>
      </c>
      <c r="C83" s="31" cm="1">
        <f t="array" aca="1" ref="C83" ca="1">SUM(LARGE(D83:M83,ROW(INDIRECT("1:6"))))</f>
        <v>187.14285714285714</v>
      </c>
      <c r="D83" s="30">
        <f>IFERROR(100*_xlfn.IFNA(VLOOKUP($B83,KviZDarije1!$A$1:$K$1000, 10, 0), 0)/'TOP SCORES'!B$9,0)</f>
        <v>35.714285714285715</v>
      </c>
      <c r="E83" s="30">
        <f>IFERROR(100*_xlfn.IFNA(VLOOKUP($B83,KviZDarije2!$A$1:$K$1000, 10, 0), 0)/'TOP SCORES'!C$9,0)</f>
        <v>50</v>
      </c>
      <c r="F83" s="30">
        <f>IFERROR(100*_xlfn.IFNA(VLOOKUP($B83,KviZDarije3!$A$1:$K$1000, 10, 0), 0)/'TOP SCORES'!D$9,0)</f>
        <v>20</v>
      </c>
      <c r="G83" s="30">
        <f>IFERROR(100*_xlfn.IFNA(VLOOKUP($B83,KviZDarije4!$A$1:$K$1000, 10, 0), 0)/'TOP SCORES'!E$9,0)</f>
        <v>21.428571428571427</v>
      </c>
      <c r="H83" s="30">
        <f>IFERROR(100*_xlfn.IFNA(VLOOKUP($B83,KviZDarije5!$A$1:$K$1000, 10, 0), 0)/'TOP SCORES'!F$9,0)</f>
        <v>60</v>
      </c>
      <c r="I83" s="30">
        <f>IFERROR(100*_xlfn.IFNA(VLOOKUP($B83,KviZDarije6!$A$1:$K$1000, 10, 0), 0)/'TOP SCORES'!G$9,0)</f>
        <v>0</v>
      </c>
      <c r="J83" s="30">
        <f>IFERROR(100*_xlfn.IFNA(VLOOKUP($B83,KviZDarije7!$A$1:$K$1000, 10, 0), 0)/'TOP SCORES'!H$9,0)</f>
        <v>0</v>
      </c>
      <c r="K83" s="30">
        <f>IFERROR(100*_xlfn.IFNA(VLOOKUP($B83,KviZDarije8!$A$1:$K$1000, 10, 0), 0)/'TOP SCORES'!I$9,0)</f>
        <v>0</v>
      </c>
      <c r="L83" s="30">
        <f>IFERROR(100*_xlfn.IFNA(VLOOKUP($B83,[1]KviZDarije9!$A$1:$K$1000, 10, 0), 0)/'TOP SCORES'!J$9,0)</f>
        <v>0</v>
      </c>
      <c r="M83" s="30">
        <f>IFERROR(100*_xlfn.IFNA(VLOOKUP($B83,[2]KviZDarije10!$A$1:$K$1000, 10, 0), 0)/'TOP SCORES'!K$9,0)</f>
        <v>0</v>
      </c>
    </row>
    <row r="84" spans="1:13">
      <c r="A84" s="33">
        <f t="shared" ca="1" si="1"/>
        <v>83</v>
      </c>
      <c r="B84" s="28" t="s">
        <v>185</v>
      </c>
      <c r="C84" s="31" cm="1">
        <f t="array" aca="1" ref="C84" ca="1">SUM(LARGE(D84:M84,ROW(INDIRECT("1:6"))))</f>
        <v>185.71428571428572</v>
      </c>
      <c r="D84" s="30">
        <f>IFERROR(100*_xlfn.IFNA(VLOOKUP($B84,KviZDarije1!$A$1:$K$1000, 10, 0), 0)/'TOP SCORES'!B$9,0)</f>
        <v>92.857142857142861</v>
      </c>
      <c r="E84" s="30">
        <f>IFERROR(100*_xlfn.IFNA(VLOOKUP($B84,KviZDarije2!$A$1:$K$1000, 10, 0), 0)/'TOP SCORES'!C$9,0)</f>
        <v>0</v>
      </c>
      <c r="F84" s="30">
        <f>IFERROR(100*_xlfn.IFNA(VLOOKUP($B84,KviZDarije3!$A$1:$K$1000, 10, 0), 0)/'TOP SCORES'!D$9,0)</f>
        <v>0</v>
      </c>
      <c r="G84" s="30">
        <f>IFERROR(100*_xlfn.IFNA(VLOOKUP($B84,KviZDarije4!$A$1:$K$1000, 10, 0), 0)/'TOP SCORES'!E$9,0)</f>
        <v>0</v>
      </c>
      <c r="H84" s="30">
        <f>IFERROR(100*_xlfn.IFNA(VLOOKUP($B84,KviZDarije5!$A$1:$K$1000, 10, 0), 0)/'TOP SCORES'!F$9,0)</f>
        <v>0</v>
      </c>
      <c r="I84" s="30">
        <f>IFERROR(100*_xlfn.IFNA(VLOOKUP($B84,KviZDarije6!$A$1:$K$1000, 10, 0), 0)/'TOP SCORES'!G$9,0)</f>
        <v>92.857142857142861</v>
      </c>
      <c r="J84" s="30">
        <f>IFERROR(100*_xlfn.IFNA(VLOOKUP($B84,KviZDarije7!$A$1:$K$1000, 10, 0), 0)/'TOP SCORES'!H$9,0)</f>
        <v>0</v>
      </c>
      <c r="K84" s="30">
        <f>IFERROR(100*_xlfn.IFNA(VLOOKUP($B84,KviZDarije8!$A$1:$K$1000, 10, 0), 0)/'TOP SCORES'!I$9,0)</f>
        <v>0</v>
      </c>
      <c r="L84" s="30">
        <f>IFERROR(100*_xlfn.IFNA(VLOOKUP($B84,[1]KviZDarije9!$A$1:$K$1000, 10, 0), 0)/'TOP SCORES'!J$9,0)</f>
        <v>0</v>
      </c>
      <c r="M84" s="30">
        <f>IFERROR(100*_xlfn.IFNA(VLOOKUP($B84,[2]KviZDarije10!$A$1:$K$1000, 10, 0), 0)/'TOP SCORES'!K$9,0)</f>
        <v>0</v>
      </c>
    </row>
    <row r="85" spans="1:13">
      <c r="A85" s="33">
        <f t="shared" ca="1" si="1"/>
        <v>84</v>
      </c>
      <c r="B85" s="24" t="s">
        <v>116</v>
      </c>
      <c r="C85" s="31" cm="1">
        <f t="array" aca="1" ref="C85" ca="1">SUM(LARGE(D85:M85,ROW(INDIRECT("1:6"))))</f>
        <v>184.76190476190476</v>
      </c>
      <c r="D85" s="30">
        <f>IFERROR(100*_xlfn.IFNA(VLOOKUP($B85,KviZDarije1!$A$1:$K$1000, 10, 0), 0)/'TOP SCORES'!B$9,0)</f>
        <v>42.857142857142854</v>
      </c>
      <c r="E85" s="30">
        <f>IFERROR(100*_xlfn.IFNA(VLOOKUP($B85,KviZDarije2!$A$1:$K$1000, 10, 0), 0)/'TOP SCORES'!C$9,0)</f>
        <v>0</v>
      </c>
      <c r="F85" s="30">
        <f>IFERROR(100*_xlfn.IFNA(VLOOKUP($B85,KviZDarije3!$A$1:$K$1000, 10, 0), 0)/'TOP SCORES'!D$9,0)</f>
        <v>40</v>
      </c>
      <c r="G85" s="30">
        <f>IFERROR(100*_xlfn.IFNA(VLOOKUP($B85,KviZDarije4!$A$1:$K$1000, 10, 0), 0)/'TOP SCORES'!E$9,0)</f>
        <v>0</v>
      </c>
      <c r="H85" s="30">
        <f>IFERROR(100*_xlfn.IFNA(VLOOKUP($B85,KviZDarije5!$A$1:$K$1000, 10, 0), 0)/'TOP SCORES'!F$9,0)</f>
        <v>73.333333333333329</v>
      </c>
      <c r="I85" s="30">
        <f>IFERROR(100*_xlfn.IFNA(VLOOKUP($B85,KviZDarije6!$A$1:$K$1000, 10, 0), 0)/'TOP SCORES'!G$9,0)</f>
        <v>28.571428571428573</v>
      </c>
      <c r="J85" s="30">
        <f>IFERROR(100*_xlfn.IFNA(VLOOKUP($B85,KviZDarije7!$A$1:$K$1000, 10, 0), 0)/'TOP SCORES'!H$9,0)</f>
        <v>0</v>
      </c>
      <c r="K85" s="30">
        <f>IFERROR(100*_xlfn.IFNA(VLOOKUP($B85,KviZDarije8!$A$1:$K$1000, 10, 0), 0)/'TOP SCORES'!I$9,0)</f>
        <v>0</v>
      </c>
      <c r="L85" s="30">
        <f>IFERROR(100*_xlfn.IFNA(VLOOKUP($B85,[1]KviZDarije9!$A$1:$K$1000, 10, 0), 0)/'TOP SCORES'!J$9,0)</f>
        <v>0</v>
      </c>
      <c r="M85" s="30">
        <f>IFERROR(100*_xlfn.IFNA(VLOOKUP($B85,[2]KviZDarije10!$A$1:$K$1000, 10, 0), 0)/'TOP SCORES'!K$9,0)</f>
        <v>0</v>
      </c>
    </row>
    <row r="86" spans="1:13">
      <c r="A86" s="33">
        <f t="shared" ca="1" si="1"/>
        <v>85</v>
      </c>
      <c r="B86" s="28" t="s">
        <v>130</v>
      </c>
      <c r="C86" s="31" cm="1">
        <f t="array" aca="1" ref="C86" ca="1">SUM(LARGE(D86:M86,ROW(INDIRECT("1:6"))))</f>
        <v>180.95238095238096</v>
      </c>
      <c r="D86" s="30">
        <f>IFERROR(100*_xlfn.IFNA(VLOOKUP($B86,KviZDarije1!$A$1:$K$1000, 10, 0), 0)/'TOP SCORES'!B$9,0)</f>
        <v>0</v>
      </c>
      <c r="E86" s="30">
        <f>IFERROR(100*_xlfn.IFNA(VLOOKUP($B86,KviZDarije2!$A$1:$K$1000, 10, 0), 0)/'TOP SCORES'!C$9,0)</f>
        <v>57.142857142857146</v>
      </c>
      <c r="F86" s="30">
        <f>IFERROR(100*_xlfn.IFNA(VLOOKUP($B86,KviZDarije3!$A$1:$K$1000, 10, 0), 0)/'TOP SCORES'!D$9,0)</f>
        <v>0</v>
      </c>
      <c r="G86" s="30">
        <f>IFERROR(100*_xlfn.IFNA(VLOOKUP($B86,KviZDarije4!$A$1:$K$1000, 10, 0), 0)/'TOP SCORES'!E$9,0)</f>
        <v>57.142857142857146</v>
      </c>
      <c r="H86" s="30">
        <f>IFERROR(100*_xlfn.IFNA(VLOOKUP($B86,KviZDarije5!$A$1:$K$1000, 10, 0), 0)/'TOP SCORES'!F$9,0)</f>
        <v>66.666666666666671</v>
      </c>
      <c r="I86" s="30">
        <f>IFERROR(100*_xlfn.IFNA(VLOOKUP($B86,KviZDarije6!$A$1:$K$1000, 10, 0), 0)/'TOP SCORES'!G$9,0)</f>
        <v>0</v>
      </c>
      <c r="J86" s="30">
        <f>IFERROR(100*_xlfn.IFNA(VLOOKUP($B86,KviZDarije7!$A$1:$K$1000, 10, 0), 0)/'TOP SCORES'!H$9,0)</f>
        <v>0</v>
      </c>
      <c r="K86" s="30">
        <f>IFERROR(100*_xlfn.IFNA(VLOOKUP($B86,KviZDarije8!$A$1:$K$1000, 10, 0), 0)/'TOP SCORES'!I$9,0)</f>
        <v>0</v>
      </c>
      <c r="L86" s="30">
        <f>IFERROR(100*_xlfn.IFNA(VLOOKUP($B86,[1]KviZDarije9!$A$1:$K$1000, 10, 0), 0)/'TOP SCORES'!J$9,0)</f>
        <v>0</v>
      </c>
      <c r="M86" s="30">
        <f>IFERROR(100*_xlfn.IFNA(VLOOKUP($B86,[2]KviZDarije10!$A$1:$K$1000, 10, 0), 0)/'TOP SCORES'!K$9,0)</f>
        <v>0</v>
      </c>
    </row>
    <row r="87" spans="1:13">
      <c r="A87" s="33">
        <f t="shared" ca="1" si="1"/>
        <v>86</v>
      </c>
      <c r="B87" s="24" t="s">
        <v>80</v>
      </c>
      <c r="C87" s="31" cm="1">
        <f t="array" aca="1" ref="C87" ca="1">SUM(LARGE(D87:M87,ROW(INDIRECT("1:6"))))</f>
        <v>174.28571428571428</v>
      </c>
      <c r="D87" s="30">
        <f>IFERROR(100*_xlfn.IFNA(VLOOKUP($B87,KviZDarije1!$A$1:$K$1000, 10, 0), 0)/'TOP SCORES'!B$9,0)</f>
        <v>57.142857142857146</v>
      </c>
      <c r="E87" s="30">
        <f>IFERROR(100*_xlfn.IFNA(VLOOKUP($B87,KviZDarije2!$A$1:$K$1000, 10, 0), 0)/'TOP SCORES'!C$9,0)</f>
        <v>57.142857142857146</v>
      </c>
      <c r="F87" s="30">
        <f>IFERROR(100*_xlfn.IFNA(VLOOKUP($B87,KviZDarije3!$A$1:$K$1000, 10, 0), 0)/'TOP SCORES'!D$9,0)</f>
        <v>60</v>
      </c>
      <c r="G87" s="30">
        <f>IFERROR(100*_xlfn.IFNA(VLOOKUP($B87,KviZDarije4!$A$1:$K$1000, 10, 0), 0)/'TOP SCORES'!E$9,0)</f>
        <v>0</v>
      </c>
      <c r="H87" s="30">
        <f>IFERROR(100*_xlfn.IFNA(VLOOKUP($B87,KviZDarije5!$A$1:$K$1000, 10, 0), 0)/'TOP SCORES'!F$9,0)</f>
        <v>0</v>
      </c>
      <c r="I87" s="30">
        <f>IFERROR(100*_xlfn.IFNA(VLOOKUP($B87,KviZDarije6!$A$1:$K$1000, 10, 0), 0)/'TOP SCORES'!G$9,0)</f>
        <v>0</v>
      </c>
      <c r="J87" s="30">
        <f>IFERROR(100*_xlfn.IFNA(VLOOKUP($B87,KviZDarije7!$A$1:$K$1000, 10, 0), 0)/'TOP SCORES'!H$9,0)</f>
        <v>0</v>
      </c>
      <c r="K87" s="30">
        <f>IFERROR(100*_xlfn.IFNA(VLOOKUP($B87,KviZDarije8!$A$1:$K$1000, 10, 0), 0)/'TOP SCORES'!I$9,0)</f>
        <v>0</v>
      </c>
      <c r="L87" s="30">
        <f>IFERROR(100*_xlfn.IFNA(VLOOKUP($B87,[1]KviZDarije9!$A$1:$K$1000, 10, 0), 0)/'TOP SCORES'!J$9,0)</f>
        <v>0</v>
      </c>
      <c r="M87" s="30">
        <f>IFERROR(100*_xlfn.IFNA(VLOOKUP($B87,[2]KviZDarije10!$A$1:$K$1000, 10, 0), 0)/'TOP SCORES'!K$9,0)</f>
        <v>0</v>
      </c>
    </row>
    <row r="88" spans="1:13">
      <c r="A88" s="33">
        <f t="shared" ca="1" si="1"/>
        <v>87</v>
      </c>
      <c r="B88" s="24" t="s">
        <v>24</v>
      </c>
      <c r="C88" s="31" cm="1">
        <f t="array" aca="1" ref="C88" ca="1">SUM(LARGE(D88:M88,ROW(INDIRECT("1:6"))))</f>
        <v>173.8095238095238</v>
      </c>
      <c r="D88" s="30">
        <f>IFERROR(100*_xlfn.IFNA(VLOOKUP($B88,KviZDarije1!$A$1:$K$1000, 10, 0), 0)/'TOP SCORES'!B$9,0)</f>
        <v>35.714285714285715</v>
      </c>
      <c r="E88" s="30">
        <f>IFERROR(100*_xlfn.IFNA(VLOOKUP($B88,KviZDarije2!$A$1:$K$1000, 10, 0), 0)/'TOP SCORES'!C$9,0)</f>
        <v>50</v>
      </c>
      <c r="F88" s="30">
        <f>IFERROR(100*_xlfn.IFNA(VLOOKUP($B88,KviZDarije3!$A$1:$K$1000, 10, 0), 0)/'TOP SCORES'!D$9,0)</f>
        <v>0</v>
      </c>
      <c r="G88" s="30">
        <f>IFERROR(100*_xlfn.IFNA(VLOOKUP($B88,KviZDarije4!$A$1:$K$1000, 10, 0), 0)/'TOP SCORES'!E$9,0)</f>
        <v>0</v>
      </c>
      <c r="H88" s="30">
        <f>IFERROR(100*_xlfn.IFNA(VLOOKUP($B88,KviZDarije5!$A$1:$K$1000, 10, 0), 0)/'TOP SCORES'!F$9,0)</f>
        <v>40</v>
      </c>
      <c r="I88" s="30">
        <f>IFERROR(100*_xlfn.IFNA(VLOOKUP($B88,KviZDarije6!$A$1:$K$1000, 10, 0), 0)/'TOP SCORES'!G$9,0)</f>
        <v>21.428571428571427</v>
      </c>
      <c r="J88" s="30">
        <f>IFERROR(100*_xlfn.IFNA(VLOOKUP($B88,KviZDarije7!$A$1:$K$1000, 10, 0), 0)/'TOP SCORES'!H$9,0)</f>
        <v>26.666666666666668</v>
      </c>
      <c r="K88" s="30">
        <f>IFERROR(100*_xlfn.IFNA(VLOOKUP($B88,KviZDarije8!$A$1:$K$1000, 10, 0), 0)/'TOP SCORES'!I$9,0)</f>
        <v>0</v>
      </c>
      <c r="L88" s="30">
        <f>IFERROR(100*_xlfn.IFNA(VLOOKUP($B88,[1]KviZDarije9!$A$1:$K$1000, 10, 0), 0)/'TOP SCORES'!J$9,0)</f>
        <v>0</v>
      </c>
      <c r="M88" s="30">
        <f>IFERROR(100*_xlfn.IFNA(VLOOKUP($B88,[2]KviZDarije10!$A$1:$K$1000, 10, 0), 0)/'TOP SCORES'!K$9,0)</f>
        <v>0</v>
      </c>
    </row>
    <row r="89" spans="1:13">
      <c r="A89" s="33">
        <f t="shared" ca="1" si="1"/>
        <v>88</v>
      </c>
      <c r="B89" s="24" t="s">
        <v>27</v>
      </c>
      <c r="C89" s="31" cm="1">
        <f t="array" aca="1" ref="C89" ca="1">SUM(LARGE(D89:M89,ROW(INDIRECT("1:6"))))</f>
        <v>171.9047619047619</v>
      </c>
      <c r="D89" s="30">
        <f>IFERROR(100*_xlfn.IFNA(VLOOKUP($B89,KviZDarije1!$A$1:$K$1000, 10, 0), 0)/'TOP SCORES'!B$9,0)</f>
        <v>14.285714285714286</v>
      </c>
      <c r="E89" s="30">
        <f>IFERROR(100*_xlfn.IFNA(VLOOKUP($B89,KviZDarije2!$A$1:$K$1000, 10, 0), 0)/'TOP SCORES'!C$9,0)</f>
        <v>28.571428571428573</v>
      </c>
      <c r="F89" s="30">
        <f>IFERROR(100*_xlfn.IFNA(VLOOKUP($B89,KviZDarije3!$A$1:$K$1000, 10, 0), 0)/'TOP SCORES'!D$9,0)</f>
        <v>13.333333333333334</v>
      </c>
      <c r="G89" s="30">
        <f>IFERROR(100*_xlfn.IFNA(VLOOKUP($B89,KviZDarije4!$A$1:$K$1000, 10, 0), 0)/'TOP SCORES'!E$9,0)</f>
        <v>21.428571428571427</v>
      </c>
      <c r="H89" s="30">
        <f>IFERROR(100*_xlfn.IFNA(VLOOKUP($B89,KviZDarije5!$A$1:$K$1000, 10, 0), 0)/'TOP SCORES'!F$9,0)</f>
        <v>40</v>
      </c>
      <c r="I89" s="30">
        <f>IFERROR(100*_xlfn.IFNA(VLOOKUP($B89,KviZDarije6!$A$1:$K$1000, 10, 0), 0)/'TOP SCORES'!G$9,0)</f>
        <v>14.285714285714286</v>
      </c>
      <c r="J89" s="30">
        <f>IFERROR(100*_xlfn.IFNA(VLOOKUP($B89,KviZDarije7!$A$1:$K$1000, 10, 0), 0)/'TOP SCORES'!H$9,0)</f>
        <v>53.333333333333336</v>
      </c>
      <c r="K89" s="30">
        <f>IFERROR(100*_xlfn.IFNA(VLOOKUP($B89,KviZDarije8!$A$1:$K$1000, 10, 0), 0)/'TOP SCORES'!I$9,0)</f>
        <v>0</v>
      </c>
      <c r="L89" s="30">
        <f>IFERROR(100*_xlfn.IFNA(VLOOKUP($B89,[1]KviZDarije9!$A$1:$K$1000, 10, 0), 0)/'TOP SCORES'!J$9,0)</f>
        <v>0</v>
      </c>
      <c r="M89" s="30">
        <f>IFERROR(100*_xlfn.IFNA(VLOOKUP($B89,[2]KviZDarije10!$A$1:$K$1000, 10, 0), 0)/'TOP SCORES'!K$9,0)</f>
        <v>0</v>
      </c>
    </row>
    <row r="90" spans="1:13">
      <c r="A90" s="33">
        <f t="shared" ca="1" si="1"/>
        <v>89</v>
      </c>
      <c r="B90" s="24" t="s">
        <v>93</v>
      </c>
      <c r="C90" s="31" cm="1">
        <f t="array" aca="1" ref="C90" ca="1">SUM(LARGE(D90:M90,ROW(INDIRECT("1:6"))))</f>
        <v>171.42857142857144</v>
      </c>
      <c r="D90" s="30">
        <f>IFERROR(100*_xlfn.IFNA(VLOOKUP($B90,KviZDarije1!$A$1:$K$1000, 10, 0), 0)/'TOP SCORES'!B$9,0)</f>
        <v>100</v>
      </c>
      <c r="E90" s="30">
        <f>IFERROR(100*_xlfn.IFNA(VLOOKUP($B90,KviZDarije2!$A$1:$K$1000, 10, 0), 0)/'TOP SCORES'!C$9,0)</f>
        <v>0</v>
      </c>
      <c r="F90" s="30">
        <f>IFERROR(100*_xlfn.IFNA(VLOOKUP($B90,KviZDarije3!$A$1:$K$1000, 10, 0), 0)/'TOP SCORES'!D$9,0)</f>
        <v>0</v>
      </c>
      <c r="G90" s="30">
        <f>IFERROR(100*_xlfn.IFNA(VLOOKUP($B90,KviZDarije4!$A$1:$K$1000, 10, 0), 0)/'TOP SCORES'!E$9,0)</f>
        <v>0</v>
      </c>
      <c r="H90" s="30">
        <f>IFERROR(100*_xlfn.IFNA(VLOOKUP($B90,KviZDarije5!$A$1:$K$1000, 10, 0), 0)/'TOP SCORES'!F$9,0)</f>
        <v>0</v>
      </c>
      <c r="I90" s="30">
        <f>IFERROR(100*_xlfn.IFNA(VLOOKUP($B90,KviZDarije6!$A$1:$K$1000, 10, 0), 0)/'TOP SCORES'!G$9,0)</f>
        <v>71.428571428571431</v>
      </c>
      <c r="J90" s="30">
        <f>IFERROR(100*_xlfn.IFNA(VLOOKUP($B90,KviZDarije7!$A$1:$K$1000, 10, 0), 0)/'TOP SCORES'!H$9,0)</f>
        <v>0</v>
      </c>
      <c r="K90" s="30">
        <f>IFERROR(100*_xlfn.IFNA(VLOOKUP($B90,KviZDarije8!$A$1:$K$1000, 10, 0), 0)/'TOP SCORES'!I$9,0)</f>
        <v>0</v>
      </c>
      <c r="L90" s="30">
        <f>IFERROR(100*_xlfn.IFNA(VLOOKUP($B90,[1]KviZDarije9!$A$1:$K$1000, 10, 0), 0)/'TOP SCORES'!J$9,0)</f>
        <v>0</v>
      </c>
      <c r="M90" s="30">
        <f>IFERROR(100*_xlfn.IFNA(VLOOKUP($B90,[2]KviZDarije10!$A$1:$K$1000, 10, 0), 0)/'TOP SCORES'!K$9,0)</f>
        <v>0</v>
      </c>
    </row>
    <row r="91" spans="1:13">
      <c r="A91" s="33">
        <f t="shared" ca="1" si="1"/>
        <v>90</v>
      </c>
      <c r="B91" s="28" t="s">
        <v>213</v>
      </c>
      <c r="C91" s="31" cm="1">
        <f t="array" aca="1" ref="C91" ca="1">SUM(LARGE(D91:M91,ROW(INDIRECT("1:6"))))</f>
        <v>168.57142857142858</v>
      </c>
      <c r="D91" s="30">
        <f>IFERROR(100*_xlfn.IFNA(VLOOKUP($B91,KviZDarije1!$A$1:$K$1000, 10, 0), 0)/'TOP SCORES'!B$9,0)</f>
        <v>0</v>
      </c>
      <c r="E91" s="30">
        <f>IFERROR(100*_xlfn.IFNA(VLOOKUP($B91,KviZDarije2!$A$1:$K$1000, 10, 0), 0)/'TOP SCORES'!C$9,0)</f>
        <v>0</v>
      </c>
      <c r="F91" s="30">
        <f>IFERROR(100*_xlfn.IFNA(VLOOKUP($B91,KviZDarije3!$A$1:$K$1000, 10, 0), 0)/'TOP SCORES'!D$9,0)</f>
        <v>46.666666666666664</v>
      </c>
      <c r="G91" s="30">
        <f>IFERROR(100*_xlfn.IFNA(VLOOKUP($B91,KviZDarije4!$A$1:$K$1000, 10, 0), 0)/'TOP SCORES'!E$9,0)</f>
        <v>0</v>
      </c>
      <c r="H91" s="30">
        <f>IFERROR(100*_xlfn.IFNA(VLOOKUP($B91,KviZDarije5!$A$1:$K$1000, 10, 0), 0)/'TOP SCORES'!F$9,0)</f>
        <v>46.666666666666664</v>
      </c>
      <c r="I91" s="30">
        <f>IFERROR(100*_xlfn.IFNA(VLOOKUP($B91,KviZDarije6!$A$1:$K$1000, 10, 0), 0)/'TOP SCORES'!G$9,0)</f>
        <v>28.571428571428573</v>
      </c>
      <c r="J91" s="30">
        <f>IFERROR(100*_xlfn.IFNA(VLOOKUP($B91,KviZDarije7!$A$1:$K$1000, 10, 0), 0)/'TOP SCORES'!H$9,0)</f>
        <v>46.666666666666664</v>
      </c>
      <c r="K91" s="30">
        <f>IFERROR(100*_xlfn.IFNA(VLOOKUP($B91,KviZDarije8!$A$1:$K$1000, 10, 0), 0)/'TOP SCORES'!I$9,0)</f>
        <v>0</v>
      </c>
      <c r="L91" s="30">
        <f>IFERROR(100*_xlfn.IFNA(VLOOKUP($B91,[1]KviZDarije9!$A$1:$K$1000, 10, 0), 0)/'TOP SCORES'!J$9,0)</f>
        <v>0</v>
      </c>
      <c r="M91" s="30">
        <f>IFERROR(100*_xlfn.IFNA(VLOOKUP($B91,[2]KviZDarije10!$A$1:$K$1000, 10, 0), 0)/'TOP SCORES'!K$9,0)</f>
        <v>0</v>
      </c>
    </row>
    <row r="92" spans="1:13">
      <c r="A92" s="33">
        <f t="shared" ca="1" si="1"/>
        <v>91</v>
      </c>
      <c r="B92" s="28" t="s">
        <v>231</v>
      </c>
      <c r="C92" s="31" cm="1">
        <f t="array" aca="1" ref="C92" ca="1">SUM(LARGE(D92:M92,ROW(INDIRECT("1:6"))))</f>
        <v>162.85714285714286</v>
      </c>
      <c r="D92" s="30">
        <f>IFERROR(100*_xlfn.IFNA(VLOOKUP($B92,KviZDarije1!$A$1:$K$1000, 10, 0), 0)/'TOP SCORES'!B$9,0)</f>
        <v>0</v>
      </c>
      <c r="E92" s="30">
        <f>IFERROR(100*_xlfn.IFNA(VLOOKUP($B92,KviZDarije2!$A$1:$K$1000, 10, 0), 0)/'TOP SCORES'!C$9,0)</f>
        <v>0</v>
      </c>
      <c r="F92" s="30">
        <f>IFERROR(100*_xlfn.IFNA(VLOOKUP($B92,KviZDarije3!$A$1:$K$1000, 10, 0), 0)/'TOP SCORES'!D$9,0)</f>
        <v>0</v>
      </c>
      <c r="G92" s="30">
        <f>IFERROR(100*_xlfn.IFNA(VLOOKUP($B92,KviZDarije4!$A$1:$K$1000, 10, 0), 0)/'TOP SCORES'!E$9,0)</f>
        <v>0</v>
      </c>
      <c r="H92" s="30">
        <f>IFERROR(100*_xlfn.IFNA(VLOOKUP($B92,KviZDarije5!$A$1:$K$1000, 10, 0), 0)/'TOP SCORES'!F$9,0)</f>
        <v>53.333333333333336</v>
      </c>
      <c r="I92" s="30">
        <f>IFERROR(100*_xlfn.IFNA(VLOOKUP($B92,KviZDarije6!$A$1:$K$1000, 10, 0), 0)/'TOP SCORES'!G$9,0)</f>
        <v>42.857142857142854</v>
      </c>
      <c r="J92" s="30">
        <f>IFERROR(100*_xlfn.IFNA(VLOOKUP($B92,KviZDarije7!$A$1:$K$1000, 10, 0), 0)/'TOP SCORES'!H$9,0)</f>
        <v>66.666666666666671</v>
      </c>
      <c r="K92" s="30">
        <f>IFERROR(100*_xlfn.IFNA(VLOOKUP($B92,KviZDarije8!$A$1:$K$1000, 10, 0), 0)/'TOP SCORES'!I$9,0)</f>
        <v>0</v>
      </c>
      <c r="L92" s="30">
        <f>IFERROR(100*_xlfn.IFNA(VLOOKUP($B92,[1]KviZDarije9!$A$1:$K$1000, 10, 0), 0)/'TOP SCORES'!J$9,0)</f>
        <v>0</v>
      </c>
      <c r="M92" s="30">
        <f>IFERROR(100*_xlfn.IFNA(VLOOKUP($B92,[2]KviZDarije10!$A$1:$K$1000, 10, 0), 0)/'TOP SCORES'!K$9,0)</f>
        <v>0</v>
      </c>
    </row>
    <row r="93" spans="1:13">
      <c r="A93" s="33">
        <f t="shared" ca="1" si="1"/>
        <v>92</v>
      </c>
      <c r="B93" s="28" t="s">
        <v>153</v>
      </c>
      <c r="C93" s="31" cm="1">
        <f t="array" aca="1" ref="C93" ca="1">SUM(LARGE(D93:M93,ROW(INDIRECT("1:6"))))</f>
        <v>153.80952380952382</v>
      </c>
      <c r="D93" s="30">
        <f>IFERROR(100*_xlfn.IFNA(VLOOKUP($B93,KviZDarije1!$A$1:$K$1000, 10, 0), 0)/'TOP SCORES'!B$9,0)</f>
        <v>35.714285714285715</v>
      </c>
      <c r="E93" s="30">
        <f>IFERROR(100*_xlfn.IFNA(VLOOKUP($B93,KviZDarije2!$A$1:$K$1000, 10, 0), 0)/'TOP SCORES'!C$9,0)</f>
        <v>35.714285714285715</v>
      </c>
      <c r="F93" s="30">
        <f>IFERROR(100*_xlfn.IFNA(VLOOKUP($B93,KviZDarije3!$A$1:$K$1000, 10, 0), 0)/'TOP SCORES'!D$9,0)</f>
        <v>0</v>
      </c>
      <c r="G93" s="30">
        <f>IFERROR(100*_xlfn.IFNA(VLOOKUP($B93,KviZDarije4!$A$1:$K$1000, 10, 0), 0)/'TOP SCORES'!E$9,0)</f>
        <v>7.1428571428571432</v>
      </c>
      <c r="H93" s="30">
        <f>IFERROR(100*_xlfn.IFNA(VLOOKUP($B93,KviZDarije5!$A$1:$K$1000, 10, 0), 0)/'TOP SCORES'!F$9,0)</f>
        <v>0</v>
      </c>
      <c r="I93" s="30">
        <f>IFERROR(100*_xlfn.IFNA(VLOOKUP($B93,KviZDarije6!$A$1:$K$1000, 10, 0), 0)/'TOP SCORES'!G$9,0)</f>
        <v>28.571428571428573</v>
      </c>
      <c r="J93" s="30">
        <f>IFERROR(100*_xlfn.IFNA(VLOOKUP($B93,KviZDarije7!$A$1:$K$1000, 10, 0), 0)/'TOP SCORES'!H$9,0)</f>
        <v>46.666666666666664</v>
      </c>
      <c r="K93" s="30">
        <f>IFERROR(100*_xlfn.IFNA(VLOOKUP($B93,KviZDarije8!$A$1:$K$1000, 10, 0), 0)/'TOP SCORES'!I$9,0)</f>
        <v>0</v>
      </c>
      <c r="L93" s="30">
        <f>IFERROR(100*_xlfn.IFNA(VLOOKUP($B93,[1]KviZDarije9!$A$1:$K$1000, 10, 0), 0)/'TOP SCORES'!J$9,0)</f>
        <v>0</v>
      </c>
      <c r="M93" s="30">
        <f>IFERROR(100*_xlfn.IFNA(VLOOKUP($B93,[2]KviZDarije10!$A$1:$K$1000, 10, 0), 0)/'TOP SCORES'!K$9,0)</f>
        <v>0</v>
      </c>
    </row>
    <row r="94" spans="1:13">
      <c r="A94" s="33">
        <f t="shared" ca="1" si="1"/>
        <v>93</v>
      </c>
      <c r="B94" s="24" t="s">
        <v>105</v>
      </c>
      <c r="C94" s="31" cm="1">
        <f t="array" aca="1" ref="C94" ca="1">SUM(LARGE(D94:M94,ROW(INDIRECT("1:6"))))</f>
        <v>152.38095238095241</v>
      </c>
      <c r="D94" s="30">
        <f>IFERROR(100*_xlfn.IFNA(VLOOKUP($B94,KviZDarije1!$A$1:$K$1000, 10, 0), 0)/'TOP SCORES'!B$9,0)</f>
        <v>57.142857142857146</v>
      </c>
      <c r="E94" s="30">
        <f>IFERROR(100*_xlfn.IFNA(VLOOKUP($B94,KviZDarije2!$A$1:$K$1000, 10, 0), 0)/'TOP SCORES'!C$9,0)</f>
        <v>0</v>
      </c>
      <c r="F94" s="30">
        <f>IFERROR(100*_xlfn.IFNA(VLOOKUP($B94,KviZDarije3!$A$1:$K$1000, 10, 0), 0)/'TOP SCORES'!D$9,0)</f>
        <v>0</v>
      </c>
      <c r="G94" s="30">
        <f>IFERROR(100*_xlfn.IFNA(VLOOKUP($B94,KviZDarije4!$A$1:$K$1000, 10, 0), 0)/'TOP SCORES'!E$9,0)</f>
        <v>28.571428571428573</v>
      </c>
      <c r="H94" s="30">
        <f>IFERROR(100*_xlfn.IFNA(VLOOKUP($B94,KviZDarije5!$A$1:$K$1000, 10, 0), 0)/'TOP SCORES'!F$9,0)</f>
        <v>0</v>
      </c>
      <c r="I94" s="30">
        <f>IFERROR(100*_xlfn.IFNA(VLOOKUP($B94,KviZDarije6!$A$1:$K$1000, 10, 0), 0)/'TOP SCORES'!G$9,0)</f>
        <v>0</v>
      </c>
      <c r="J94" s="30">
        <f>IFERROR(100*_xlfn.IFNA(VLOOKUP($B94,KviZDarije7!$A$1:$K$1000, 10, 0), 0)/'TOP SCORES'!H$9,0)</f>
        <v>66.666666666666671</v>
      </c>
      <c r="K94" s="30">
        <f>IFERROR(100*_xlfn.IFNA(VLOOKUP($B94,KviZDarije8!$A$1:$K$1000, 10, 0), 0)/'TOP SCORES'!I$9,0)</f>
        <v>0</v>
      </c>
      <c r="L94" s="30">
        <f>IFERROR(100*_xlfn.IFNA(VLOOKUP($B94,[1]KviZDarije9!$A$1:$K$1000, 10, 0), 0)/'TOP SCORES'!J$9,0)</f>
        <v>0</v>
      </c>
      <c r="M94" s="30">
        <f>IFERROR(100*_xlfn.IFNA(VLOOKUP($B94,[2]KviZDarije10!$A$1:$K$1000, 10, 0), 0)/'TOP SCORES'!K$9,0)</f>
        <v>0</v>
      </c>
    </row>
    <row r="95" spans="1:13">
      <c r="A95" s="33">
        <f t="shared" ca="1" si="1"/>
        <v>94</v>
      </c>
      <c r="B95" s="24" t="s">
        <v>29</v>
      </c>
      <c r="C95" s="31" cm="1">
        <f t="array" aca="1" ref="C95" ca="1">SUM(LARGE(D95:M95,ROW(INDIRECT("1:6"))))</f>
        <v>151.42857142857142</v>
      </c>
      <c r="D95" s="30">
        <f>IFERROR(100*_xlfn.IFNA(VLOOKUP($B95,KviZDarije1!$A$1:$K$1000, 10, 0), 0)/'TOP SCORES'!B$9,0)</f>
        <v>0</v>
      </c>
      <c r="E95" s="30">
        <f>IFERROR(100*_xlfn.IFNA(VLOOKUP($B95,KviZDarije2!$A$1:$K$1000, 10, 0), 0)/'TOP SCORES'!C$9,0)</f>
        <v>28.571428571428573</v>
      </c>
      <c r="F95" s="30">
        <f>IFERROR(100*_xlfn.IFNA(VLOOKUP($B95,KviZDarije3!$A$1:$K$1000, 10, 0), 0)/'TOP SCORES'!D$9,0)</f>
        <v>40</v>
      </c>
      <c r="G95" s="30">
        <f>IFERROR(100*_xlfn.IFNA(VLOOKUP($B95,KviZDarije4!$A$1:$K$1000, 10, 0), 0)/'TOP SCORES'!E$9,0)</f>
        <v>28.571428571428573</v>
      </c>
      <c r="H95" s="30">
        <f>IFERROR(100*_xlfn.IFNA(VLOOKUP($B95,KviZDarije5!$A$1:$K$1000, 10, 0), 0)/'TOP SCORES'!F$9,0)</f>
        <v>40</v>
      </c>
      <c r="I95" s="30">
        <f>IFERROR(100*_xlfn.IFNA(VLOOKUP($B95,KviZDarije6!$A$1:$K$1000, 10, 0), 0)/'TOP SCORES'!G$9,0)</f>
        <v>14.285714285714286</v>
      </c>
      <c r="J95" s="30">
        <f>IFERROR(100*_xlfn.IFNA(VLOOKUP($B95,KviZDarije7!$A$1:$K$1000, 10, 0), 0)/'TOP SCORES'!H$9,0)</f>
        <v>0</v>
      </c>
      <c r="K95" s="30">
        <f>IFERROR(100*_xlfn.IFNA(VLOOKUP($B95,KviZDarije8!$A$1:$K$1000, 10, 0), 0)/'TOP SCORES'!I$9,0)</f>
        <v>0</v>
      </c>
      <c r="L95" s="30">
        <f>IFERROR(100*_xlfn.IFNA(VLOOKUP($B95,[1]KviZDarije9!$A$1:$K$1000, 10, 0), 0)/'TOP SCORES'!J$9,0)</f>
        <v>0</v>
      </c>
      <c r="M95" s="30">
        <f>IFERROR(100*_xlfn.IFNA(VLOOKUP($B95,[2]KviZDarije10!$A$1:$K$1000, 10, 0), 0)/'TOP SCORES'!K$9,0)</f>
        <v>0</v>
      </c>
    </row>
    <row r="96" spans="1:13">
      <c r="A96" s="33">
        <f t="shared" ca="1" si="1"/>
        <v>95</v>
      </c>
      <c r="B96" s="24" t="s">
        <v>65</v>
      </c>
      <c r="C96" s="31" cm="1">
        <f t="array" aca="1" ref="C96" ca="1">SUM(LARGE(D96:M96,ROW(INDIRECT("1:6"))))</f>
        <v>147.14285714285714</v>
      </c>
      <c r="D96" s="30">
        <f>IFERROR(100*_xlfn.IFNA(VLOOKUP($B96,KviZDarije1!$A$1:$K$1000, 10, 0), 0)/'TOP SCORES'!B$9,0)</f>
        <v>50</v>
      </c>
      <c r="E96" s="30">
        <f>IFERROR(100*_xlfn.IFNA(VLOOKUP($B96,KviZDarije2!$A$1:$K$1000, 10, 0), 0)/'TOP SCORES'!C$9,0)</f>
        <v>57.142857142857146</v>
      </c>
      <c r="F96" s="30">
        <f>IFERROR(100*_xlfn.IFNA(VLOOKUP($B96,KviZDarije3!$A$1:$K$1000, 10, 0), 0)/'TOP SCORES'!D$9,0)</f>
        <v>40</v>
      </c>
      <c r="G96" s="30">
        <f>IFERROR(100*_xlfn.IFNA(VLOOKUP($B96,KviZDarije4!$A$1:$K$1000, 10, 0), 0)/'TOP SCORES'!E$9,0)</f>
        <v>0</v>
      </c>
      <c r="H96" s="30">
        <f>IFERROR(100*_xlfn.IFNA(VLOOKUP($B96,KviZDarije5!$A$1:$K$1000, 10, 0), 0)/'TOP SCORES'!F$9,0)</f>
        <v>0</v>
      </c>
      <c r="I96" s="30">
        <f>IFERROR(100*_xlfn.IFNA(VLOOKUP($B96,KviZDarije6!$A$1:$K$1000, 10, 0), 0)/'TOP SCORES'!G$9,0)</f>
        <v>0</v>
      </c>
      <c r="J96" s="30">
        <f>IFERROR(100*_xlfn.IFNA(VLOOKUP($B96,KviZDarije7!$A$1:$K$1000, 10, 0), 0)/'TOP SCORES'!H$9,0)</f>
        <v>0</v>
      </c>
      <c r="K96" s="30">
        <f>IFERROR(100*_xlfn.IFNA(VLOOKUP($B96,KviZDarije8!$A$1:$K$1000, 10, 0), 0)/'TOP SCORES'!I$9,0)</f>
        <v>0</v>
      </c>
      <c r="L96" s="30">
        <f>IFERROR(100*_xlfn.IFNA(VLOOKUP($B96,[1]KviZDarije9!$A$1:$K$1000, 10, 0), 0)/'TOP SCORES'!J$9,0)</f>
        <v>0</v>
      </c>
      <c r="M96" s="30">
        <f>IFERROR(100*_xlfn.IFNA(VLOOKUP($B96,[2]KviZDarije10!$A$1:$K$1000, 10, 0), 0)/'TOP SCORES'!K$9,0)</f>
        <v>0</v>
      </c>
    </row>
    <row r="97" spans="1:13">
      <c r="A97" s="33">
        <f t="shared" ca="1" si="1"/>
        <v>96</v>
      </c>
      <c r="B97" s="24" t="s">
        <v>101</v>
      </c>
      <c r="C97" s="31" cm="1">
        <f t="array" aca="1" ref="C97" ca="1">SUM(LARGE(D97:M97,ROW(INDIRECT("1:6"))))</f>
        <v>143.8095238095238</v>
      </c>
      <c r="D97" s="30">
        <f>IFERROR(100*_xlfn.IFNA(VLOOKUP($B97,KviZDarije1!$A$1:$K$1000, 10, 0), 0)/'TOP SCORES'!B$9,0)</f>
        <v>35.714285714285715</v>
      </c>
      <c r="E97" s="30">
        <f>IFERROR(100*_xlfn.IFNA(VLOOKUP($B97,KviZDarije2!$A$1:$K$1000, 10, 0), 0)/'TOP SCORES'!C$9,0)</f>
        <v>0</v>
      </c>
      <c r="F97" s="30">
        <f>IFERROR(100*_xlfn.IFNA(VLOOKUP($B97,KviZDarije3!$A$1:$K$1000, 10, 0), 0)/'TOP SCORES'!D$9,0)</f>
        <v>0</v>
      </c>
      <c r="G97" s="30">
        <f>IFERROR(100*_xlfn.IFNA(VLOOKUP($B97,KviZDarije4!$A$1:$K$1000, 10, 0), 0)/'TOP SCORES'!E$9,0)</f>
        <v>0</v>
      </c>
      <c r="H97" s="30">
        <f>IFERROR(100*_xlfn.IFNA(VLOOKUP($B97,KviZDarije5!$A$1:$K$1000, 10, 0), 0)/'TOP SCORES'!F$9,0)</f>
        <v>33.333333333333336</v>
      </c>
      <c r="I97" s="30">
        <f>IFERROR(100*_xlfn.IFNA(VLOOKUP($B97,KviZDarije6!$A$1:$K$1000, 10, 0), 0)/'TOP SCORES'!G$9,0)</f>
        <v>21.428571428571427</v>
      </c>
      <c r="J97" s="30">
        <f>IFERROR(100*_xlfn.IFNA(VLOOKUP($B97,KviZDarije7!$A$1:$K$1000, 10, 0), 0)/'TOP SCORES'!H$9,0)</f>
        <v>53.333333333333336</v>
      </c>
      <c r="K97" s="30">
        <f>IFERROR(100*_xlfn.IFNA(VLOOKUP($B97,KviZDarije8!$A$1:$K$1000, 10, 0), 0)/'TOP SCORES'!I$9,0)</f>
        <v>0</v>
      </c>
      <c r="L97" s="30">
        <f>IFERROR(100*_xlfn.IFNA(VLOOKUP($B97,[1]KviZDarije9!$A$1:$K$1000, 10, 0), 0)/'TOP SCORES'!J$9,0)</f>
        <v>0</v>
      </c>
      <c r="M97" s="30">
        <f>IFERROR(100*_xlfn.IFNA(VLOOKUP($B97,[2]KviZDarije10!$A$1:$K$1000, 10, 0), 0)/'TOP SCORES'!K$9,0)</f>
        <v>0</v>
      </c>
    </row>
    <row r="98" spans="1:13">
      <c r="A98" s="33">
        <f t="shared" ca="1" si="1"/>
        <v>97</v>
      </c>
      <c r="B98" s="24" t="s">
        <v>71</v>
      </c>
      <c r="C98" s="31" cm="1">
        <f t="array" aca="1" ref="C98" ca="1">SUM(LARGE(D98:M98,ROW(INDIRECT("1:6"))))</f>
        <v>142.85714285714286</v>
      </c>
      <c r="D98" s="30">
        <f>IFERROR(100*_xlfn.IFNA(VLOOKUP($B98,KviZDarije1!$A$1:$K$1000, 10, 0), 0)/'TOP SCORES'!B$9,0)</f>
        <v>0</v>
      </c>
      <c r="E98" s="30">
        <f>IFERROR(100*_xlfn.IFNA(VLOOKUP($B98,KviZDarije2!$A$1:$K$1000, 10, 0), 0)/'TOP SCORES'!C$9,0)</f>
        <v>64.285714285714292</v>
      </c>
      <c r="F98" s="30">
        <f>IFERROR(100*_xlfn.IFNA(VLOOKUP($B98,KviZDarije3!$A$1:$K$1000, 10, 0), 0)/'TOP SCORES'!D$9,0)</f>
        <v>0</v>
      </c>
      <c r="G98" s="30">
        <f>IFERROR(100*_xlfn.IFNA(VLOOKUP($B98,KviZDarije4!$A$1:$K$1000, 10, 0), 0)/'TOP SCORES'!E$9,0)</f>
        <v>28.571428571428573</v>
      </c>
      <c r="H98" s="30">
        <f>IFERROR(100*_xlfn.IFNA(VLOOKUP($B98,KviZDarije5!$A$1:$K$1000, 10, 0), 0)/'TOP SCORES'!F$9,0)</f>
        <v>0</v>
      </c>
      <c r="I98" s="30">
        <f>IFERROR(100*_xlfn.IFNA(VLOOKUP($B98,KviZDarije6!$A$1:$K$1000, 10, 0), 0)/'TOP SCORES'!G$9,0)</f>
        <v>50</v>
      </c>
      <c r="J98" s="30">
        <f>IFERROR(100*_xlfn.IFNA(VLOOKUP($B98,KviZDarije7!$A$1:$K$1000, 10, 0), 0)/'TOP SCORES'!H$9,0)</f>
        <v>0</v>
      </c>
      <c r="K98" s="30">
        <f>IFERROR(100*_xlfn.IFNA(VLOOKUP($B98,KviZDarije8!$A$1:$K$1000, 10, 0), 0)/'TOP SCORES'!I$9,0)</f>
        <v>0</v>
      </c>
      <c r="L98" s="30">
        <f>IFERROR(100*_xlfn.IFNA(VLOOKUP($B98,[1]KviZDarije9!$A$1:$K$1000, 10, 0), 0)/'TOP SCORES'!J$9,0)</f>
        <v>0</v>
      </c>
      <c r="M98" s="30">
        <f>IFERROR(100*_xlfn.IFNA(VLOOKUP($B98,[2]KviZDarije10!$A$1:$K$1000, 10, 0), 0)/'TOP SCORES'!K$9,0)</f>
        <v>0</v>
      </c>
    </row>
    <row r="99" spans="1:13">
      <c r="A99" s="33">
        <f t="shared" ca="1" si="1"/>
        <v>98</v>
      </c>
      <c r="B99" s="28" t="s">
        <v>174</v>
      </c>
      <c r="C99" s="31" cm="1">
        <f t="array" aca="1" ref="C99" ca="1">SUM(LARGE(D99:M99,ROW(INDIRECT("1:6"))))</f>
        <v>132.38095238095238</v>
      </c>
      <c r="D99" s="30">
        <f>IFERROR(100*_xlfn.IFNA(VLOOKUP($B99,KviZDarije1!$A$1:$K$1000, 10, 0), 0)/'TOP SCORES'!B$9,0)</f>
        <v>42.857142857142854</v>
      </c>
      <c r="E99" s="30">
        <f>IFERROR(100*_xlfn.IFNA(VLOOKUP($B99,KviZDarije2!$A$1:$K$1000, 10, 0), 0)/'TOP SCORES'!C$9,0)</f>
        <v>0</v>
      </c>
      <c r="F99" s="30">
        <f>IFERROR(100*_xlfn.IFNA(VLOOKUP($B99,KviZDarije3!$A$1:$K$1000, 10, 0), 0)/'TOP SCORES'!D$9,0)</f>
        <v>0</v>
      </c>
      <c r="G99" s="30">
        <f>IFERROR(100*_xlfn.IFNA(VLOOKUP($B99,KviZDarije4!$A$1:$K$1000, 10, 0), 0)/'TOP SCORES'!E$9,0)</f>
        <v>0</v>
      </c>
      <c r="H99" s="30">
        <f>IFERROR(100*_xlfn.IFNA(VLOOKUP($B99,KviZDarije5!$A$1:$K$1000, 10, 0), 0)/'TOP SCORES'!F$9,0)</f>
        <v>46.666666666666664</v>
      </c>
      <c r="I99" s="30">
        <f>IFERROR(100*_xlfn.IFNA(VLOOKUP($B99,KviZDarije6!$A$1:$K$1000, 10, 0), 0)/'TOP SCORES'!G$9,0)</f>
        <v>42.857142857142854</v>
      </c>
      <c r="J99" s="30">
        <f>IFERROR(100*_xlfn.IFNA(VLOOKUP($B99,KviZDarije7!$A$1:$K$1000, 10, 0), 0)/'TOP SCORES'!H$9,0)</f>
        <v>0</v>
      </c>
      <c r="K99" s="30">
        <f>IFERROR(100*_xlfn.IFNA(VLOOKUP($B99,KviZDarije8!$A$1:$K$1000, 10, 0), 0)/'TOP SCORES'!I$9,0)</f>
        <v>0</v>
      </c>
      <c r="L99" s="30">
        <f>IFERROR(100*_xlfn.IFNA(VLOOKUP($B99,[1]KviZDarije9!$A$1:$K$1000, 10, 0), 0)/'TOP SCORES'!J$9,0)</f>
        <v>0</v>
      </c>
      <c r="M99" s="30">
        <f>IFERROR(100*_xlfn.IFNA(VLOOKUP($B99,[2]KviZDarije10!$A$1:$K$1000, 10, 0), 0)/'TOP SCORES'!K$9,0)</f>
        <v>0</v>
      </c>
    </row>
    <row r="100" spans="1:13">
      <c r="A100" s="33">
        <f t="shared" ca="1" si="1"/>
        <v>99</v>
      </c>
      <c r="B100" s="24" t="s">
        <v>43</v>
      </c>
      <c r="C100" s="31" cm="1">
        <f t="array" aca="1" ref="C100" ca="1">SUM(LARGE(D100:M100,ROW(INDIRECT("1:6"))))</f>
        <v>130</v>
      </c>
      <c r="D100" s="30">
        <f>IFERROR(100*_xlfn.IFNA(VLOOKUP($B100,KviZDarije1!$A$1:$K$1000, 10, 0), 0)/'TOP SCORES'!B$9,0)</f>
        <v>50</v>
      </c>
      <c r="E100" s="30">
        <f>IFERROR(100*_xlfn.IFNA(VLOOKUP($B100,KviZDarije2!$A$1:$K$1000, 10, 0), 0)/'TOP SCORES'!C$9,0)</f>
        <v>0</v>
      </c>
      <c r="F100" s="30">
        <f>IFERROR(100*_xlfn.IFNA(VLOOKUP($B100,KviZDarije3!$A$1:$K$1000, 10, 0), 0)/'TOP SCORES'!D$9,0)</f>
        <v>40</v>
      </c>
      <c r="G100" s="30">
        <f>IFERROR(100*_xlfn.IFNA(VLOOKUP($B100,KviZDarije4!$A$1:$K$1000, 10, 0), 0)/'TOP SCORES'!E$9,0)</f>
        <v>0</v>
      </c>
      <c r="H100" s="30">
        <f>IFERROR(100*_xlfn.IFNA(VLOOKUP($B100,KviZDarije5!$A$1:$K$1000, 10, 0), 0)/'TOP SCORES'!F$9,0)</f>
        <v>40</v>
      </c>
      <c r="I100" s="30">
        <f>IFERROR(100*_xlfn.IFNA(VLOOKUP($B100,KviZDarije6!$A$1:$K$1000, 10, 0), 0)/'TOP SCORES'!G$9,0)</f>
        <v>0</v>
      </c>
      <c r="J100" s="30">
        <f>IFERROR(100*_xlfn.IFNA(VLOOKUP($B100,KviZDarije7!$A$1:$K$1000, 10, 0), 0)/'TOP SCORES'!H$9,0)</f>
        <v>0</v>
      </c>
      <c r="K100" s="30">
        <f>IFERROR(100*_xlfn.IFNA(VLOOKUP($B100,KviZDarije8!$A$1:$K$1000, 10, 0), 0)/'TOP SCORES'!I$9,0)</f>
        <v>0</v>
      </c>
      <c r="L100" s="30">
        <f>IFERROR(100*_xlfn.IFNA(VLOOKUP($B100,[1]KviZDarije9!$A$1:$K$1000, 10, 0), 0)/'TOP SCORES'!J$9,0)</f>
        <v>0</v>
      </c>
      <c r="M100" s="30">
        <f>IFERROR(100*_xlfn.IFNA(VLOOKUP($B100,[2]KviZDarije10!$A$1:$K$1000, 10, 0), 0)/'TOP SCORES'!K$9,0)</f>
        <v>0</v>
      </c>
    </row>
    <row r="101" spans="1:13">
      <c r="A101" s="33">
        <f t="shared" ca="1" si="1"/>
        <v>100</v>
      </c>
      <c r="B101" s="24" t="s">
        <v>110</v>
      </c>
      <c r="C101" s="31" cm="1">
        <f t="array" aca="1" ref="C101" ca="1">SUM(LARGE(D101:M101,ROW(INDIRECT("1:6"))))</f>
        <v>127.14285714285715</v>
      </c>
      <c r="D101" s="30">
        <f>IFERROR(100*_xlfn.IFNA(VLOOKUP($B101,KviZDarije1!$A$1:$K$1000, 10, 0), 0)/'TOP SCORES'!B$9,0)</f>
        <v>21.428571428571427</v>
      </c>
      <c r="E101" s="30">
        <f>IFERROR(100*_xlfn.IFNA(VLOOKUP($B101,KviZDarije2!$A$1:$K$1000, 10, 0), 0)/'TOP SCORES'!C$9,0)</f>
        <v>28.571428571428573</v>
      </c>
      <c r="F101" s="30">
        <f>IFERROR(100*_xlfn.IFNA(VLOOKUP($B101,KviZDarije3!$A$1:$K$1000, 10, 0), 0)/'TOP SCORES'!D$9,0)</f>
        <v>20</v>
      </c>
      <c r="G101" s="30">
        <f>IFERROR(100*_xlfn.IFNA(VLOOKUP($B101,KviZDarije4!$A$1:$K$1000, 10, 0), 0)/'TOP SCORES'!E$9,0)</f>
        <v>35.714285714285715</v>
      </c>
      <c r="H101" s="30">
        <f>IFERROR(100*_xlfn.IFNA(VLOOKUP($B101,KviZDarije5!$A$1:$K$1000, 10, 0), 0)/'TOP SCORES'!F$9,0)</f>
        <v>0</v>
      </c>
      <c r="I101" s="30">
        <f>IFERROR(100*_xlfn.IFNA(VLOOKUP($B101,KviZDarije6!$A$1:$K$1000, 10, 0), 0)/'TOP SCORES'!G$9,0)</f>
        <v>21.428571428571427</v>
      </c>
      <c r="J101" s="30">
        <f>IFERROR(100*_xlfn.IFNA(VLOOKUP($B101,KviZDarije7!$A$1:$K$1000, 10, 0), 0)/'TOP SCORES'!H$9,0)</f>
        <v>0</v>
      </c>
      <c r="K101" s="30">
        <f>IFERROR(100*_xlfn.IFNA(VLOOKUP($B101,KviZDarije8!$A$1:$K$1000, 10, 0), 0)/'TOP SCORES'!I$9,0)</f>
        <v>0</v>
      </c>
      <c r="L101" s="30">
        <f>IFERROR(100*_xlfn.IFNA(VLOOKUP($B101,[1]KviZDarije9!$A$1:$K$1000, 10, 0), 0)/'TOP SCORES'!J$9,0)</f>
        <v>0</v>
      </c>
      <c r="M101" s="30">
        <f>IFERROR(100*_xlfn.IFNA(VLOOKUP($B101,[2]KviZDarije10!$A$1:$K$1000, 10, 0), 0)/'TOP SCORES'!K$9,0)</f>
        <v>0</v>
      </c>
    </row>
    <row r="102" spans="1:13">
      <c r="A102" s="33">
        <f t="shared" ca="1" si="1"/>
        <v>101</v>
      </c>
      <c r="B102" s="28" t="s">
        <v>150</v>
      </c>
      <c r="C102" s="31" cm="1">
        <f t="array" aca="1" ref="C102" ca="1">SUM(LARGE(D102:M102,ROW(INDIRECT("1:6"))))</f>
        <v>124.28571428571429</v>
      </c>
      <c r="D102" s="30">
        <f>IFERROR(100*_xlfn.IFNA(VLOOKUP($B102,KviZDarije1!$A$1:$K$1000, 10, 0), 0)/'TOP SCORES'!B$9,0)</f>
        <v>21.428571428571427</v>
      </c>
      <c r="E102" s="30">
        <f>IFERROR(100*_xlfn.IFNA(VLOOKUP($B102,KviZDarije2!$A$1:$K$1000, 10, 0), 0)/'TOP SCORES'!C$9,0)</f>
        <v>7.1428571428571432</v>
      </c>
      <c r="F102" s="30">
        <f>IFERROR(100*_xlfn.IFNA(VLOOKUP($B102,KviZDarije3!$A$1:$K$1000, 10, 0), 0)/'TOP SCORES'!D$9,0)</f>
        <v>0</v>
      </c>
      <c r="G102" s="30">
        <f>IFERROR(100*_xlfn.IFNA(VLOOKUP($B102,KviZDarije4!$A$1:$K$1000, 10, 0), 0)/'TOP SCORES'!E$9,0)</f>
        <v>14.285714285714286</v>
      </c>
      <c r="H102" s="30">
        <f>IFERROR(100*_xlfn.IFNA(VLOOKUP($B102,KviZDarije5!$A$1:$K$1000, 10, 0), 0)/'TOP SCORES'!F$9,0)</f>
        <v>26.666666666666668</v>
      </c>
      <c r="I102" s="30">
        <f>IFERROR(100*_xlfn.IFNA(VLOOKUP($B102,KviZDarije6!$A$1:$K$1000, 10, 0), 0)/'TOP SCORES'!G$9,0)</f>
        <v>21.428571428571427</v>
      </c>
      <c r="J102" s="30">
        <f>IFERROR(100*_xlfn.IFNA(VLOOKUP($B102,KviZDarije7!$A$1:$K$1000, 10, 0), 0)/'TOP SCORES'!H$9,0)</f>
        <v>33.333333333333336</v>
      </c>
      <c r="K102" s="30">
        <f>IFERROR(100*_xlfn.IFNA(VLOOKUP($B102,KviZDarije8!$A$1:$K$1000, 10, 0), 0)/'TOP SCORES'!I$9,0)</f>
        <v>0</v>
      </c>
      <c r="L102" s="30">
        <f>IFERROR(100*_xlfn.IFNA(VLOOKUP($B102,[1]KviZDarije9!$A$1:$K$1000, 10, 0), 0)/'TOP SCORES'!J$9,0)</f>
        <v>0</v>
      </c>
      <c r="M102" s="30">
        <f>IFERROR(100*_xlfn.IFNA(VLOOKUP($B102,[2]KviZDarije10!$A$1:$K$1000, 10, 0), 0)/'TOP SCORES'!K$9,0)</f>
        <v>0</v>
      </c>
    </row>
    <row r="103" spans="1:13">
      <c r="A103" s="33">
        <f t="shared" ca="1" si="1"/>
        <v>102</v>
      </c>
      <c r="B103" s="28" t="s">
        <v>147</v>
      </c>
      <c r="C103" s="31" cm="1">
        <f t="array" aca="1" ref="C103" ca="1">SUM(LARGE(D103:M103,ROW(INDIRECT("1:6"))))</f>
        <v>121.42857142857143</v>
      </c>
      <c r="D103" s="30">
        <f>IFERROR(100*_xlfn.IFNA(VLOOKUP($B103,KviZDarije1!$A$1:$K$1000, 10, 0), 0)/'TOP SCORES'!B$9,0)</f>
        <v>0</v>
      </c>
      <c r="E103" s="30">
        <f>IFERROR(100*_xlfn.IFNA(VLOOKUP($B103,KviZDarije2!$A$1:$K$1000, 10, 0), 0)/'TOP SCORES'!C$9,0)</f>
        <v>71.428571428571431</v>
      </c>
      <c r="F103" s="30">
        <f>IFERROR(100*_xlfn.IFNA(VLOOKUP($B103,KviZDarije3!$A$1:$K$1000, 10, 0), 0)/'TOP SCORES'!D$9,0)</f>
        <v>0</v>
      </c>
      <c r="G103" s="30">
        <f>IFERROR(100*_xlfn.IFNA(VLOOKUP($B103,KviZDarije4!$A$1:$K$1000, 10, 0), 0)/'TOP SCORES'!E$9,0)</f>
        <v>50</v>
      </c>
      <c r="H103" s="30">
        <f>IFERROR(100*_xlfn.IFNA(VLOOKUP($B103,KviZDarije5!$A$1:$K$1000, 10, 0), 0)/'TOP SCORES'!F$9,0)</f>
        <v>0</v>
      </c>
      <c r="I103" s="30">
        <f>IFERROR(100*_xlfn.IFNA(VLOOKUP($B103,KviZDarije6!$A$1:$K$1000, 10, 0), 0)/'TOP SCORES'!G$9,0)</f>
        <v>0</v>
      </c>
      <c r="J103" s="30">
        <f>IFERROR(100*_xlfn.IFNA(VLOOKUP($B103,KviZDarije7!$A$1:$K$1000, 10, 0), 0)/'TOP SCORES'!H$9,0)</f>
        <v>0</v>
      </c>
      <c r="K103" s="30">
        <f>IFERROR(100*_xlfn.IFNA(VLOOKUP($B103,KviZDarije8!$A$1:$K$1000, 10, 0), 0)/'TOP SCORES'!I$9,0)</f>
        <v>0</v>
      </c>
      <c r="L103" s="30">
        <f>IFERROR(100*_xlfn.IFNA(VLOOKUP($B103,[1]KviZDarije9!$A$1:$K$1000, 10, 0), 0)/'TOP SCORES'!J$9,0)</f>
        <v>0</v>
      </c>
      <c r="M103" s="30">
        <f>IFERROR(100*_xlfn.IFNA(VLOOKUP($B103,[2]KviZDarije10!$A$1:$K$1000, 10, 0), 0)/'TOP SCORES'!K$9,0)</f>
        <v>0</v>
      </c>
    </row>
    <row r="104" spans="1:13">
      <c r="A104" s="33">
        <f t="shared" ca="1" si="1"/>
        <v>103</v>
      </c>
      <c r="B104" s="24" t="s">
        <v>98</v>
      </c>
      <c r="C104" s="31" cm="1">
        <f t="array" aca="1" ref="C104" ca="1">SUM(LARGE(D104:M104,ROW(INDIRECT("1:6"))))</f>
        <v>114.28571428571429</v>
      </c>
      <c r="D104" s="30">
        <f>IFERROR(100*_xlfn.IFNA(VLOOKUP($B104,KviZDarije1!$A$1:$K$1000, 10, 0), 0)/'TOP SCORES'!B$9,0)</f>
        <v>0</v>
      </c>
      <c r="E104" s="30">
        <f>IFERROR(100*_xlfn.IFNA(VLOOKUP($B104,KviZDarije2!$A$1:$K$1000, 10, 0), 0)/'TOP SCORES'!C$9,0)</f>
        <v>64.285714285714292</v>
      </c>
      <c r="F104" s="30">
        <f>IFERROR(100*_xlfn.IFNA(VLOOKUP($B104,KviZDarije3!$A$1:$K$1000, 10, 0), 0)/'TOP SCORES'!D$9,0)</f>
        <v>0</v>
      </c>
      <c r="G104" s="30">
        <f>IFERROR(100*_xlfn.IFNA(VLOOKUP($B104,KviZDarije4!$A$1:$K$1000, 10, 0), 0)/'TOP SCORES'!E$9,0)</f>
        <v>0</v>
      </c>
      <c r="H104" s="30">
        <f>IFERROR(100*_xlfn.IFNA(VLOOKUP($B104,KviZDarije5!$A$1:$K$1000, 10, 0), 0)/'TOP SCORES'!F$9,0)</f>
        <v>0</v>
      </c>
      <c r="I104" s="30">
        <f>IFERROR(100*_xlfn.IFNA(VLOOKUP($B104,KviZDarije6!$A$1:$K$1000, 10, 0), 0)/'TOP SCORES'!G$9,0)</f>
        <v>50</v>
      </c>
      <c r="J104" s="30">
        <f>IFERROR(100*_xlfn.IFNA(VLOOKUP($B104,KviZDarije7!$A$1:$K$1000, 10, 0), 0)/'TOP SCORES'!H$9,0)</f>
        <v>0</v>
      </c>
      <c r="K104" s="30">
        <f>IFERROR(100*_xlfn.IFNA(VLOOKUP($B104,KviZDarije8!$A$1:$K$1000, 10, 0), 0)/'TOP SCORES'!I$9,0)</f>
        <v>0</v>
      </c>
      <c r="L104" s="30">
        <f>IFERROR(100*_xlfn.IFNA(VLOOKUP($B104,[1]KviZDarije9!$A$1:$K$1000, 10, 0), 0)/'TOP SCORES'!J$9,0)</f>
        <v>0</v>
      </c>
      <c r="M104" s="30">
        <f>IFERROR(100*_xlfn.IFNA(VLOOKUP($B104,[2]KviZDarije10!$A$1:$K$1000, 10, 0), 0)/'TOP SCORES'!K$9,0)</f>
        <v>0</v>
      </c>
    </row>
    <row r="105" spans="1:13">
      <c r="A105" s="33">
        <f t="shared" ca="1" si="1"/>
        <v>104</v>
      </c>
      <c r="B105" s="28" t="s">
        <v>201</v>
      </c>
      <c r="C105" s="31" cm="1">
        <f t="array" aca="1" ref="C105" ca="1">SUM(LARGE(D105:M105,ROW(INDIRECT("1:6"))))</f>
        <v>112.38095238095239</v>
      </c>
      <c r="D105" s="30">
        <f>IFERROR(100*_xlfn.IFNA(VLOOKUP($B105,KviZDarije1!$A$1:$K$1000, 10, 0), 0)/'TOP SCORES'!B$9,0)</f>
        <v>0</v>
      </c>
      <c r="E105" s="30">
        <f>IFERROR(100*_xlfn.IFNA(VLOOKUP($B105,KviZDarije2!$A$1:$K$1000, 10, 0), 0)/'TOP SCORES'!C$9,0)</f>
        <v>28.571428571428573</v>
      </c>
      <c r="F105" s="30">
        <f>IFERROR(100*_xlfn.IFNA(VLOOKUP($B105,KviZDarije3!$A$1:$K$1000, 10, 0), 0)/'TOP SCORES'!D$9,0)</f>
        <v>0</v>
      </c>
      <c r="G105" s="30">
        <f>IFERROR(100*_xlfn.IFNA(VLOOKUP($B105,KviZDarije4!$A$1:$K$1000, 10, 0), 0)/'TOP SCORES'!E$9,0)</f>
        <v>42.857142857142854</v>
      </c>
      <c r="H105" s="30">
        <f>IFERROR(100*_xlfn.IFNA(VLOOKUP($B105,KviZDarije5!$A$1:$K$1000, 10, 0), 0)/'TOP SCORES'!F$9,0)</f>
        <v>0</v>
      </c>
      <c r="I105" s="30">
        <f>IFERROR(100*_xlfn.IFNA(VLOOKUP($B105,KviZDarije6!$A$1:$K$1000, 10, 0), 0)/'TOP SCORES'!G$9,0)</f>
        <v>14.285714285714286</v>
      </c>
      <c r="J105" s="30">
        <f>IFERROR(100*_xlfn.IFNA(VLOOKUP($B105,KviZDarije7!$A$1:$K$1000, 10, 0), 0)/'TOP SCORES'!H$9,0)</f>
        <v>26.666666666666668</v>
      </c>
      <c r="K105" s="30">
        <f>IFERROR(100*_xlfn.IFNA(VLOOKUP($B105,KviZDarije8!$A$1:$K$1000, 10, 0), 0)/'TOP SCORES'!I$9,0)</f>
        <v>0</v>
      </c>
      <c r="L105" s="30">
        <f>IFERROR(100*_xlfn.IFNA(VLOOKUP($B105,[1]KviZDarije9!$A$1:$K$1000, 10, 0), 0)/'TOP SCORES'!J$9,0)</f>
        <v>0</v>
      </c>
      <c r="M105" s="30">
        <f>IFERROR(100*_xlfn.IFNA(VLOOKUP($B105,[2]KviZDarije10!$A$1:$K$1000, 10, 0), 0)/'TOP SCORES'!K$9,0)</f>
        <v>0</v>
      </c>
    </row>
    <row r="106" spans="1:13">
      <c r="A106" s="33">
        <f t="shared" ca="1" si="1"/>
        <v>106</v>
      </c>
      <c r="B106" s="28" t="s">
        <v>208</v>
      </c>
      <c r="C106" s="31" cm="1">
        <f t="array" aca="1" ref="C106" ca="1">SUM(LARGE(D106:M106,ROW(INDIRECT("1:6"))))</f>
        <v>108.57142857142858</v>
      </c>
      <c r="D106" s="30">
        <f>IFERROR(100*_xlfn.IFNA(VLOOKUP($B106,KviZDarije1!$A$1:$K$1000, 10, 0), 0)/'TOP SCORES'!B$9,0)</f>
        <v>0</v>
      </c>
      <c r="E106" s="30">
        <f>IFERROR(100*_xlfn.IFNA(VLOOKUP($B106,KviZDarije2!$A$1:$K$1000, 10, 0), 0)/'TOP SCORES'!C$9,0)</f>
        <v>0</v>
      </c>
      <c r="F106" s="30">
        <f>IFERROR(100*_xlfn.IFNA(VLOOKUP($B106,KviZDarije3!$A$1:$K$1000, 10, 0), 0)/'TOP SCORES'!D$9,0)</f>
        <v>20</v>
      </c>
      <c r="G106" s="30">
        <f>IFERROR(100*_xlfn.IFNA(VLOOKUP($B106,KviZDarije4!$A$1:$K$1000, 10, 0), 0)/'TOP SCORES'!E$9,0)</f>
        <v>14.285714285714286</v>
      </c>
      <c r="H106" s="30">
        <f>IFERROR(100*_xlfn.IFNA(VLOOKUP($B106,KviZDarije5!$A$1:$K$1000, 10, 0), 0)/'TOP SCORES'!F$9,0)</f>
        <v>33.333333333333336</v>
      </c>
      <c r="I106" s="30">
        <f>IFERROR(100*_xlfn.IFNA(VLOOKUP($B106,KviZDarije6!$A$1:$K$1000, 10, 0), 0)/'TOP SCORES'!G$9,0)</f>
        <v>14.285714285714286</v>
      </c>
      <c r="J106" s="30">
        <f>IFERROR(100*_xlfn.IFNA(VLOOKUP($B106,KviZDarije7!$A$1:$K$1000, 10, 0), 0)/'TOP SCORES'!H$9,0)</f>
        <v>26.666666666666668</v>
      </c>
      <c r="K106" s="30">
        <f>IFERROR(100*_xlfn.IFNA(VLOOKUP($B106,KviZDarije8!$A$1:$K$1000, 10, 0), 0)/'TOP SCORES'!I$9,0)</f>
        <v>0</v>
      </c>
      <c r="L106" s="30">
        <f>IFERROR(100*_xlfn.IFNA(VLOOKUP($B106,[1]KviZDarije9!$A$1:$K$1000, 10, 0), 0)/'TOP SCORES'!J$9,0)</f>
        <v>0</v>
      </c>
      <c r="M106" s="30">
        <f>IFERROR(100*_xlfn.IFNA(VLOOKUP($B106,[2]KviZDarije10!$A$1:$K$1000, 10, 0), 0)/'TOP SCORES'!K$9,0)</f>
        <v>0</v>
      </c>
    </row>
    <row r="107" spans="1:13">
      <c r="A107" s="33">
        <f t="shared" ca="1" si="1"/>
        <v>107</v>
      </c>
      <c r="B107" s="28" t="s">
        <v>134</v>
      </c>
      <c r="C107" s="31" cm="1">
        <f t="array" aca="1" ref="C107" ca="1">SUM(LARGE(D107:M107,ROW(INDIRECT("1:6"))))</f>
        <v>107.14285714285714</v>
      </c>
      <c r="D107" s="30">
        <f>IFERROR(100*_xlfn.IFNA(VLOOKUP($B107,KviZDarije1!$A$1:$K$1000, 10, 0), 0)/'TOP SCORES'!B$9,0)</f>
        <v>57.142857142857146</v>
      </c>
      <c r="E107" s="30">
        <f>IFERROR(100*_xlfn.IFNA(VLOOKUP($B107,KviZDarije2!$A$1:$K$1000, 10, 0), 0)/'TOP SCORES'!C$9,0)</f>
        <v>50</v>
      </c>
      <c r="F107" s="30">
        <f>IFERROR(100*_xlfn.IFNA(VLOOKUP($B107,KviZDarije3!$A$1:$K$1000, 10, 0), 0)/'TOP SCORES'!D$9,0)</f>
        <v>0</v>
      </c>
      <c r="G107" s="30">
        <f>IFERROR(100*_xlfn.IFNA(VLOOKUP($B107,KviZDarije4!$A$1:$K$1000, 10, 0), 0)/'TOP SCORES'!E$9,0)</f>
        <v>0</v>
      </c>
      <c r="H107" s="30">
        <f>IFERROR(100*_xlfn.IFNA(VLOOKUP($B107,KviZDarije5!$A$1:$K$1000, 10, 0), 0)/'TOP SCORES'!F$9,0)</f>
        <v>0</v>
      </c>
      <c r="I107" s="30">
        <f>IFERROR(100*_xlfn.IFNA(VLOOKUP($B107,KviZDarije6!$A$1:$K$1000, 10, 0), 0)/'TOP SCORES'!G$9,0)</f>
        <v>0</v>
      </c>
      <c r="J107" s="30">
        <f>IFERROR(100*_xlfn.IFNA(VLOOKUP($B107,KviZDarije7!$A$1:$K$1000, 10, 0), 0)/'TOP SCORES'!H$9,0)</f>
        <v>0</v>
      </c>
      <c r="K107" s="30">
        <f>IFERROR(100*_xlfn.IFNA(VLOOKUP($B107,KviZDarije8!$A$1:$K$1000, 10, 0), 0)/'TOP SCORES'!I$9,0)</f>
        <v>0</v>
      </c>
      <c r="L107" s="30">
        <f>IFERROR(100*_xlfn.IFNA(VLOOKUP($B107,[1]KviZDarije9!$A$1:$K$1000, 10, 0), 0)/'TOP SCORES'!J$9,0)</f>
        <v>0</v>
      </c>
      <c r="M107" s="30">
        <f>IFERROR(100*_xlfn.IFNA(VLOOKUP($B107,[2]KviZDarije10!$A$1:$K$1000, 10, 0), 0)/'TOP SCORES'!K$9,0)</f>
        <v>0</v>
      </c>
    </row>
    <row r="108" spans="1:13">
      <c r="A108" s="33">
        <f t="shared" ca="1" si="1"/>
        <v>108</v>
      </c>
      <c r="B108" s="28" t="s">
        <v>210</v>
      </c>
      <c r="C108" s="31" cm="1">
        <f t="array" aca="1" ref="C108" ca="1">SUM(LARGE(D108:M108,ROW(INDIRECT("1:6"))))</f>
        <v>106.66666666666666</v>
      </c>
      <c r="D108" s="30">
        <f>IFERROR(100*_xlfn.IFNA(VLOOKUP($B108,KviZDarije1!$A$1:$K$1000, 10, 0), 0)/'TOP SCORES'!B$9,0)</f>
        <v>0</v>
      </c>
      <c r="E108" s="30">
        <f>IFERROR(100*_xlfn.IFNA(VLOOKUP($B108,KviZDarije2!$A$1:$K$1000, 10, 0), 0)/'TOP SCORES'!C$9,0)</f>
        <v>0</v>
      </c>
      <c r="F108" s="30">
        <f>IFERROR(100*_xlfn.IFNA(VLOOKUP($B108,KviZDarije3!$A$1:$K$1000, 10, 0), 0)/'TOP SCORES'!D$9,0)</f>
        <v>33.333333333333336</v>
      </c>
      <c r="G108" s="30">
        <f>IFERROR(100*_xlfn.IFNA(VLOOKUP($B108,KviZDarije4!$A$1:$K$1000, 10, 0), 0)/'TOP SCORES'!E$9,0)</f>
        <v>0</v>
      </c>
      <c r="H108" s="30">
        <f>IFERROR(100*_xlfn.IFNA(VLOOKUP($B108,KviZDarije5!$A$1:$K$1000, 10, 0), 0)/'TOP SCORES'!F$9,0)</f>
        <v>73.333333333333329</v>
      </c>
      <c r="I108" s="30">
        <f>IFERROR(100*_xlfn.IFNA(VLOOKUP($B108,KviZDarije6!$A$1:$K$1000, 10, 0), 0)/'TOP SCORES'!G$9,0)</f>
        <v>0</v>
      </c>
      <c r="J108" s="30">
        <f>IFERROR(100*_xlfn.IFNA(VLOOKUP($B108,KviZDarije7!$A$1:$K$1000, 10, 0), 0)/'TOP SCORES'!H$9,0)</f>
        <v>0</v>
      </c>
      <c r="K108" s="30">
        <f>IFERROR(100*_xlfn.IFNA(VLOOKUP($B108,KviZDarije8!$A$1:$K$1000, 10, 0), 0)/'TOP SCORES'!I$9,0)</f>
        <v>0</v>
      </c>
      <c r="L108" s="30">
        <f>IFERROR(100*_xlfn.IFNA(VLOOKUP($B108,[1]KviZDarije9!$A$1:$K$1000, 10, 0), 0)/'TOP SCORES'!J$9,0)</f>
        <v>0</v>
      </c>
      <c r="M108" s="30">
        <f>IFERROR(100*_xlfn.IFNA(VLOOKUP($B108,[2]KviZDarije10!$A$1:$K$1000, 10, 0), 0)/'TOP SCORES'!K$9,0)</f>
        <v>0</v>
      </c>
    </row>
    <row r="109" spans="1:13">
      <c r="A109" s="33">
        <f t="shared" ca="1" si="1"/>
        <v>109</v>
      </c>
      <c r="B109" s="28" t="s">
        <v>122</v>
      </c>
      <c r="C109" s="31" cm="1">
        <f t="array" aca="1" ref="C109" ca="1">SUM(LARGE(D109:M109,ROW(INDIRECT("1:6"))))</f>
        <v>103.80952380952381</v>
      </c>
      <c r="D109" s="30">
        <f>IFERROR(100*_xlfn.IFNA(VLOOKUP($B109,KviZDarije1!$A$1:$K$1000, 10, 0), 0)/'TOP SCORES'!B$9,0)</f>
        <v>21.428571428571427</v>
      </c>
      <c r="E109" s="30">
        <f>IFERROR(100*_xlfn.IFNA(VLOOKUP($B109,KviZDarije2!$A$1:$K$1000, 10, 0), 0)/'TOP SCORES'!C$9,0)</f>
        <v>21.428571428571427</v>
      </c>
      <c r="F109" s="30">
        <f>IFERROR(100*_xlfn.IFNA(VLOOKUP($B109,KviZDarije3!$A$1:$K$1000, 10, 0), 0)/'TOP SCORES'!D$9,0)</f>
        <v>0</v>
      </c>
      <c r="G109" s="30">
        <f>IFERROR(100*_xlfn.IFNA(VLOOKUP($B109,KviZDarije4!$A$1:$K$1000, 10, 0), 0)/'TOP SCORES'!E$9,0)</f>
        <v>0</v>
      </c>
      <c r="H109" s="30">
        <f>IFERROR(100*_xlfn.IFNA(VLOOKUP($B109,KviZDarije5!$A$1:$K$1000, 10, 0), 0)/'TOP SCORES'!F$9,0)</f>
        <v>0</v>
      </c>
      <c r="I109" s="30">
        <f>IFERROR(100*_xlfn.IFNA(VLOOKUP($B109,KviZDarije6!$A$1:$K$1000, 10, 0), 0)/'TOP SCORES'!G$9,0)</f>
        <v>14.285714285714286</v>
      </c>
      <c r="J109" s="30">
        <f>IFERROR(100*_xlfn.IFNA(VLOOKUP($B109,KviZDarije7!$A$1:$K$1000, 10, 0), 0)/'TOP SCORES'!H$9,0)</f>
        <v>46.666666666666664</v>
      </c>
      <c r="K109" s="30">
        <f>IFERROR(100*_xlfn.IFNA(VLOOKUP($B109,KviZDarije8!$A$1:$K$1000, 10, 0), 0)/'TOP SCORES'!I$9,0)</f>
        <v>0</v>
      </c>
      <c r="L109" s="30">
        <f>IFERROR(100*_xlfn.IFNA(VLOOKUP($B109,[1]KviZDarije9!$A$1:$K$1000, 10, 0), 0)/'TOP SCORES'!J$9,0)</f>
        <v>0</v>
      </c>
      <c r="M109" s="30">
        <f>IFERROR(100*_xlfn.IFNA(VLOOKUP($B109,[2]KviZDarije10!$A$1:$K$1000, 10, 0), 0)/'TOP SCORES'!K$9,0)</f>
        <v>0</v>
      </c>
    </row>
    <row r="110" spans="1:13">
      <c r="A110" s="33">
        <f t="shared" ca="1" si="1"/>
        <v>110</v>
      </c>
      <c r="B110" s="28" t="s">
        <v>224</v>
      </c>
      <c r="C110" s="31" cm="1">
        <f t="array" aca="1" ref="C110" ca="1">SUM(LARGE(D110:M110,ROW(INDIRECT("1:6"))))</f>
        <v>102.85714285714286</v>
      </c>
      <c r="D110" s="30">
        <f>IFERROR(100*_xlfn.IFNA(VLOOKUP($B110,KviZDarije1!$A$1:$K$1000, 10, 0), 0)/'TOP SCORES'!B$9,0)</f>
        <v>0</v>
      </c>
      <c r="E110" s="30">
        <f>IFERROR(100*_xlfn.IFNA(VLOOKUP($B110,KviZDarije2!$A$1:$K$1000, 10, 0), 0)/'TOP SCORES'!C$9,0)</f>
        <v>0</v>
      </c>
      <c r="F110" s="30">
        <f>IFERROR(100*_xlfn.IFNA(VLOOKUP($B110,KviZDarije3!$A$1:$K$1000, 10, 0), 0)/'TOP SCORES'!D$9,0)</f>
        <v>0</v>
      </c>
      <c r="G110" s="30">
        <f>IFERROR(100*_xlfn.IFNA(VLOOKUP($B110,KviZDarije4!$A$1:$K$1000, 10, 0), 0)/'TOP SCORES'!E$9,0)</f>
        <v>42.857142857142854</v>
      </c>
      <c r="H110" s="30">
        <f>IFERROR(100*_xlfn.IFNA(VLOOKUP($B110,KviZDarije5!$A$1:$K$1000, 10, 0), 0)/'TOP SCORES'!F$9,0)</f>
        <v>0</v>
      </c>
      <c r="I110" s="30">
        <f>IFERROR(100*_xlfn.IFNA(VLOOKUP($B110,KviZDarije6!$A$1:$K$1000, 10, 0), 0)/'TOP SCORES'!G$9,0)</f>
        <v>0</v>
      </c>
      <c r="J110" s="30">
        <f>IFERROR(100*_xlfn.IFNA(VLOOKUP($B110,KviZDarije7!$A$1:$K$1000, 10, 0), 0)/'TOP SCORES'!H$9,0)</f>
        <v>60</v>
      </c>
      <c r="K110" s="30">
        <f>IFERROR(100*_xlfn.IFNA(VLOOKUP($B110,KviZDarije8!$A$1:$K$1000, 10, 0), 0)/'TOP SCORES'!I$9,0)</f>
        <v>0</v>
      </c>
      <c r="L110" s="30">
        <f>IFERROR(100*_xlfn.IFNA(VLOOKUP($B110,[1]KviZDarije9!$A$1:$K$1000, 10, 0), 0)/'TOP SCORES'!J$9,0)</f>
        <v>0</v>
      </c>
      <c r="M110" s="30">
        <f>IFERROR(100*_xlfn.IFNA(VLOOKUP($B110,[2]KviZDarije10!$A$1:$K$1000, 10, 0), 0)/'TOP SCORES'!K$9,0)</f>
        <v>0</v>
      </c>
    </row>
    <row r="111" spans="1:13">
      <c r="A111" s="33">
        <f t="shared" ca="1" si="1"/>
        <v>111</v>
      </c>
      <c r="B111" s="28" t="s">
        <v>121</v>
      </c>
      <c r="C111" s="31" cm="1">
        <f t="array" aca="1" ref="C111" ca="1">SUM(LARGE(D111:M111,ROW(INDIRECT("1:6"))))</f>
        <v>101.90476190476191</v>
      </c>
      <c r="D111" s="30">
        <f>IFERROR(100*_xlfn.IFNA(VLOOKUP($B111,KviZDarije1!$A$1:$K$1000, 10, 0), 0)/'TOP SCORES'!B$9,0)</f>
        <v>28.571428571428573</v>
      </c>
      <c r="E111" s="30">
        <f>IFERROR(100*_xlfn.IFNA(VLOOKUP($B111,KviZDarije2!$A$1:$K$1000, 10, 0), 0)/'TOP SCORES'!C$9,0)</f>
        <v>0</v>
      </c>
      <c r="F111" s="30">
        <f>IFERROR(100*_xlfn.IFNA(VLOOKUP($B111,KviZDarije3!$A$1:$K$1000, 10, 0), 0)/'TOP SCORES'!D$9,0)</f>
        <v>33.333333333333336</v>
      </c>
      <c r="G111" s="30">
        <f>IFERROR(100*_xlfn.IFNA(VLOOKUP($B111,KviZDarije4!$A$1:$K$1000, 10, 0), 0)/'TOP SCORES'!E$9,0)</f>
        <v>0</v>
      </c>
      <c r="H111" s="30">
        <f>IFERROR(100*_xlfn.IFNA(VLOOKUP($B111,KviZDarije5!$A$1:$K$1000, 10, 0), 0)/'TOP SCORES'!F$9,0)</f>
        <v>40</v>
      </c>
      <c r="I111" s="30">
        <f>IFERROR(100*_xlfn.IFNA(VLOOKUP($B111,KviZDarije6!$A$1:$K$1000, 10, 0), 0)/'TOP SCORES'!G$9,0)</f>
        <v>0</v>
      </c>
      <c r="J111" s="30">
        <f>IFERROR(100*_xlfn.IFNA(VLOOKUP($B111,KviZDarije7!$A$1:$K$1000, 10, 0), 0)/'TOP SCORES'!H$9,0)</f>
        <v>0</v>
      </c>
      <c r="K111" s="30">
        <f>IFERROR(100*_xlfn.IFNA(VLOOKUP($B111,KviZDarije8!$A$1:$K$1000, 10, 0), 0)/'TOP SCORES'!I$9,0)</f>
        <v>0</v>
      </c>
      <c r="L111" s="30">
        <f>IFERROR(100*_xlfn.IFNA(VLOOKUP($B111,[1]KviZDarije9!$A$1:$K$1000, 10, 0), 0)/'TOP SCORES'!J$9,0)</f>
        <v>0</v>
      </c>
      <c r="M111" s="30">
        <f>IFERROR(100*_xlfn.IFNA(VLOOKUP($B111,[2]KviZDarije10!$A$1:$K$1000, 10, 0), 0)/'TOP SCORES'!K$9,0)</f>
        <v>0</v>
      </c>
    </row>
    <row r="112" spans="1:13">
      <c r="A112" s="33">
        <f t="shared" ca="1" si="1"/>
        <v>111</v>
      </c>
      <c r="B112" s="28" t="s">
        <v>194</v>
      </c>
      <c r="C112" s="31" cm="1">
        <f t="array" aca="1" ref="C112" ca="1">SUM(LARGE(D112:M112,ROW(INDIRECT("1:6"))))</f>
        <v>101.90476190476191</v>
      </c>
      <c r="D112" s="30">
        <f>IFERROR(100*_xlfn.IFNA(VLOOKUP($B112,KviZDarije1!$A$1:$K$1000, 10, 0), 0)/'TOP SCORES'!B$9,0)</f>
        <v>28.571428571428573</v>
      </c>
      <c r="E112" s="30">
        <f>IFERROR(100*_xlfn.IFNA(VLOOKUP($B112,KviZDarije2!$A$1:$K$1000, 10, 0), 0)/'TOP SCORES'!C$9,0)</f>
        <v>0</v>
      </c>
      <c r="F112" s="30">
        <f>IFERROR(100*_xlfn.IFNA(VLOOKUP($B112,KviZDarije3!$A$1:$K$1000, 10, 0), 0)/'TOP SCORES'!D$9,0)</f>
        <v>33.333333333333336</v>
      </c>
      <c r="G112" s="30">
        <f>IFERROR(100*_xlfn.IFNA(VLOOKUP($B112,KviZDarije4!$A$1:$K$1000, 10, 0), 0)/'TOP SCORES'!E$9,0)</f>
        <v>0</v>
      </c>
      <c r="H112" s="30">
        <f>IFERROR(100*_xlfn.IFNA(VLOOKUP($B112,KviZDarije5!$A$1:$K$1000, 10, 0), 0)/'TOP SCORES'!F$9,0)</f>
        <v>40</v>
      </c>
      <c r="I112" s="30">
        <f>IFERROR(100*_xlfn.IFNA(VLOOKUP($B112,KviZDarije6!$A$1:$K$1000, 10, 0), 0)/'TOP SCORES'!G$9,0)</f>
        <v>0</v>
      </c>
      <c r="J112" s="30">
        <f>IFERROR(100*_xlfn.IFNA(VLOOKUP($B112,KviZDarije7!$A$1:$K$1000, 10, 0), 0)/'TOP SCORES'!H$9,0)</f>
        <v>0</v>
      </c>
      <c r="K112" s="30">
        <f>IFERROR(100*_xlfn.IFNA(VLOOKUP($B112,KviZDarije8!$A$1:$K$1000, 10, 0), 0)/'TOP SCORES'!I$9,0)</f>
        <v>0</v>
      </c>
      <c r="L112" s="30">
        <f>IFERROR(100*_xlfn.IFNA(VLOOKUP($B112,[1]KviZDarije9!$A$1:$K$1000, 10, 0), 0)/'TOP SCORES'!J$9,0)</f>
        <v>0</v>
      </c>
      <c r="M112" s="30">
        <f>IFERROR(100*_xlfn.IFNA(VLOOKUP($B112,[2]KviZDarije10!$A$1:$K$1000, 10, 0), 0)/'TOP SCORES'!K$9,0)</f>
        <v>0</v>
      </c>
    </row>
    <row r="113" spans="1:13">
      <c r="A113" s="33">
        <f t="shared" ca="1" si="1"/>
        <v>113</v>
      </c>
      <c r="B113" s="24" t="s">
        <v>86</v>
      </c>
      <c r="C113" s="31" cm="1">
        <f t="array" aca="1" ref="C113" ca="1">SUM(LARGE(D113:M113,ROW(INDIRECT("1:6"))))</f>
        <v>100</v>
      </c>
      <c r="D113" s="30">
        <f>IFERROR(100*_xlfn.IFNA(VLOOKUP($B113,KviZDarije1!$A$1:$K$1000, 10, 0), 0)/'TOP SCORES'!B$9,0)</f>
        <v>50</v>
      </c>
      <c r="E113" s="30">
        <f>IFERROR(100*_xlfn.IFNA(VLOOKUP($B113,KviZDarije2!$A$1:$K$1000, 10, 0), 0)/'TOP SCORES'!C$9,0)</f>
        <v>50</v>
      </c>
      <c r="F113" s="30">
        <f>IFERROR(100*_xlfn.IFNA(VLOOKUP($B113,KviZDarije3!$A$1:$K$1000, 10, 0), 0)/'TOP SCORES'!D$9,0)</f>
        <v>0</v>
      </c>
      <c r="G113" s="30">
        <f>IFERROR(100*_xlfn.IFNA(VLOOKUP($B113,KviZDarije4!$A$1:$K$1000, 10, 0), 0)/'TOP SCORES'!E$9,0)</f>
        <v>0</v>
      </c>
      <c r="H113" s="30">
        <f>IFERROR(100*_xlfn.IFNA(VLOOKUP($B113,KviZDarije5!$A$1:$K$1000, 10, 0), 0)/'TOP SCORES'!F$9,0)</f>
        <v>0</v>
      </c>
      <c r="I113" s="30">
        <f>IFERROR(100*_xlfn.IFNA(VLOOKUP($B113,KviZDarije6!$A$1:$K$1000, 10, 0), 0)/'TOP SCORES'!G$9,0)</f>
        <v>0</v>
      </c>
      <c r="J113" s="30">
        <f>IFERROR(100*_xlfn.IFNA(VLOOKUP($B113,KviZDarije7!$A$1:$K$1000, 10, 0), 0)/'TOP SCORES'!H$9,0)</f>
        <v>0</v>
      </c>
      <c r="K113" s="30">
        <f>IFERROR(100*_xlfn.IFNA(VLOOKUP($B113,KviZDarije8!$A$1:$K$1000, 10, 0), 0)/'TOP SCORES'!I$9,0)</f>
        <v>0</v>
      </c>
      <c r="L113" s="30">
        <f>IFERROR(100*_xlfn.IFNA(VLOOKUP($B113,[1]KviZDarije9!$A$1:$K$1000, 10, 0), 0)/'TOP SCORES'!J$9,0)</f>
        <v>0</v>
      </c>
      <c r="M113" s="30">
        <f>IFERROR(100*_xlfn.IFNA(VLOOKUP($B113,[2]KviZDarije10!$A$1:$K$1000, 10, 0), 0)/'TOP SCORES'!K$9,0)</f>
        <v>0</v>
      </c>
    </row>
    <row r="114" spans="1:13">
      <c r="A114" s="33">
        <f t="shared" ca="1" si="1"/>
        <v>114</v>
      </c>
      <c r="B114" s="28" t="s">
        <v>227</v>
      </c>
      <c r="C114" s="31" cm="1">
        <f t="array" aca="1" ref="C114" ca="1">SUM(LARGE(D114:M114,ROW(INDIRECT("1:6"))))</f>
        <v>95.714285714285722</v>
      </c>
      <c r="D114" s="30">
        <f>IFERROR(100*_xlfn.IFNA(VLOOKUP($B114,KviZDarije1!$A$1:$K$1000, 10, 0), 0)/'TOP SCORES'!B$9,0)</f>
        <v>0</v>
      </c>
      <c r="E114" s="30">
        <f>IFERROR(100*_xlfn.IFNA(VLOOKUP($B114,KviZDarije2!$A$1:$K$1000, 10, 0), 0)/'TOP SCORES'!C$9,0)</f>
        <v>0</v>
      </c>
      <c r="F114" s="30">
        <f>IFERROR(100*_xlfn.IFNA(VLOOKUP($B114,KviZDarije3!$A$1:$K$1000, 10, 0), 0)/'TOP SCORES'!D$9,0)</f>
        <v>0</v>
      </c>
      <c r="G114" s="30">
        <f>IFERROR(100*_xlfn.IFNA(VLOOKUP($B114,KviZDarije4!$A$1:$K$1000, 10, 0), 0)/'TOP SCORES'!E$9,0)</f>
        <v>14.285714285714286</v>
      </c>
      <c r="H114" s="30">
        <f>IFERROR(100*_xlfn.IFNA(VLOOKUP($B114,KviZDarije5!$A$1:$K$1000, 10, 0), 0)/'TOP SCORES'!F$9,0)</f>
        <v>0</v>
      </c>
      <c r="I114" s="30">
        <f>IFERROR(100*_xlfn.IFNA(VLOOKUP($B114,KviZDarije6!$A$1:$K$1000, 10, 0), 0)/'TOP SCORES'!G$9,0)</f>
        <v>21.428571428571427</v>
      </c>
      <c r="J114" s="30">
        <f>IFERROR(100*_xlfn.IFNA(VLOOKUP($B114,KviZDarije7!$A$1:$K$1000, 10, 0), 0)/'TOP SCORES'!H$9,0)</f>
        <v>60</v>
      </c>
      <c r="K114" s="30">
        <f>IFERROR(100*_xlfn.IFNA(VLOOKUP($B114,KviZDarije8!$A$1:$K$1000, 10, 0), 0)/'TOP SCORES'!I$9,0)</f>
        <v>0</v>
      </c>
      <c r="L114" s="30">
        <f>IFERROR(100*_xlfn.IFNA(VLOOKUP($B114,[1]KviZDarije9!$A$1:$K$1000, 10, 0), 0)/'TOP SCORES'!J$9,0)</f>
        <v>0</v>
      </c>
      <c r="M114" s="30">
        <f>IFERROR(100*_xlfn.IFNA(VLOOKUP($B114,[2]KviZDarije10!$A$1:$K$1000, 10, 0), 0)/'TOP SCORES'!K$9,0)</f>
        <v>0</v>
      </c>
    </row>
    <row r="115" spans="1:13">
      <c r="A115" s="33">
        <f t="shared" ca="1" si="1"/>
        <v>115</v>
      </c>
      <c r="B115" s="28" t="s">
        <v>198</v>
      </c>
      <c r="C115" s="31" cm="1">
        <f t="array" aca="1" ref="C115" ca="1">SUM(LARGE(D115:M115,ROW(INDIRECT("1:6"))))</f>
        <v>90.476190476190496</v>
      </c>
      <c r="D115" s="30">
        <f>IFERROR(100*_xlfn.IFNA(VLOOKUP($B115,KviZDarije1!$A$1:$K$1000, 10, 0), 0)/'TOP SCORES'!B$9,0)</f>
        <v>14.285714285714286</v>
      </c>
      <c r="E115" s="30">
        <f>IFERROR(100*_xlfn.IFNA(VLOOKUP($B115,KviZDarije2!$A$1:$K$1000, 10, 0), 0)/'TOP SCORES'!C$9,0)</f>
        <v>28.571428571428573</v>
      </c>
      <c r="F115" s="30">
        <f>IFERROR(100*_xlfn.IFNA(VLOOKUP($B115,KviZDarije3!$A$1:$K$1000, 10, 0), 0)/'TOP SCORES'!D$9,0)</f>
        <v>0</v>
      </c>
      <c r="G115" s="30">
        <f>IFERROR(100*_xlfn.IFNA(VLOOKUP($B115,KviZDarije4!$A$1:$K$1000, 10, 0), 0)/'TOP SCORES'!E$9,0)</f>
        <v>14.285714285714286</v>
      </c>
      <c r="H115" s="30">
        <f>IFERROR(100*_xlfn.IFNA(VLOOKUP($B115,KviZDarije5!$A$1:$K$1000, 10, 0), 0)/'TOP SCORES'!F$9,0)</f>
        <v>33.333333333333336</v>
      </c>
      <c r="I115" s="30">
        <f>IFERROR(100*_xlfn.IFNA(VLOOKUP($B115,KviZDarije6!$A$1:$K$1000, 10, 0), 0)/'TOP SCORES'!G$9,0)</f>
        <v>0</v>
      </c>
      <c r="J115" s="30">
        <f>IFERROR(100*_xlfn.IFNA(VLOOKUP($B115,KviZDarije7!$A$1:$K$1000, 10, 0), 0)/'TOP SCORES'!H$9,0)</f>
        <v>0</v>
      </c>
      <c r="K115" s="30">
        <f>IFERROR(100*_xlfn.IFNA(VLOOKUP($B115,KviZDarije8!$A$1:$K$1000, 10, 0), 0)/'TOP SCORES'!I$9,0)</f>
        <v>0</v>
      </c>
      <c r="L115" s="30">
        <f>IFERROR(100*_xlfn.IFNA(VLOOKUP($B115,[1]KviZDarije9!$A$1:$K$1000, 10, 0), 0)/'TOP SCORES'!J$9,0)</f>
        <v>0</v>
      </c>
      <c r="M115" s="30">
        <f>IFERROR(100*_xlfn.IFNA(VLOOKUP($B115,[2]KviZDarije10!$A$1:$K$1000, 10, 0), 0)/'TOP SCORES'!K$9,0)</f>
        <v>0</v>
      </c>
    </row>
    <row r="116" spans="1:13">
      <c r="A116" s="33">
        <f t="shared" ca="1" si="1"/>
        <v>116</v>
      </c>
      <c r="B116" s="28" t="s">
        <v>220</v>
      </c>
      <c r="C116" s="31" cm="1">
        <f t="array" aca="1" ref="C116" ca="1">SUM(LARGE(D116:M116,ROW(INDIRECT("1:6"))))</f>
        <v>90</v>
      </c>
      <c r="D116" s="30">
        <f>IFERROR(100*_xlfn.IFNA(VLOOKUP($B116,KviZDarije1!$A$1:$K$1000, 10, 0), 0)/'TOP SCORES'!B$9,0)</f>
        <v>0</v>
      </c>
      <c r="E116" s="30">
        <f>IFERROR(100*_xlfn.IFNA(VLOOKUP($B116,KviZDarije2!$A$1:$K$1000, 10, 0), 0)/'TOP SCORES'!C$9,0)</f>
        <v>0</v>
      </c>
      <c r="F116" s="30">
        <f>IFERROR(100*_xlfn.IFNA(VLOOKUP($B116,KviZDarije3!$A$1:$K$1000, 10, 0), 0)/'TOP SCORES'!D$9,0)</f>
        <v>0</v>
      </c>
      <c r="G116" s="30">
        <f>IFERROR(100*_xlfn.IFNA(VLOOKUP($B116,KviZDarije4!$A$1:$K$1000, 10, 0), 0)/'TOP SCORES'!E$9,0)</f>
        <v>28.571428571428573</v>
      </c>
      <c r="H116" s="30">
        <f>IFERROR(100*_xlfn.IFNA(VLOOKUP($B116,KviZDarije5!$A$1:$K$1000, 10, 0), 0)/'TOP SCORES'!F$9,0)</f>
        <v>40</v>
      </c>
      <c r="I116" s="30">
        <f>IFERROR(100*_xlfn.IFNA(VLOOKUP($B116,KviZDarije6!$A$1:$K$1000, 10, 0), 0)/'TOP SCORES'!G$9,0)</f>
        <v>21.428571428571427</v>
      </c>
      <c r="J116" s="30">
        <f>IFERROR(100*_xlfn.IFNA(VLOOKUP($B116,KviZDarije7!$A$1:$K$1000, 10, 0), 0)/'TOP SCORES'!H$9,0)</f>
        <v>0</v>
      </c>
      <c r="K116" s="30">
        <f>IFERROR(100*_xlfn.IFNA(VLOOKUP($B116,KviZDarije8!$A$1:$K$1000, 10, 0), 0)/'TOP SCORES'!I$9,0)</f>
        <v>0</v>
      </c>
      <c r="L116" s="30">
        <f>IFERROR(100*_xlfn.IFNA(VLOOKUP($B116,[1]KviZDarije9!$A$1:$K$1000, 10, 0), 0)/'TOP SCORES'!J$9,0)</f>
        <v>0</v>
      </c>
      <c r="M116" s="30">
        <f>IFERROR(100*_xlfn.IFNA(VLOOKUP($B116,[2]KviZDarije10!$A$1:$K$1000, 10, 0), 0)/'TOP SCORES'!K$9,0)</f>
        <v>0</v>
      </c>
    </row>
    <row r="117" spans="1:13">
      <c r="A117" s="33">
        <f t="shared" ca="1" si="1"/>
        <v>117</v>
      </c>
      <c r="B117" s="28" t="s">
        <v>189</v>
      </c>
      <c r="C117" s="31" cm="1">
        <f t="array" aca="1" ref="C117" ca="1">SUM(LARGE(D117:M117,ROW(INDIRECT("1:6"))))</f>
        <v>89.523809523809518</v>
      </c>
      <c r="D117" s="30">
        <f>IFERROR(100*_xlfn.IFNA(VLOOKUP($B117,KviZDarije1!$A$1:$K$1000, 10, 0), 0)/'TOP SCORES'!B$9,0)</f>
        <v>42.857142857142854</v>
      </c>
      <c r="E117" s="30">
        <f>IFERROR(100*_xlfn.IFNA(VLOOKUP($B117,KviZDarije2!$A$1:$K$1000, 10, 0), 0)/'TOP SCORES'!C$9,0)</f>
        <v>0</v>
      </c>
      <c r="F117" s="30">
        <f>IFERROR(100*_xlfn.IFNA(VLOOKUP($B117,KviZDarije3!$A$1:$K$1000, 10, 0), 0)/'TOP SCORES'!D$9,0)</f>
        <v>0</v>
      </c>
      <c r="G117" s="30">
        <f>IFERROR(100*_xlfn.IFNA(VLOOKUP($B117,KviZDarije4!$A$1:$K$1000, 10, 0), 0)/'TOP SCORES'!E$9,0)</f>
        <v>0</v>
      </c>
      <c r="H117" s="30">
        <f>IFERROR(100*_xlfn.IFNA(VLOOKUP($B117,KviZDarije5!$A$1:$K$1000, 10, 0), 0)/'TOP SCORES'!F$9,0)</f>
        <v>46.666666666666664</v>
      </c>
      <c r="I117" s="30">
        <f>IFERROR(100*_xlfn.IFNA(VLOOKUP($B117,KviZDarije6!$A$1:$K$1000, 10, 0), 0)/'TOP SCORES'!G$9,0)</f>
        <v>0</v>
      </c>
      <c r="J117" s="30">
        <f>IFERROR(100*_xlfn.IFNA(VLOOKUP($B117,KviZDarije7!$A$1:$K$1000, 10, 0), 0)/'TOP SCORES'!H$9,0)</f>
        <v>0</v>
      </c>
      <c r="K117" s="30">
        <f>IFERROR(100*_xlfn.IFNA(VLOOKUP($B117,KviZDarije8!$A$1:$K$1000, 10, 0), 0)/'TOP SCORES'!I$9,0)</f>
        <v>0</v>
      </c>
      <c r="L117" s="30">
        <f>IFERROR(100*_xlfn.IFNA(VLOOKUP($B117,[1]KviZDarije9!$A$1:$K$1000, 10, 0), 0)/'TOP SCORES'!J$9,0)</f>
        <v>0</v>
      </c>
      <c r="M117" s="30">
        <f>IFERROR(100*_xlfn.IFNA(VLOOKUP($B117,[2]KviZDarije10!$A$1:$K$1000, 10, 0), 0)/'TOP SCORES'!K$9,0)</f>
        <v>0</v>
      </c>
    </row>
    <row r="118" spans="1:13">
      <c r="A118" s="33">
        <f t="shared" ca="1" si="1"/>
        <v>117</v>
      </c>
      <c r="B118" s="28" t="s">
        <v>152</v>
      </c>
      <c r="C118" s="31" cm="1">
        <f t="array" aca="1" ref="C118" ca="1">SUM(LARGE(D118:M118,ROW(INDIRECT("1:6"))))</f>
        <v>89.523809523809518</v>
      </c>
      <c r="D118" s="30">
        <f>IFERROR(100*_xlfn.IFNA(VLOOKUP($B118,KviZDarije1!$A$1:$K$1000, 10, 0), 0)/'TOP SCORES'!B$9,0)</f>
        <v>14.285714285714286</v>
      </c>
      <c r="E118" s="30">
        <f>IFERROR(100*_xlfn.IFNA(VLOOKUP($B118,KviZDarije2!$A$1:$K$1000, 10, 0), 0)/'TOP SCORES'!C$9,0)</f>
        <v>28.571428571428573</v>
      </c>
      <c r="F118" s="30">
        <f>IFERROR(100*_xlfn.IFNA(VLOOKUP($B118,KviZDarije3!$A$1:$K$1000, 10, 0), 0)/'TOP SCORES'!D$9,0)</f>
        <v>13.333333333333334</v>
      </c>
      <c r="G118" s="30">
        <f>IFERROR(100*_xlfn.IFNA(VLOOKUP($B118,KviZDarije4!$A$1:$K$1000, 10, 0), 0)/'TOP SCORES'!E$9,0)</f>
        <v>0</v>
      </c>
      <c r="H118" s="30">
        <f>IFERROR(100*_xlfn.IFNA(VLOOKUP($B118,KviZDarije5!$A$1:$K$1000, 10, 0), 0)/'TOP SCORES'!F$9,0)</f>
        <v>20</v>
      </c>
      <c r="I118" s="30">
        <f>IFERROR(100*_xlfn.IFNA(VLOOKUP($B118,KviZDarije6!$A$1:$K$1000, 10, 0), 0)/'TOP SCORES'!G$9,0)</f>
        <v>0</v>
      </c>
      <c r="J118" s="30">
        <f>IFERROR(100*_xlfn.IFNA(VLOOKUP($B118,KviZDarije7!$A$1:$K$1000, 10, 0), 0)/'TOP SCORES'!H$9,0)</f>
        <v>13.333333333333334</v>
      </c>
      <c r="K118" s="30">
        <f>IFERROR(100*_xlfn.IFNA(VLOOKUP($B118,KviZDarije8!$A$1:$K$1000, 10, 0), 0)/'TOP SCORES'!I$9,0)</f>
        <v>0</v>
      </c>
      <c r="L118" s="30">
        <f>IFERROR(100*_xlfn.IFNA(VLOOKUP($B118,[1]KviZDarije9!$A$1:$K$1000, 10, 0), 0)/'TOP SCORES'!J$9,0)</f>
        <v>0</v>
      </c>
      <c r="M118" s="30">
        <f>IFERROR(100*_xlfn.IFNA(VLOOKUP($B118,[2]KviZDarije10!$A$1:$K$1000, 10, 0), 0)/'TOP SCORES'!K$9,0)</f>
        <v>0</v>
      </c>
    </row>
    <row r="119" spans="1:13">
      <c r="A119" s="33">
        <f t="shared" ca="1" si="1"/>
        <v>119</v>
      </c>
      <c r="B119" s="24" t="s">
        <v>103</v>
      </c>
      <c r="C119" s="31" cm="1">
        <f t="array" aca="1" ref="C119" ca="1">SUM(LARGE(D119:M119,ROW(INDIRECT("1:6"))))</f>
        <v>86.666666666666657</v>
      </c>
      <c r="D119" s="30">
        <f>IFERROR(100*_xlfn.IFNA(VLOOKUP($B119,KviZDarije1!$A$1:$K$1000, 10, 0), 0)/'TOP SCORES'!B$9,0)</f>
        <v>0</v>
      </c>
      <c r="E119" s="30">
        <f>IFERROR(100*_xlfn.IFNA(VLOOKUP($B119,KviZDarije2!$A$1:$K$1000, 10, 0), 0)/'TOP SCORES'!C$9,0)</f>
        <v>0</v>
      </c>
      <c r="F119" s="30">
        <f>IFERROR(100*_xlfn.IFNA(VLOOKUP($B119,KviZDarije3!$A$1:$K$1000, 10, 0), 0)/'TOP SCORES'!D$9,0)</f>
        <v>46.666666666666664</v>
      </c>
      <c r="G119" s="30">
        <f>IFERROR(100*_xlfn.IFNA(VLOOKUP($B119,KviZDarije4!$A$1:$K$1000, 10, 0), 0)/'TOP SCORES'!E$9,0)</f>
        <v>0</v>
      </c>
      <c r="H119" s="30">
        <f>IFERROR(100*_xlfn.IFNA(VLOOKUP($B119,KviZDarije5!$A$1:$K$1000, 10, 0), 0)/'TOP SCORES'!F$9,0)</f>
        <v>40</v>
      </c>
      <c r="I119" s="30">
        <f>IFERROR(100*_xlfn.IFNA(VLOOKUP($B119,KviZDarije6!$A$1:$K$1000, 10, 0), 0)/'TOP SCORES'!G$9,0)</f>
        <v>0</v>
      </c>
      <c r="J119" s="30">
        <f>IFERROR(100*_xlfn.IFNA(VLOOKUP($B119,KviZDarije7!$A$1:$K$1000, 10, 0), 0)/'TOP SCORES'!H$9,0)</f>
        <v>0</v>
      </c>
      <c r="K119" s="30">
        <f>IFERROR(100*_xlfn.IFNA(VLOOKUP($B119,KviZDarije8!$A$1:$K$1000, 10, 0), 0)/'TOP SCORES'!I$9,0)</f>
        <v>0</v>
      </c>
      <c r="L119" s="30">
        <f>IFERROR(100*_xlfn.IFNA(VLOOKUP($B119,[1]KviZDarije9!$A$1:$K$1000, 10, 0), 0)/'TOP SCORES'!J$9,0)</f>
        <v>0</v>
      </c>
      <c r="M119" s="30">
        <f>IFERROR(100*_xlfn.IFNA(VLOOKUP($B119,[2]KviZDarije10!$A$1:$K$1000, 10, 0), 0)/'TOP SCORES'!K$9,0)</f>
        <v>0</v>
      </c>
    </row>
    <row r="120" spans="1:13">
      <c r="A120" s="33">
        <f t="shared" ca="1" si="1"/>
        <v>120</v>
      </c>
      <c r="B120" s="28" t="s">
        <v>126</v>
      </c>
      <c r="C120" s="31" cm="1">
        <f t="array" aca="1" ref="C120" ca="1">SUM(LARGE(D120:M120,ROW(INDIRECT("1:6"))))</f>
        <v>85.714285714285708</v>
      </c>
      <c r="D120" s="30">
        <f>IFERROR(100*_xlfn.IFNA(VLOOKUP($B120,KviZDarije1!$A$1:$K$1000, 10, 0), 0)/'TOP SCORES'!B$9,0)</f>
        <v>85.714285714285708</v>
      </c>
      <c r="E120" s="30">
        <f>IFERROR(100*_xlfn.IFNA(VLOOKUP($B120,KviZDarije2!$A$1:$K$1000, 10, 0), 0)/'TOP SCORES'!C$9,0)</f>
        <v>0</v>
      </c>
      <c r="F120" s="30">
        <f>IFERROR(100*_xlfn.IFNA(VLOOKUP($B120,KviZDarije3!$A$1:$K$1000, 10, 0), 0)/'TOP SCORES'!D$9,0)</f>
        <v>0</v>
      </c>
      <c r="G120" s="30">
        <f>IFERROR(100*_xlfn.IFNA(VLOOKUP($B120,KviZDarije4!$A$1:$K$1000, 10, 0), 0)/'TOP SCORES'!E$9,0)</f>
        <v>0</v>
      </c>
      <c r="H120" s="30">
        <f>IFERROR(100*_xlfn.IFNA(VLOOKUP($B120,KviZDarije5!$A$1:$K$1000, 10, 0), 0)/'TOP SCORES'!F$9,0)</f>
        <v>0</v>
      </c>
      <c r="I120" s="30">
        <f>IFERROR(100*_xlfn.IFNA(VLOOKUP($B120,KviZDarije6!$A$1:$K$1000, 10, 0), 0)/'TOP SCORES'!G$9,0)</f>
        <v>0</v>
      </c>
      <c r="J120" s="30">
        <f>IFERROR(100*_xlfn.IFNA(VLOOKUP($B120,KviZDarije7!$A$1:$K$1000, 10, 0), 0)/'TOP SCORES'!H$9,0)</f>
        <v>0</v>
      </c>
      <c r="K120" s="30">
        <f>IFERROR(100*_xlfn.IFNA(VLOOKUP($B120,KviZDarije8!$A$1:$K$1000, 10, 0), 0)/'TOP SCORES'!I$9,0)</f>
        <v>0</v>
      </c>
      <c r="L120" s="30">
        <f>IFERROR(100*_xlfn.IFNA(VLOOKUP($B120,[1]KviZDarije9!$A$1:$K$1000, 10, 0), 0)/'TOP SCORES'!J$9,0)</f>
        <v>0</v>
      </c>
      <c r="M120" s="30">
        <f>IFERROR(100*_xlfn.IFNA(VLOOKUP($B120,[2]KviZDarije10!$A$1:$K$1000, 10, 0), 0)/'TOP SCORES'!K$9,0)</f>
        <v>0</v>
      </c>
    </row>
    <row r="121" spans="1:13">
      <c r="A121" s="33">
        <f t="shared" ca="1" si="1"/>
        <v>121</v>
      </c>
      <c r="B121" s="28" t="s">
        <v>175</v>
      </c>
      <c r="C121" s="31" cm="1">
        <f t="array" aca="1" ref="C121" ca="1">SUM(LARGE(D121:M121,ROW(INDIRECT("1:6"))))</f>
        <v>82.857142857142861</v>
      </c>
      <c r="D121" s="30">
        <f>IFERROR(100*_xlfn.IFNA(VLOOKUP($B121,KviZDarije1!$A$1:$K$1000, 10, 0), 0)/'TOP SCORES'!B$9,0)</f>
        <v>42.857142857142854</v>
      </c>
      <c r="E121" s="30">
        <f>IFERROR(100*_xlfn.IFNA(VLOOKUP($B121,KviZDarije2!$A$1:$K$1000, 10, 0), 0)/'TOP SCORES'!C$9,0)</f>
        <v>0</v>
      </c>
      <c r="F121" s="30">
        <f>IFERROR(100*_xlfn.IFNA(VLOOKUP($B121,KviZDarije3!$A$1:$K$1000, 10, 0), 0)/'TOP SCORES'!D$9,0)</f>
        <v>0</v>
      </c>
      <c r="G121" s="30">
        <f>IFERROR(100*_xlfn.IFNA(VLOOKUP($B121,KviZDarije4!$A$1:$K$1000, 10, 0), 0)/'TOP SCORES'!E$9,0)</f>
        <v>0</v>
      </c>
      <c r="H121" s="30">
        <f>IFERROR(100*_xlfn.IFNA(VLOOKUP($B121,KviZDarije5!$A$1:$K$1000, 10, 0), 0)/'TOP SCORES'!F$9,0)</f>
        <v>40</v>
      </c>
      <c r="I121" s="30">
        <f>IFERROR(100*_xlfn.IFNA(VLOOKUP($B121,KviZDarije6!$A$1:$K$1000, 10, 0), 0)/'TOP SCORES'!G$9,0)</f>
        <v>0</v>
      </c>
      <c r="J121" s="30">
        <f>IFERROR(100*_xlfn.IFNA(VLOOKUP($B121,KviZDarije7!$A$1:$K$1000, 10, 0), 0)/'TOP SCORES'!H$9,0)</f>
        <v>0</v>
      </c>
      <c r="K121" s="30">
        <f>IFERROR(100*_xlfn.IFNA(VLOOKUP($B121,KviZDarije8!$A$1:$K$1000, 10, 0), 0)/'TOP SCORES'!I$9,0)</f>
        <v>0</v>
      </c>
      <c r="L121" s="30">
        <f>IFERROR(100*_xlfn.IFNA(VLOOKUP($B121,[1]KviZDarije9!$A$1:$K$1000, 10, 0), 0)/'TOP SCORES'!J$9,0)</f>
        <v>0</v>
      </c>
      <c r="M121" s="30">
        <f>IFERROR(100*_xlfn.IFNA(VLOOKUP($B121,[2]KviZDarije10!$A$1:$K$1000, 10, 0), 0)/'TOP SCORES'!K$9,0)</f>
        <v>0</v>
      </c>
    </row>
    <row r="122" spans="1:13">
      <c r="A122" s="33">
        <f t="shared" ca="1" si="1"/>
        <v>122</v>
      </c>
      <c r="B122" s="24" t="s">
        <v>55</v>
      </c>
      <c r="C122" s="31" cm="1">
        <f t="array" aca="1" ref="C122" ca="1">SUM(LARGE(D122:M122,ROW(INDIRECT("1:6"))))</f>
        <v>81.904761904761912</v>
      </c>
      <c r="D122" s="30">
        <f>IFERROR(100*_xlfn.IFNA(VLOOKUP($B122,KviZDarije1!$A$1:$K$1000, 10, 0), 0)/'TOP SCORES'!B$9,0)</f>
        <v>0</v>
      </c>
      <c r="E122" s="30">
        <f>IFERROR(100*_xlfn.IFNA(VLOOKUP($B122,KviZDarije2!$A$1:$K$1000, 10, 0), 0)/'TOP SCORES'!C$9,0)</f>
        <v>0</v>
      </c>
      <c r="F122" s="30">
        <f>IFERROR(100*_xlfn.IFNA(VLOOKUP($B122,KviZDarije3!$A$1:$K$1000, 10, 0), 0)/'TOP SCORES'!D$9,0)</f>
        <v>0</v>
      </c>
      <c r="G122" s="30">
        <f>IFERROR(100*_xlfn.IFNA(VLOOKUP($B122,KviZDarije4!$A$1:$K$1000, 10, 0), 0)/'TOP SCORES'!E$9,0)</f>
        <v>28.571428571428573</v>
      </c>
      <c r="H122" s="30">
        <f>IFERROR(100*_xlfn.IFNA(VLOOKUP($B122,KviZDarije5!$A$1:$K$1000, 10, 0), 0)/'TOP SCORES'!F$9,0)</f>
        <v>0</v>
      </c>
      <c r="I122" s="30">
        <f>IFERROR(100*_xlfn.IFNA(VLOOKUP($B122,KviZDarije6!$A$1:$K$1000, 10, 0), 0)/'TOP SCORES'!G$9,0)</f>
        <v>0</v>
      </c>
      <c r="J122" s="30">
        <f>IFERROR(100*_xlfn.IFNA(VLOOKUP($B122,KviZDarije7!$A$1:$K$1000, 10, 0), 0)/'TOP SCORES'!H$9,0)</f>
        <v>53.333333333333336</v>
      </c>
      <c r="K122" s="30">
        <f>IFERROR(100*_xlfn.IFNA(VLOOKUP($B122,KviZDarije8!$A$1:$K$1000, 10, 0), 0)/'TOP SCORES'!I$9,0)</f>
        <v>0</v>
      </c>
      <c r="L122" s="30">
        <f>IFERROR(100*_xlfn.IFNA(VLOOKUP($B122,[1]KviZDarije9!$A$1:$K$1000, 10, 0), 0)/'TOP SCORES'!J$9,0)</f>
        <v>0</v>
      </c>
      <c r="M122" s="30">
        <f>IFERROR(100*_xlfn.IFNA(VLOOKUP($B122,[2]KviZDarije10!$A$1:$K$1000, 10, 0), 0)/'TOP SCORES'!K$9,0)</f>
        <v>0</v>
      </c>
    </row>
    <row r="123" spans="1:13">
      <c r="A123" s="33">
        <f t="shared" ca="1" si="1"/>
        <v>123</v>
      </c>
      <c r="B123" s="24" t="s">
        <v>112</v>
      </c>
      <c r="C123" s="31" cm="1">
        <f t="array" aca="1" ref="C123" ca="1">SUM(LARGE(D123:M123,ROW(INDIRECT("1:6"))))</f>
        <v>80</v>
      </c>
      <c r="D123" s="30">
        <f>IFERROR(100*_xlfn.IFNA(VLOOKUP($B123,KviZDarije1!$A$1:$K$1000, 10, 0), 0)/'TOP SCORES'!B$9,0)</f>
        <v>0</v>
      </c>
      <c r="E123" s="30">
        <f>IFERROR(100*_xlfn.IFNA(VLOOKUP($B123,KviZDarije2!$A$1:$K$1000, 10, 0), 0)/'TOP SCORES'!C$9,0)</f>
        <v>0</v>
      </c>
      <c r="F123" s="30">
        <f>IFERROR(100*_xlfn.IFNA(VLOOKUP($B123,KviZDarije3!$A$1:$K$1000, 10, 0), 0)/'TOP SCORES'!D$9,0)</f>
        <v>0</v>
      </c>
      <c r="G123" s="30">
        <f>IFERROR(100*_xlfn.IFNA(VLOOKUP($B123,KviZDarije4!$A$1:$K$1000, 10, 0), 0)/'TOP SCORES'!E$9,0)</f>
        <v>0</v>
      </c>
      <c r="H123" s="30">
        <f>IFERROR(100*_xlfn.IFNA(VLOOKUP($B123,KviZDarije5!$A$1:$K$1000, 10, 0), 0)/'TOP SCORES'!F$9,0)</f>
        <v>80</v>
      </c>
      <c r="I123" s="30">
        <f>IFERROR(100*_xlfn.IFNA(VLOOKUP($B123,KviZDarije6!$A$1:$K$1000, 10, 0), 0)/'TOP SCORES'!G$9,0)</f>
        <v>0</v>
      </c>
      <c r="J123" s="30">
        <f>IFERROR(100*_xlfn.IFNA(VLOOKUP($B123,KviZDarije7!$A$1:$K$1000, 10, 0), 0)/'TOP SCORES'!H$9,0)</f>
        <v>0</v>
      </c>
      <c r="K123" s="30">
        <f>IFERROR(100*_xlfn.IFNA(VLOOKUP($B123,KviZDarije8!$A$1:$K$1000, 10, 0), 0)/'TOP SCORES'!I$9,0)</f>
        <v>0</v>
      </c>
      <c r="L123" s="30">
        <f>IFERROR(100*_xlfn.IFNA(VLOOKUP($B123,[1]KviZDarije9!$A$1:$K$1000, 10, 0), 0)/'TOP SCORES'!J$9,0)</f>
        <v>0</v>
      </c>
      <c r="M123" s="30">
        <f>IFERROR(100*_xlfn.IFNA(VLOOKUP($B123,[2]KviZDarije10!$A$1:$K$1000, 10, 0), 0)/'TOP SCORES'!K$9,0)</f>
        <v>0</v>
      </c>
    </row>
    <row r="124" spans="1:13">
      <c r="A124" s="33">
        <f t="shared" ca="1" si="1"/>
        <v>123</v>
      </c>
      <c r="B124" s="28" t="s">
        <v>214</v>
      </c>
      <c r="C124" s="31" cm="1">
        <f t="array" aca="1" ref="C124" ca="1">SUM(LARGE(D124:M124,ROW(INDIRECT("1:6"))))</f>
        <v>80</v>
      </c>
      <c r="D124" s="30">
        <f>IFERROR(100*_xlfn.IFNA(VLOOKUP($B124,KviZDarije1!$A$1:$K$1000, 10, 0), 0)/'TOP SCORES'!B$9,0)</f>
        <v>0</v>
      </c>
      <c r="E124" s="30">
        <f>IFERROR(100*_xlfn.IFNA(VLOOKUP($B124,KviZDarije2!$A$1:$K$1000, 10, 0), 0)/'TOP SCORES'!C$9,0)</f>
        <v>0</v>
      </c>
      <c r="F124" s="30">
        <f>IFERROR(100*_xlfn.IFNA(VLOOKUP($B124,KviZDarije3!$A$1:$K$1000, 10, 0), 0)/'TOP SCORES'!D$9,0)</f>
        <v>33.333333333333336</v>
      </c>
      <c r="G124" s="30">
        <f>IFERROR(100*_xlfn.IFNA(VLOOKUP($B124,KviZDarije4!$A$1:$K$1000, 10, 0), 0)/'TOP SCORES'!E$9,0)</f>
        <v>0</v>
      </c>
      <c r="H124" s="30">
        <f>IFERROR(100*_xlfn.IFNA(VLOOKUP($B124,KviZDarije5!$A$1:$K$1000, 10, 0), 0)/'TOP SCORES'!F$9,0)</f>
        <v>46.666666666666664</v>
      </c>
      <c r="I124" s="30">
        <f>IFERROR(100*_xlfn.IFNA(VLOOKUP($B124,KviZDarije6!$A$1:$K$1000, 10, 0), 0)/'TOP SCORES'!G$9,0)</f>
        <v>0</v>
      </c>
      <c r="J124" s="30">
        <f>IFERROR(100*_xlfn.IFNA(VLOOKUP($B124,KviZDarije7!$A$1:$K$1000, 10, 0), 0)/'TOP SCORES'!H$9,0)</f>
        <v>0</v>
      </c>
      <c r="K124" s="30">
        <f>IFERROR(100*_xlfn.IFNA(VLOOKUP($B124,KviZDarije8!$A$1:$K$1000, 10, 0), 0)/'TOP SCORES'!I$9,0)</f>
        <v>0</v>
      </c>
      <c r="L124" s="30">
        <f>IFERROR(100*_xlfn.IFNA(VLOOKUP($B124,[1]KviZDarije9!$A$1:$K$1000, 10, 0), 0)/'TOP SCORES'!J$9,0)</f>
        <v>0</v>
      </c>
      <c r="M124" s="30">
        <f>IFERROR(100*_xlfn.IFNA(VLOOKUP($B124,[2]KviZDarije10!$A$1:$K$1000, 10, 0), 0)/'TOP SCORES'!K$9,0)</f>
        <v>0</v>
      </c>
    </row>
    <row r="125" spans="1:13">
      <c r="A125" s="33">
        <f t="shared" ca="1" si="1"/>
        <v>125</v>
      </c>
      <c r="B125" s="24" t="s">
        <v>88</v>
      </c>
      <c r="C125" s="31" cm="1">
        <f t="array" aca="1" ref="C125" ca="1">SUM(LARGE(D125:M125,ROW(INDIRECT("1:6"))))</f>
        <v>77.142857142857139</v>
      </c>
      <c r="D125" s="30">
        <f>IFERROR(100*_xlfn.IFNA(VLOOKUP($B125,KviZDarije1!$A$1:$K$1000, 10, 0), 0)/'TOP SCORES'!B$9,0)</f>
        <v>28.571428571428573</v>
      </c>
      <c r="E125" s="30">
        <f>IFERROR(100*_xlfn.IFNA(VLOOKUP($B125,KviZDarije2!$A$1:$K$1000, 10, 0), 0)/'TOP SCORES'!C$9,0)</f>
        <v>28.571428571428573</v>
      </c>
      <c r="F125" s="30">
        <f>IFERROR(100*_xlfn.IFNA(VLOOKUP($B125,KviZDarije3!$A$1:$K$1000, 10, 0), 0)/'TOP SCORES'!D$9,0)</f>
        <v>20</v>
      </c>
      <c r="G125" s="30">
        <f>IFERROR(100*_xlfn.IFNA(VLOOKUP($B125,KviZDarije4!$A$1:$K$1000, 10, 0), 0)/'TOP SCORES'!E$9,0)</f>
        <v>0</v>
      </c>
      <c r="H125" s="30">
        <f>IFERROR(100*_xlfn.IFNA(VLOOKUP($B125,KviZDarije5!$A$1:$K$1000, 10, 0), 0)/'TOP SCORES'!F$9,0)</f>
        <v>0</v>
      </c>
      <c r="I125" s="30">
        <f>IFERROR(100*_xlfn.IFNA(VLOOKUP($B125,KviZDarije6!$A$1:$K$1000, 10, 0), 0)/'TOP SCORES'!G$9,0)</f>
        <v>0</v>
      </c>
      <c r="J125" s="30">
        <f>IFERROR(100*_xlfn.IFNA(VLOOKUP($B125,KviZDarije7!$A$1:$K$1000, 10, 0), 0)/'TOP SCORES'!H$9,0)</f>
        <v>0</v>
      </c>
      <c r="K125" s="30">
        <f>IFERROR(100*_xlfn.IFNA(VLOOKUP($B125,KviZDarije8!$A$1:$K$1000, 10, 0), 0)/'TOP SCORES'!I$9,0)</f>
        <v>0</v>
      </c>
      <c r="L125" s="30">
        <f>IFERROR(100*_xlfn.IFNA(VLOOKUP($B125,[1]KviZDarije9!$A$1:$K$1000, 10, 0), 0)/'TOP SCORES'!J$9,0)</f>
        <v>0</v>
      </c>
      <c r="M125" s="30">
        <f>IFERROR(100*_xlfn.IFNA(VLOOKUP($B125,[2]KviZDarije10!$A$1:$K$1000, 10, 0), 0)/'TOP SCORES'!K$9,0)</f>
        <v>0</v>
      </c>
    </row>
    <row r="126" spans="1:13">
      <c r="A126" s="33">
        <f t="shared" ca="1" si="1"/>
        <v>126</v>
      </c>
      <c r="B126" s="24" t="s">
        <v>13</v>
      </c>
      <c r="C126" s="31" cm="1">
        <f t="array" aca="1" ref="C126" ca="1">SUM(LARGE(D126:M126,ROW(INDIRECT("1:6"))))</f>
        <v>71.428571428571431</v>
      </c>
      <c r="D126" s="30">
        <f>IFERROR(100*_xlfn.IFNA(VLOOKUP($B126,KviZDarije1!$A$1:$K$1000, 10, 0), 0)/'TOP SCORES'!B$9,0)</f>
        <v>71.428571428571431</v>
      </c>
      <c r="E126" s="30">
        <f>IFERROR(100*_xlfn.IFNA(VLOOKUP($B126,KviZDarije2!$A$1:$K$1000, 10, 0), 0)/'TOP SCORES'!C$9,0)</f>
        <v>0</v>
      </c>
      <c r="F126" s="30">
        <f>IFERROR(100*_xlfn.IFNA(VLOOKUP($B126,KviZDarije3!$A$1:$K$1000, 10, 0), 0)/'TOP SCORES'!D$9,0)</f>
        <v>0</v>
      </c>
      <c r="G126" s="30">
        <f>IFERROR(100*_xlfn.IFNA(VLOOKUP($B126,KviZDarije4!$A$1:$K$1000, 10, 0), 0)/'TOP SCORES'!E$9,0)</f>
        <v>0</v>
      </c>
      <c r="H126" s="30">
        <f>IFERROR(100*_xlfn.IFNA(VLOOKUP($B126,KviZDarije5!$A$1:$K$1000, 10, 0), 0)/'TOP SCORES'!F$9,0)</f>
        <v>0</v>
      </c>
      <c r="I126" s="30">
        <f>IFERROR(100*_xlfn.IFNA(VLOOKUP($B126,KviZDarije6!$A$1:$K$1000, 10, 0), 0)/'TOP SCORES'!G$9,0)</f>
        <v>0</v>
      </c>
      <c r="J126" s="30">
        <f>IFERROR(100*_xlfn.IFNA(VLOOKUP($B126,KviZDarije7!$A$1:$K$1000, 10, 0), 0)/'TOP SCORES'!H$9,0)</f>
        <v>0</v>
      </c>
      <c r="K126" s="30">
        <f>IFERROR(100*_xlfn.IFNA(VLOOKUP($B126,KviZDarije8!$A$1:$K$1000, 10, 0), 0)/'TOP SCORES'!I$9,0)</f>
        <v>0</v>
      </c>
      <c r="L126" s="30">
        <f>IFERROR(100*_xlfn.IFNA(VLOOKUP($B126,[1]KviZDarije9!$A$1:$K$1000, 10, 0), 0)/'TOP SCORES'!J$9,0)</f>
        <v>0</v>
      </c>
      <c r="M126" s="30">
        <f>IFERROR(100*_xlfn.IFNA(VLOOKUP($B126,[2]KviZDarije10!$A$1:$K$1000, 10, 0), 0)/'TOP SCORES'!K$9,0)</f>
        <v>0</v>
      </c>
    </row>
    <row r="127" spans="1:13">
      <c r="A127" s="33">
        <f t="shared" ca="1" si="1"/>
        <v>126</v>
      </c>
      <c r="B127" s="28" t="s">
        <v>176</v>
      </c>
      <c r="C127" s="31" cm="1">
        <f t="array" aca="1" ref="C127" ca="1">SUM(LARGE(D127:M127,ROW(INDIRECT("1:6"))))</f>
        <v>71.428571428571431</v>
      </c>
      <c r="D127" s="30">
        <f>IFERROR(100*_xlfn.IFNA(VLOOKUP($B127,KviZDarije1!$A$1:$K$1000, 10, 0), 0)/'TOP SCORES'!B$9,0)</f>
        <v>71.428571428571431</v>
      </c>
      <c r="E127" s="30">
        <f>IFERROR(100*_xlfn.IFNA(VLOOKUP($B127,KviZDarije2!$A$1:$K$1000, 10, 0), 0)/'TOP SCORES'!C$9,0)</f>
        <v>0</v>
      </c>
      <c r="F127" s="30">
        <f>IFERROR(100*_xlfn.IFNA(VLOOKUP($B127,KviZDarije3!$A$1:$K$1000, 10, 0), 0)/'TOP SCORES'!D$9,0)</f>
        <v>0</v>
      </c>
      <c r="G127" s="30">
        <f>IFERROR(100*_xlfn.IFNA(VLOOKUP($B127,KviZDarije4!$A$1:$K$1000, 10, 0), 0)/'TOP SCORES'!E$9,0)</f>
        <v>0</v>
      </c>
      <c r="H127" s="30">
        <f>IFERROR(100*_xlfn.IFNA(VLOOKUP($B127,KviZDarije5!$A$1:$K$1000, 10, 0), 0)/'TOP SCORES'!F$9,0)</f>
        <v>0</v>
      </c>
      <c r="I127" s="30">
        <f>IFERROR(100*_xlfn.IFNA(VLOOKUP($B127,KviZDarije6!$A$1:$K$1000, 10, 0), 0)/'TOP SCORES'!G$9,0)</f>
        <v>0</v>
      </c>
      <c r="J127" s="30">
        <f>IFERROR(100*_xlfn.IFNA(VLOOKUP($B127,KviZDarije7!$A$1:$K$1000, 10, 0), 0)/'TOP SCORES'!H$9,0)</f>
        <v>0</v>
      </c>
      <c r="K127" s="30">
        <f>IFERROR(100*_xlfn.IFNA(VLOOKUP($B127,KviZDarije8!$A$1:$K$1000, 10, 0), 0)/'TOP SCORES'!I$9,0)</f>
        <v>0</v>
      </c>
      <c r="L127" s="30">
        <f>IFERROR(100*_xlfn.IFNA(VLOOKUP($B127,[1]KviZDarije9!$A$1:$K$1000, 10, 0), 0)/'TOP SCORES'!J$9,0)</f>
        <v>0</v>
      </c>
      <c r="M127" s="30">
        <f>IFERROR(100*_xlfn.IFNA(VLOOKUP($B127,[2]KviZDarije10!$A$1:$K$1000, 10, 0), 0)/'TOP SCORES'!K$9,0)</f>
        <v>0</v>
      </c>
    </row>
    <row r="128" spans="1:13">
      <c r="A128" s="33">
        <f t="shared" ca="1" si="1"/>
        <v>128</v>
      </c>
      <c r="B128" s="24" t="s">
        <v>87</v>
      </c>
      <c r="C128" s="31" cm="1">
        <f t="array" aca="1" ref="C128" ca="1">SUM(LARGE(D128:M128,ROW(INDIRECT("1:6"))))</f>
        <v>66.666666666666671</v>
      </c>
      <c r="D128" s="30">
        <f>IFERROR(100*_xlfn.IFNA(VLOOKUP($B128,KviZDarije1!$A$1:$K$1000, 10, 0), 0)/'TOP SCORES'!B$9,0)</f>
        <v>0</v>
      </c>
      <c r="E128" s="30">
        <f>IFERROR(100*_xlfn.IFNA(VLOOKUP($B128,KviZDarije2!$A$1:$K$1000, 10, 0), 0)/'TOP SCORES'!C$9,0)</f>
        <v>0</v>
      </c>
      <c r="F128" s="30">
        <f>IFERROR(100*_xlfn.IFNA(VLOOKUP($B128,KviZDarije3!$A$1:$K$1000, 10, 0), 0)/'TOP SCORES'!D$9,0)</f>
        <v>0</v>
      </c>
      <c r="G128" s="30">
        <f>IFERROR(100*_xlfn.IFNA(VLOOKUP($B128,KviZDarije4!$A$1:$K$1000, 10, 0), 0)/'TOP SCORES'!E$9,0)</f>
        <v>0</v>
      </c>
      <c r="H128" s="30">
        <f>IFERROR(100*_xlfn.IFNA(VLOOKUP($B128,KviZDarije5!$A$1:$K$1000, 10, 0), 0)/'TOP SCORES'!F$9,0)</f>
        <v>66.666666666666671</v>
      </c>
      <c r="I128" s="30">
        <f>IFERROR(100*_xlfn.IFNA(VLOOKUP($B128,KviZDarije6!$A$1:$K$1000, 10, 0), 0)/'TOP SCORES'!G$9,0)</f>
        <v>0</v>
      </c>
      <c r="J128" s="30">
        <f>IFERROR(100*_xlfn.IFNA(VLOOKUP($B128,KviZDarije7!$A$1:$K$1000, 10, 0), 0)/'TOP SCORES'!H$9,0)</f>
        <v>0</v>
      </c>
      <c r="K128" s="30">
        <f>IFERROR(100*_xlfn.IFNA(VLOOKUP($B128,KviZDarije8!$A$1:$K$1000, 10, 0), 0)/'TOP SCORES'!I$9,0)</f>
        <v>0</v>
      </c>
      <c r="L128" s="30">
        <f>IFERROR(100*_xlfn.IFNA(VLOOKUP($B128,[1]KviZDarije9!$A$1:$K$1000, 10, 0), 0)/'TOP SCORES'!J$9,0)</f>
        <v>0</v>
      </c>
      <c r="M128" s="30">
        <f>IFERROR(100*_xlfn.IFNA(VLOOKUP($B128,[2]KviZDarije10!$A$1:$K$1000, 10, 0), 0)/'TOP SCORES'!K$9,0)</f>
        <v>0</v>
      </c>
    </row>
    <row r="129" spans="1:13">
      <c r="A129" s="33">
        <f t="shared" ca="1" si="1"/>
        <v>129</v>
      </c>
      <c r="B129" s="28" t="s">
        <v>159</v>
      </c>
      <c r="C129" s="31" cm="1">
        <f t="array" aca="1" ref="C129" ca="1">SUM(LARGE(D129:M129,ROW(INDIRECT("1:6"))))</f>
        <v>64.285714285714292</v>
      </c>
      <c r="D129" s="30">
        <f>IFERROR(100*_xlfn.IFNA(VLOOKUP($B129,KviZDarije1!$A$1:$K$1000, 10, 0), 0)/'TOP SCORES'!B$9,0)</f>
        <v>64.285714285714292</v>
      </c>
      <c r="E129" s="30">
        <f>IFERROR(100*_xlfn.IFNA(VLOOKUP($B129,KviZDarije2!$A$1:$K$1000, 10, 0), 0)/'TOP SCORES'!C$9,0)</f>
        <v>0</v>
      </c>
      <c r="F129" s="30">
        <f>IFERROR(100*_xlfn.IFNA(VLOOKUP($B129,KviZDarije3!$A$1:$K$1000, 10, 0), 0)/'TOP SCORES'!D$9,0)</f>
        <v>0</v>
      </c>
      <c r="G129" s="30">
        <f>IFERROR(100*_xlfn.IFNA(VLOOKUP($B129,KviZDarije4!$A$1:$K$1000, 10, 0), 0)/'TOP SCORES'!E$9,0)</f>
        <v>0</v>
      </c>
      <c r="H129" s="30">
        <f>IFERROR(100*_xlfn.IFNA(VLOOKUP($B129,KviZDarije5!$A$1:$K$1000, 10, 0), 0)/'TOP SCORES'!F$9,0)</f>
        <v>0</v>
      </c>
      <c r="I129" s="30">
        <f>IFERROR(100*_xlfn.IFNA(VLOOKUP($B129,KviZDarije6!$A$1:$K$1000, 10, 0), 0)/'TOP SCORES'!G$9,0)</f>
        <v>0</v>
      </c>
      <c r="J129" s="30">
        <f>IFERROR(100*_xlfn.IFNA(VLOOKUP($B129,KviZDarije7!$A$1:$K$1000, 10, 0), 0)/'TOP SCORES'!H$9,0)</f>
        <v>0</v>
      </c>
      <c r="K129" s="30">
        <f>IFERROR(100*_xlfn.IFNA(VLOOKUP($B129,KviZDarije8!$A$1:$K$1000, 10, 0), 0)/'TOP SCORES'!I$9,0)</f>
        <v>0</v>
      </c>
      <c r="L129" s="30">
        <f>IFERROR(100*_xlfn.IFNA(VLOOKUP($B129,[1]KviZDarije9!$A$1:$K$1000, 10, 0), 0)/'TOP SCORES'!J$9,0)</f>
        <v>0</v>
      </c>
      <c r="M129" s="30">
        <f>IFERROR(100*_xlfn.IFNA(VLOOKUP($B129,[2]KviZDarije10!$A$1:$K$1000, 10, 0), 0)/'TOP SCORES'!K$9,0)</f>
        <v>0</v>
      </c>
    </row>
    <row r="130" spans="1:13">
      <c r="A130" s="33">
        <f t="shared" ref="A130:A193" ca="1" si="2">RANK(C130,C$2:C$998)</f>
        <v>129</v>
      </c>
      <c r="B130" s="28" t="s">
        <v>173</v>
      </c>
      <c r="C130" s="31" cm="1">
        <f t="array" aca="1" ref="C130" ca="1">SUM(LARGE(D130:M130,ROW(INDIRECT("1:6"))))</f>
        <v>64.285714285714292</v>
      </c>
      <c r="D130" s="30">
        <f>IFERROR(100*_xlfn.IFNA(VLOOKUP($B130,KviZDarije1!$A$1:$K$1000, 10, 0), 0)/'TOP SCORES'!B$9,0)</f>
        <v>64.285714285714292</v>
      </c>
      <c r="E130" s="30">
        <f>IFERROR(100*_xlfn.IFNA(VLOOKUP($B130,KviZDarije2!$A$1:$K$1000, 10, 0), 0)/'TOP SCORES'!C$9,0)</f>
        <v>0</v>
      </c>
      <c r="F130" s="30">
        <f>IFERROR(100*_xlfn.IFNA(VLOOKUP($B130,KviZDarije3!$A$1:$K$1000, 10, 0), 0)/'TOP SCORES'!D$9,0)</f>
        <v>0</v>
      </c>
      <c r="G130" s="30">
        <f>IFERROR(100*_xlfn.IFNA(VLOOKUP($B130,KviZDarije4!$A$1:$K$1000, 10, 0), 0)/'TOP SCORES'!E$9,0)</f>
        <v>0</v>
      </c>
      <c r="H130" s="30">
        <f>IFERROR(100*_xlfn.IFNA(VLOOKUP($B130,KviZDarije5!$A$1:$K$1000, 10, 0), 0)/'TOP SCORES'!F$9,0)</f>
        <v>0</v>
      </c>
      <c r="I130" s="30">
        <f>IFERROR(100*_xlfn.IFNA(VLOOKUP($B130,KviZDarije6!$A$1:$K$1000, 10, 0), 0)/'TOP SCORES'!G$9,0)</f>
        <v>0</v>
      </c>
      <c r="J130" s="30">
        <f>IFERROR(100*_xlfn.IFNA(VLOOKUP($B130,KviZDarije7!$A$1:$K$1000, 10, 0), 0)/'TOP SCORES'!H$9,0)</f>
        <v>0</v>
      </c>
      <c r="K130" s="30">
        <f>IFERROR(100*_xlfn.IFNA(VLOOKUP($B130,KviZDarije8!$A$1:$K$1000, 10, 0), 0)/'TOP SCORES'!I$9,0)</f>
        <v>0</v>
      </c>
      <c r="L130" s="30">
        <f>IFERROR(100*_xlfn.IFNA(VLOOKUP($B130,[1]KviZDarije9!$A$1:$K$1000, 10, 0), 0)/'TOP SCORES'!J$9,0)</f>
        <v>0</v>
      </c>
      <c r="M130" s="30">
        <f>IFERROR(100*_xlfn.IFNA(VLOOKUP($B130,[2]KviZDarije10!$A$1:$K$1000, 10, 0), 0)/'TOP SCORES'!K$9,0)</f>
        <v>0</v>
      </c>
    </row>
    <row r="131" spans="1:13">
      <c r="A131" s="33">
        <f t="shared" ca="1" si="2"/>
        <v>131</v>
      </c>
      <c r="B131" s="28" t="s">
        <v>133</v>
      </c>
      <c r="C131" s="31" cm="1">
        <f t="array" aca="1" ref="C131" ca="1">SUM(LARGE(D131:M131,ROW(INDIRECT("1:6"))))</f>
        <v>60</v>
      </c>
      <c r="D131" s="30">
        <f>IFERROR(100*_xlfn.IFNA(VLOOKUP($B131,KviZDarije1!$A$1:$K$1000, 10, 0), 0)/'TOP SCORES'!B$9,0)</f>
        <v>0</v>
      </c>
      <c r="E131" s="30">
        <f>IFERROR(100*_xlfn.IFNA(VLOOKUP($B131,KviZDarije2!$A$1:$K$1000, 10, 0), 0)/'TOP SCORES'!C$9,0)</f>
        <v>0</v>
      </c>
      <c r="F131" s="30">
        <f>IFERROR(100*_xlfn.IFNA(VLOOKUP($B131,KviZDarije3!$A$1:$K$1000, 10, 0), 0)/'TOP SCORES'!D$9,0)</f>
        <v>60</v>
      </c>
      <c r="G131" s="30">
        <f>IFERROR(100*_xlfn.IFNA(VLOOKUP($B131,KviZDarije4!$A$1:$K$1000, 10, 0), 0)/'TOP SCORES'!E$9,0)</f>
        <v>0</v>
      </c>
      <c r="H131" s="30">
        <f>IFERROR(100*_xlfn.IFNA(VLOOKUP($B131,KviZDarije5!$A$1:$K$1000, 10, 0), 0)/'TOP SCORES'!F$9,0)</f>
        <v>0</v>
      </c>
      <c r="I131" s="30">
        <f>IFERROR(100*_xlfn.IFNA(VLOOKUP($B131,KviZDarije6!$A$1:$K$1000, 10, 0), 0)/'TOP SCORES'!G$9,0)</f>
        <v>0</v>
      </c>
      <c r="J131" s="30">
        <f>IFERROR(100*_xlfn.IFNA(VLOOKUP($B131,KviZDarije7!$A$1:$K$1000, 10, 0), 0)/'TOP SCORES'!H$9,0)</f>
        <v>0</v>
      </c>
      <c r="K131" s="30">
        <f>IFERROR(100*_xlfn.IFNA(VLOOKUP($B131,KviZDarije8!$A$1:$K$1000, 10, 0), 0)/'TOP SCORES'!I$9,0)</f>
        <v>0</v>
      </c>
      <c r="L131" s="30">
        <f>IFERROR(100*_xlfn.IFNA(VLOOKUP($B131,[1]KviZDarije9!$A$1:$K$1000, 10, 0), 0)/'TOP SCORES'!J$9,0)</f>
        <v>0</v>
      </c>
      <c r="M131" s="30">
        <f>IFERROR(100*_xlfn.IFNA(VLOOKUP($B131,[2]KviZDarije10!$A$1:$K$1000, 10, 0), 0)/'TOP SCORES'!K$9,0)</f>
        <v>0</v>
      </c>
    </row>
    <row r="132" spans="1:13">
      <c r="A132" s="33">
        <f t="shared" ca="1" si="2"/>
        <v>132</v>
      </c>
      <c r="B132" s="28" t="s">
        <v>172</v>
      </c>
      <c r="C132" s="31" cm="1">
        <f t="array" aca="1" ref="C132" ca="1">SUM(LARGE(D132:M132,ROW(INDIRECT("1:6"))))</f>
        <v>57.142857142857146</v>
      </c>
      <c r="D132" s="30">
        <f>IFERROR(100*_xlfn.IFNA(VLOOKUP($B132,KviZDarije1!$A$1:$K$1000, 10, 0), 0)/'TOP SCORES'!B$9,0)</f>
        <v>57.142857142857146</v>
      </c>
      <c r="E132" s="30">
        <f>IFERROR(100*_xlfn.IFNA(VLOOKUP($B132,KviZDarije2!$A$1:$K$1000, 10, 0), 0)/'TOP SCORES'!C$9,0)</f>
        <v>0</v>
      </c>
      <c r="F132" s="30">
        <f>IFERROR(100*_xlfn.IFNA(VLOOKUP($B132,KviZDarije3!$A$1:$K$1000, 10, 0), 0)/'TOP SCORES'!D$9,0)</f>
        <v>0</v>
      </c>
      <c r="G132" s="30">
        <f>IFERROR(100*_xlfn.IFNA(VLOOKUP($B132,KviZDarije4!$A$1:$K$1000, 10, 0), 0)/'TOP SCORES'!E$9,0)</f>
        <v>0</v>
      </c>
      <c r="H132" s="30">
        <f>IFERROR(100*_xlfn.IFNA(VLOOKUP($B132,KviZDarije5!$A$1:$K$1000, 10, 0), 0)/'TOP SCORES'!F$9,0)</f>
        <v>0</v>
      </c>
      <c r="I132" s="30">
        <f>IFERROR(100*_xlfn.IFNA(VLOOKUP($B132,KviZDarije6!$A$1:$K$1000, 10, 0), 0)/'TOP SCORES'!G$9,0)</f>
        <v>0</v>
      </c>
      <c r="J132" s="30">
        <f>IFERROR(100*_xlfn.IFNA(VLOOKUP($B132,KviZDarije7!$A$1:$K$1000, 10, 0), 0)/'TOP SCORES'!H$9,0)</f>
        <v>0</v>
      </c>
      <c r="K132" s="30">
        <f>IFERROR(100*_xlfn.IFNA(VLOOKUP($B132,KviZDarije8!$A$1:$K$1000, 10, 0), 0)/'TOP SCORES'!I$9,0)</f>
        <v>0</v>
      </c>
      <c r="L132" s="30">
        <f>IFERROR(100*_xlfn.IFNA(VLOOKUP($B132,[1]KviZDarije9!$A$1:$K$1000, 10, 0), 0)/'TOP SCORES'!J$9,0)</f>
        <v>0</v>
      </c>
      <c r="M132" s="30">
        <f>IFERROR(100*_xlfn.IFNA(VLOOKUP($B132,[2]KviZDarije10!$A$1:$K$1000, 10, 0), 0)/'TOP SCORES'!K$9,0)</f>
        <v>0</v>
      </c>
    </row>
    <row r="133" spans="1:13">
      <c r="A133" s="33">
        <f t="shared" ca="1" si="2"/>
        <v>132</v>
      </c>
      <c r="B133" s="28" t="s">
        <v>193</v>
      </c>
      <c r="C133" s="31" cm="1">
        <f t="array" aca="1" ref="C133" ca="1">SUM(LARGE(D133:M133,ROW(INDIRECT("1:6"))))</f>
        <v>57.142857142857146</v>
      </c>
      <c r="D133" s="30">
        <f>IFERROR(100*_xlfn.IFNA(VLOOKUP($B133,KviZDarije1!$A$1:$K$1000, 10, 0), 0)/'TOP SCORES'!B$9,0)</f>
        <v>57.142857142857146</v>
      </c>
      <c r="E133" s="30">
        <f>IFERROR(100*_xlfn.IFNA(VLOOKUP($B133,KviZDarije2!$A$1:$K$1000, 10, 0), 0)/'TOP SCORES'!C$9,0)</f>
        <v>0</v>
      </c>
      <c r="F133" s="30">
        <f>IFERROR(100*_xlfn.IFNA(VLOOKUP($B133,KviZDarije3!$A$1:$K$1000, 10, 0), 0)/'TOP SCORES'!D$9,0)</f>
        <v>0</v>
      </c>
      <c r="G133" s="30">
        <f>IFERROR(100*_xlfn.IFNA(VLOOKUP($B133,KviZDarije4!$A$1:$K$1000, 10, 0), 0)/'TOP SCORES'!E$9,0)</f>
        <v>0</v>
      </c>
      <c r="H133" s="30">
        <f>IFERROR(100*_xlfn.IFNA(VLOOKUP($B133,KviZDarije5!$A$1:$K$1000, 10, 0), 0)/'TOP SCORES'!F$9,0)</f>
        <v>0</v>
      </c>
      <c r="I133" s="30">
        <f>IFERROR(100*_xlfn.IFNA(VLOOKUP($B133,KviZDarije6!$A$1:$K$1000, 10, 0), 0)/'TOP SCORES'!G$9,0)</f>
        <v>0</v>
      </c>
      <c r="J133" s="30">
        <f>IFERROR(100*_xlfn.IFNA(VLOOKUP($B133,KviZDarije7!$A$1:$K$1000, 10, 0), 0)/'TOP SCORES'!H$9,0)</f>
        <v>0</v>
      </c>
      <c r="K133" s="30">
        <f>IFERROR(100*_xlfn.IFNA(VLOOKUP($B133,KviZDarije8!$A$1:$K$1000, 10, 0), 0)/'TOP SCORES'!I$9,0)</f>
        <v>0</v>
      </c>
      <c r="L133" s="30">
        <f>IFERROR(100*_xlfn.IFNA(VLOOKUP($B133,[1]KviZDarije9!$A$1:$K$1000, 10, 0), 0)/'TOP SCORES'!J$9,0)</f>
        <v>0</v>
      </c>
      <c r="M133" s="30">
        <f>IFERROR(100*_xlfn.IFNA(VLOOKUP($B133,[2]KviZDarije10!$A$1:$K$1000, 10, 0), 0)/'TOP SCORES'!K$9,0)</f>
        <v>0</v>
      </c>
    </row>
    <row r="134" spans="1:13">
      <c r="A134" s="33">
        <f t="shared" ca="1" si="2"/>
        <v>132</v>
      </c>
      <c r="B134" s="28" t="s">
        <v>196</v>
      </c>
      <c r="C134" s="31" cm="1">
        <f t="array" aca="1" ref="C134" ca="1">SUM(LARGE(D134:M134,ROW(INDIRECT("1:6"))))</f>
        <v>57.142857142857146</v>
      </c>
      <c r="D134" s="30">
        <f>IFERROR(100*_xlfn.IFNA(VLOOKUP($B134,KviZDarije1!$A$1:$K$1000, 10, 0), 0)/'TOP SCORES'!B$9,0)</f>
        <v>57.142857142857146</v>
      </c>
      <c r="E134" s="30">
        <f>IFERROR(100*_xlfn.IFNA(VLOOKUP($B134,KviZDarije2!$A$1:$K$1000, 10, 0), 0)/'TOP SCORES'!C$9,0)</f>
        <v>0</v>
      </c>
      <c r="F134" s="30">
        <f>IFERROR(100*_xlfn.IFNA(VLOOKUP($B134,KviZDarije3!$A$1:$K$1000, 10, 0), 0)/'TOP SCORES'!D$9,0)</f>
        <v>0</v>
      </c>
      <c r="G134" s="30">
        <f>IFERROR(100*_xlfn.IFNA(VLOOKUP($B134,KviZDarije4!$A$1:$K$1000, 10, 0), 0)/'TOP SCORES'!E$9,0)</f>
        <v>0</v>
      </c>
      <c r="H134" s="30">
        <f>IFERROR(100*_xlfn.IFNA(VLOOKUP($B134,KviZDarije5!$A$1:$K$1000, 10, 0), 0)/'TOP SCORES'!F$9,0)</f>
        <v>0</v>
      </c>
      <c r="I134" s="30">
        <f>IFERROR(100*_xlfn.IFNA(VLOOKUP($B134,KviZDarije6!$A$1:$K$1000, 10, 0), 0)/'TOP SCORES'!G$9,0)</f>
        <v>0</v>
      </c>
      <c r="J134" s="30">
        <f>IFERROR(100*_xlfn.IFNA(VLOOKUP($B134,KviZDarije7!$A$1:$K$1000, 10, 0), 0)/'TOP SCORES'!H$9,0)</f>
        <v>0</v>
      </c>
      <c r="K134" s="30">
        <f>IFERROR(100*_xlfn.IFNA(VLOOKUP($B134,KviZDarije8!$A$1:$K$1000, 10, 0), 0)/'TOP SCORES'!I$9,0)</f>
        <v>0</v>
      </c>
      <c r="L134" s="30">
        <f>IFERROR(100*_xlfn.IFNA(VLOOKUP($B134,[1]KviZDarije9!$A$1:$K$1000, 10, 0), 0)/'TOP SCORES'!J$9,0)</f>
        <v>0</v>
      </c>
      <c r="M134" s="30">
        <f>IFERROR(100*_xlfn.IFNA(VLOOKUP($B134,[2]KviZDarije10!$A$1:$K$1000, 10, 0), 0)/'TOP SCORES'!K$9,0)</f>
        <v>0</v>
      </c>
    </row>
    <row r="135" spans="1:13">
      <c r="A135" s="33">
        <f t="shared" ca="1" si="2"/>
        <v>135</v>
      </c>
      <c r="B135" s="28" t="s">
        <v>219</v>
      </c>
      <c r="C135" s="31" cm="1">
        <f t="array" aca="1" ref="C135" ca="1">SUM(LARGE(D135:M135,ROW(INDIRECT("1:6"))))</f>
        <v>54.761904761904759</v>
      </c>
      <c r="D135" s="30">
        <f>IFERROR(100*_xlfn.IFNA(VLOOKUP($B135,KviZDarije1!$A$1:$K$1000, 10, 0), 0)/'TOP SCORES'!B$9,0)</f>
        <v>0</v>
      </c>
      <c r="E135" s="30">
        <f>IFERROR(100*_xlfn.IFNA(VLOOKUP($B135,KviZDarije2!$A$1:$K$1000, 10, 0), 0)/'TOP SCORES'!C$9,0)</f>
        <v>0</v>
      </c>
      <c r="F135" s="30">
        <f>IFERROR(100*_xlfn.IFNA(VLOOKUP($B135,KviZDarije3!$A$1:$K$1000, 10, 0), 0)/'TOP SCORES'!D$9,0)</f>
        <v>0</v>
      </c>
      <c r="G135" s="30">
        <f>IFERROR(100*_xlfn.IFNA(VLOOKUP($B135,KviZDarije4!$A$1:$K$1000, 10, 0), 0)/'TOP SCORES'!E$9,0)</f>
        <v>21.428571428571427</v>
      </c>
      <c r="H135" s="30">
        <f>IFERROR(100*_xlfn.IFNA(VLOOKUP($B135,KviZDarije5!$A$1:$K$1000, 10, 0), 0)/'TOP SCORES'!F$9,0)</f>
        <v>33.333333333333336</v>
      </c>
      <c r="I135" s="30">
        <f>IFERROR(100*_xlfn.IFNA(VLOOKUP($B135,KviZDarije6!$A$1:$K$1000, 10, 0), 0)/'TOP SCORES'!G$9,0)</f>
        <v>0</v>
      </c>
      <c r="J135" s="30">
        <f>IFERROR(100*_xlfn.IFNA(VLOOKUP($B135,KviZDarije7!$A$1:$K$1000, 10, 0), 0)/'TOP SCORES'!H$9,0)</f>
        <v>0</v>
      </c>
      <c r="K135" s="30">
        <f>IFERROR(100*_xlfn.IFNA(VLOOKUP($B135,KviZDarije8!$A$1:$K$1000, 10, 0), 0)/'TOP SCORES'!I$9,0)</f>
        <v>0</v>
      </c>
      <c r="L135" s="30">
        <f>IFERROR(100*_xlfn.IFNA(VLOOKUP($B135,[1]KviZDarije9!$A$1:$K$1000, 10, 0), 0)/'TOP SCORES'!J$9,0)</f>
        <v>0</v>
      </c>
      <c r="M135" s="30">
        <f>IFERROR(100*_xlfn.IFNA(VLOOKUP($B135,[2]KviZDarije10!$A$1:$K$1000, 10, 0), 0)/'TOP SCORES'!K$9,0)</f>
        <v>0</v>
      </c>
    </row>
    <row r="136" spans="1:13">
      <c r="A136" s="33">
        <f t="shared" ca="1" si="2"/>
        <v>135</v>
      </c>
      <c r="B136" s="28" t="s">
        <v>221</v>
      </c>
      <c r="C136" s="31" cm="1">
        <f t="array" aca="1" ref="C136" ca="1">SUM(LARGE(D136:M136,ROW(INDIRECT("1:6"))))</f>
        <v>54.761904761904759</v>
      </c>
      <c r="D136" s="30">
        <f>IFERROR(100*_xlfn.IFNA(VLOOKUP($B136,KviZDarije1!$A$1:$K$1000, 10, 0), 0)/'TOP SCORES'!B$9,0)</f>
        <v>0</v>
      </c>
      <c r="E136" s="30">
        <f>IFERROR(100*_xlfn.IFNA(VLOOKUP($B136,KviZDarije2!$A$1:$K$1000, 10, 0), 0)/'TOP SCORES'!C$9,0)</f>
        <v>0</v>
      </c>
      <c r="F136" s="30">
        <f>IFERROR(100*_xlfn.IFNA(VLOOKUP($B136,KviZDarije3!$A$1:$K$1000, 10, 0), 0)/'TOP SCORES'!D$9,0)</f>
        <v>0</v>
      </c>
      <c r="G136" s="30">
        <f>IFERROR(100*_xlfn.IFNA(VLOOKUP($B136,KviZDarije4!$A$1:$K$1000, 10, 0), 0)/'TOP SCORES'!E$9,0)</f>
        <v>21.428571428571427</v>
      </c>
      <c r="H136" s="30">
        <f>IFERROR(100*_xlfn.IFNA(VLOOKUP($B136,KviZDarije5!$A$1:$K$1000, 10, 0), 0)/'TOP SCORES'!F$9,0)</f>
        <v>33.333333333333336</v>
      </c>
      <c r="I136" s="30">
        <f>IFERROR(100*_xlfn.IFNA(VLOOKUP($B136,KviZDarije6!$A$1:$K$1000, 10, 0), 0)/'TOP SCORES'!G$9,0)</f>
        <v>0</v>
      </c>
      <c r="J136" s="30">
        <f>IFERROR(100*_xlfn.IFNA(VLOOKUP($B136,KviZDarije7!$A$1:$K$1000, 10, 0), 0)/'TOP SCORES'!H$9,0)</f>
        <v>0</v>
      </c>
      <c r="K136" s="30">
        <f>IFERROR(100*_xlfn.IFNA(VLOOKUP($B136,KviZDarije8!$A$1:$K$1000, 10, 0), 0)/'TOP SCORES'!I$9,0)</f>
        <v>0</v>
      </c>
      <c r="L136" s="30">
        <f>IFERROR(100*_xlfn.IFNA(VLOOKUP($B136,[1]KviZDarije9!$A$1:$K$1000, 10, 0), 0)/'TOP SCORES'!J$9,0)</f>
        <v>0</v>
      </c>
      <c r="M136" s="30">
        <f>IFERROR(100*_xlfn.IFNA(VLOOKUP($B136,[2]KviZDarije10!$A$1:$K$1000, 10, 0), 0)/'TOP SCORES'!K$9,0)</f>
        <v>0</v>
      </c>
    </row>
    <row r="137" spans="1:13">
      <c r="A137" s="33">
        <f t="shared" ca="1" si="2"/>
        <v>137</v>
      </c>
      <c r="B137" s="28" t="s">
        <v>230</v>
      </c>
      <c r="C137" s="31" cm="1">
        <f t="array" aca="1" ref="C137" ca="1">SUM(LARGE(D137:M137,ROW(INDIRECT("1:6"))))</f>
        <v>53.333333333333336</v>
      </c>
      <c r="D137" s="30">
        <f>IFERROR(100*_xlfn.IFNA(VLOOKUP($B137,KviZDarije1!$A$1:$K$1000, 10, 0), 0)/'TOP SCORES'!B$9,0)</f>
        <v>0</v>
      </c>
      <c r="E137" s="30">
        <f>IFERROR(100*_xlfn.IFNA(VLOOKUP($B137,KviZDarije2!$A$1:$K$1000, 10, 0), 0)/'TOP SCORES'!C$9,0)</f>
        <v>0</v>
      </c>
      <c r="F137" s="30">
        <f>IFERROR(100*_xlfn.IFNA(VLOOKUP($B137,KviZDarije3!$A$1:$K$1000, 10, 0), 0)/'TOP SCORES'!D$9,0)</f>
        <v>0</v>
      </c>
      <c r="G137" s="30">
        <f>IFERROR(100*_xlfn.IFNA(VLOOKUP($B137,KviZDarije4!$A$1:$K$1000, 10, 0), 0)/'TOP SCORES'!E$9,0)</f>
        <v>0</v>
      </c>
      <c r="H137" s="30">
        <f>IFERROR(100*_xlfn.IFNA(VLOOKUP($B137,KviZDarije5!$A$1:$K$1000, 10, 0), 0)/'TOP SCORES'!F$9,0)</f>
        <v>53.333333333333336</v>
      </c>
      <c r="I137" s="30">
        <f>IFERROR(100*_xlfn.IFNA(VLOOKUP($B137,KviZDarije6!$A$1:$K$1000, 10, 0), 0)/'TOP SCORES'!G$9,0)</f>
        <v>0</v>
      </c>
      <c r="J137" s="30">
        <f>IFERROR(100*_xlfn.IFNA(VLOOKUP($B137,KviZDarije7!$A$1:$K$1000, 10, 0), 0)/'TOP SCORES'!H$9,0)</f>
        <v>0</v>
      </c>
      <c r="K137" s="30">
        <f>IFERROR(100*_xlfn.IFNA(VLOOKUP($B137,KviZDarije8!$A$1:$K$1000, 10, 0), 0)/'TOP SCORES'!I$9,0)</f>
        <v>0</v>
      </c>
      <c r="L137" s="30">
        <f>IFERROR(100*_xlfn.IFNA(VLOOKUP($B137,[1]KviZDarije9!$A$1:$K$1000, 10, 0), 0)/'TOP SCORES'!J$9,0)</f>
        <v>0</v>
      </c>
      <c r="M137" s="30">
        <f>IFERROR(100*_xlfn.IFNA(VLOOKUP($B137,[2]KviZDarije10!$A$1:$K$1000, 10, 0), 0)/'TOP SCORES'!K$9,0)</f>
        <v>0</v>
      </c>
    </row>
    <row r="138" spans="1:13">
      <c r="A138" s="33">
        <f t="shared" ca="1" si="2"/>
        <v>137</v>
      </c>
      <c r="B138" s="28" t="s">
        <v>234</v>
      </c>
      <c r="C138" s="31" cm="1">
        <f t="array" aca="1" ref="C138" ca="1">SUM(LARGE(D138:M138,ROW(INDIRECT("1:6"))))</f>
        <v>53.333333333333336</v>
      </c>
      <c r="D138" s="30">
        <f>IFERROR(100*_xlfn.IFNA(VLOOKUP($B138,KviZDarije1!$A$1:$K$1000, 10, 0), 0)/'TOP SCORES'!B$9,0)</f>
        <v>0</v>
      </c>
      <c r="E138" s="30">
        <f>IFERROR(100*_xlfn.IFNA(VLOOKUP($B138,KviZDarije2!$A$1:$K$1000, 10, 0), 0)/'TOP SCORES'!C$9,0)</f>
        <v>0</v>
      </c>
      <c r="F138" s="30">
        <f>IFERROR(100*_xlfn.IFNA(VLOOKUP($B138,KviZDarije3!$A$1:$K$1000, 10, 0), 0)/'TOP SCORES'!D$9,0)</f>
        <v>0</v>
      </c>
      <c r="G138" s="30">
        <f>IFERROR(100*_xlfn.IFNA(VLOOKUP($B138,KviZDarije4!$A$1:$K$1000, 10, 0), 0)/'TOP SCORES'!E$9,0)</f>
        <v>0</v>
      </c>
      <c r="H138" s="30">
        <f>IFERROR(100*_xlfn.IFNA(VLOOKUP($B138,KviZDarije5!$A$1:$K$1000, 10, 0), 0)/'TOP SCORES'!F$9,0)</f>
        <v>53.333333333333336</v>
      </c>
      <c r="I138" s="30">
        <f>IFERROR(100*_xlfn.IFNA(VLOOKUP($B138,KviZDarije6!$A$1:$K$1000, 10, 0), 0)/'TOP SCORES'!G$9,0)</f>
        <v>0</v>
      </c>
      <c r="J138" s="30">
        <f>IFERROR(100*_xlfn.IFNA(VLOOKUP($B138,KviZDarije7!$A$1:$K$1000, 10, 0), 0)/'TOP SCORES'!H$9,0)</f>
        <v>0</v>
      </c>
      <c r="K138" s="30">
        <f>IFERROR(100*_xlfn.IFNA(VLOOKUP($B138,KviZDarije8!$A$1:$K$1000, 10, 0), 0)/'TOP SCORES'!I$9,0)</f>
        <v>0</v>
      </c>
      <c r="L138" s="30">
        <f>IFERROR(100*_xlfn.IFNA(VLOOKUP($B138,[1]KviZDarije9!$A$1:$K$1000, 10, 0), 0)/'TOP SCORES'!J$9,0)</f>
        <v>0</v>
      </c>
      <c r="M138" s="30">
        <f>IFERROR(100*_xlfn.IFNA(VLOOKUP($B138,[2]KviZDarije10!$A$1:$K$1000, 10, 0), 0)/'TOP SCORES'!K$9,0)</f>
        <v>0</v>
      </c>
    </row>
    <row r="139" spans="1:13">
      <c r="A139" s="33">
        <f t="shared" ca="1" si="2"/>
        <v>139</v>
      </c>
      <c r="B139" s="24" t="s">
        <v>14</v>
      </c>
      <c r="C139" s="31" cm="1">
        <f t="array" aca="1" ref="C139" ca="1">SUM(LARGE(D139:M139,ROW(INDIRECT("1:6"))))</f>
        <v>50</v>
      </c>
      <c r="D139" s="30">
        <f>IFERROR(100*_xlfn.IFNA(VLOOKUP($B139,KviZDarije1!$A$1:$K$1000, 10, 0), 0)/'TOP SCORES'!B$9,0)</f>
        <v>50</v>
      </c>
      <c r="E139" s="30">
        <f>IFERROR(100*_xlfn.IFNA(VLOOKUP($B139,KviZDarije2!$A$1:$K$1000, 10, 0), 0)/'TOP SCORES'!C$9,0)</f>
        <v>0</v>
      </c>
      <c r="F139" s="30">
        <f>IFERROR(100*_xlfn.IFNA(VLOOKUP($B139,KviZDarije3!$A$1:$K$1000, 10, 0), 0)/'TOP SCORES'!D$9,0)</f>
        <v>0</v>
      </c>
      <c r="G139" s="30">
        <f>IFERROR(100*_xlfn.IFNA(VLOOKUP($B139,KviZDarije4!$A$1:$K$1000, 10, 0), 0)/'TOP SCORES'!E$9,0)</f>
        <v>0</v>
      </c>
      <c r="H139" s="30">
        <f>IFERROR(100*_xlfn.IFNA(VLOOKUP($B139,KviZDarije5!$A$1:$K$1000, 10, 0), 0)/'TOP SCORES'!F$9,0)</f>
        <v>0</v>
      </c>
      <c r="I139" s="30">
        <f>IFERROR(100*_xlfn.IFNA(VLOOKUP($B139,KviZDarije6!$A$1:$K$1000, 10, 0), 0)/'TOP SCORES'!G$9,0)</f>
        <v>0</v>
      </c>
      <c r="J139" s="30">
        <f>IFERROR(100*_xlfn.IFNA(VLOOKUP($B139,KviZDarije7!$A$1:$K$1000, 10, 0), 0)/'TOP SCORES'!H$9,0)</f>
        <v>0</v>
      </c>
      <c r="K139" s="30">
        <f>IFERROR(100*_xlfn.IFNA(VLOOKUP($B139,KviZDarije8!$A$1:$K$1000, 10, 0), 0)/'TOP SCORES'!I$9,0)</f>
        <v>0</v>
      </c>
      <c r="L139" s="30">
        <f>IFERROR(100*_xlfn.IFNA(VLOOKUP($B139,[1]KviZDarije9!$A$1:$K$1000, 10, 0), 0)/'TOP SCORES'!J$9,0)</f>
        <v>0</v>
      </c>
      <c r="M139" s="30">
        <f>IFERROR(100*_xlfn.IFNA(VLOOKUP($B139,[2]KviZDarije10!$A$1:$K$1000, 10, 0), 0)/'TOP SCORES'!K$9,0)</f>
        <v>0</v>
      </c>
    </row>
    <row r="140" spans="1:13">
      <c r="A140" s="33">
        <f t="shared" ca="1" si="2"/>
        <v>139</v>
      </c>
      <c r="B140" s="24" t="s">
        <v>108</v>
      </c>
      <c r="C140" s="31" cm="1">
        <f t="array" aca="1" ref="C140" ca="1">SUM(LARGE(D140:M140,ROW(INDIRECT("1:6"))))</f>
        <v>50</v>
      </c>
      <c r="D140" s="30">
        <f>IFERROR(100*_xlfn.IFNA(VLOOKUP($B140,KviZDarije1!$A$1:$K$1000, 10, 0), 0)/'TOP SCORES'!B$9,0)</f>
        <v>50</v>
      </c>
      <c r="E140" s="30">
        <f>IFERROR(100*_xlfn.IFNA(VLOOKUP($B140,KviZDarije2!$A$1:$K$1000, 10, 0), 0)/'TOP SCORES'!C$9,0)</f>
        <v>0</v>
      </c>
      <c r="F140" s="30">
        <f>IFERROR(100*_xlfn.IFNA(VLOOKUP($B140,KviZDarije3!$A$1:$K$1000, 10, 0), 0)/'TOP SCORES'!D$9,0)</f>
        <v>0</v>
      </c>
      <c r="G140" s="30">
        <f>IFERROR(100*_xlfn.IFNA(VLOOKUP($B140,KviZDarije4!$A$1:$K$1000, 10, 0), 0)/'TOP SCORES'!E$9,0)</f>
        <v>0</v>
      </c>
      <c r="H140" s="30">
        <f>IFERROR(100*_xlfn.IFNA(VLOOKUP($B140,KviZDarije5!$A$1:$K$1000, 10, 0), 0)/'TOP SCORES'!F$9,0)</f>
        <v>0</v>
      </c>
      <c r="I140" s="30">
        <f>IFERROR(100*_xlfn.IFNA(VLOOKUP($B140,KviZDarije6!$A$1:$K$1000, 10, 0), 0)/'TOP SCORES'!G$9,0)</f>
        <v>0</v>
      </c>
      <c r="J140" s="30">
        <f>IFERROR(100*_xlfn.IFNA(VLOOKUP($B140,KviZDarije7!$A$1:$K$1000, 10, 0), 0)/'TOP SCORES'!H$9,0)</f>
        <v>0</v>
      </c>
      <c r="K140" s="30">
        <f>IFERROR(100*_xlfn.IFNA(VLOOKUP($B140,KviZDarije8!$A$1:$K$1000, 10, 0), 0)/'TOP SCORES'!I$9,0)</f>
        <v>0</v>
      </c>
      <c r="L140" s="30">
        <f>IFERROR(100*_xlfn.IFNA(VLOOKUP($B140,[1]KviZDarije9!$A$1:$K$1000, 10, 0), 0)/'TOP SCORES'!J$9,0)</f>
        <v>0</v>
      </c>
      <c r="M140" s="30">
        <f>IFERROR(100*_xlfn.IFNA(VLOOKUP($B140,[2]KviZDarije10!$A$1:$K$1000, 10, 0), 0)/'TOP SCORES'!K$9,0)</f>
        <v>0</v>
      </c>
    </row>
    <row r="141" spans="1:13">
      <c r="A141" s="33">
        <f t="shared" ca="1" si="2"/>
        <v>139</v>
      </c>
      <c r="B141" s="28" t="s">
        <v>125</v>
      </c>
      <c r="C141" s="31" cm="1">
        <f t="array" aca="1" ref="C141" ca="1">SUM(LARGE(D141:M141,ROW(INDIRECT("1:6"))))</f>
        <v>50</v>
      </c>
      <c r="D141" s="30">
        <f>IFERROR(100*_xlfn.IFNA(VLOOKUP($B141,KviZDarije1!$A$1:$K$1000, 10, 0), 0)/'TOP SCORES'!B$9,0)</f>
        <v>0</v>
      </c>
      <c r="E141" s="30">
        <f>IFERROR(100*_xlfn.IFNA(VLOOKUP($B141,KviZDarije2!$A$1:$K$1000, 10, 0), 0)/'TOP SCORES'!C$9,0)</f>
        <v>50</v>
      </c>
      <c r="F141" s="30">
        <f>IFERROR(100*_xlfn.IFNA(VLOOKUP($B141,KviZDarije3!$A$1:$K$1000, 10, 0), 0)/'TOP SCORES'!D$9,0)</f>
        <v>0</v>
      </c>
      <c r="G141" s="30">
        <f>IFERROR(100*_xlfn.IFNA(VLOOKUP($B141,KviZDarije4!$A$1:$K$1000, 10, 0), 0)/'TOP SCORES'!E$9,0)</f>
        <v>0</v>
      </c>
      <c r="H141" s="30">
        <f>IFERROR(100*_xlfn.IFNA(VLOOKUP($B141,KviZDarije5!$A$1:$K$1000, 10, 0), 0)/'TOP SCORES'!F$9,0)</f>
        <v>0</v>
      </c>
      <c r="I141" s="30">
        <f>IFERROR(100*_xlfn.IFNA(VLOOKUP($B141,KviZDarije6!$A$1:$K$1000, 10, 0), 0)/'TOP SCORES'!G$9,0)</f>
        <v>0</v>
      </c>
      <c r="J141" s="30">
        <f>IFERROR(100*_xlfn.IFNA(VLOOKUP($B141,KviZDarije7!$A$1:$K$1000, 10, 0), 0)/'TOP SCORES'!H$9,0)</f>
        <v>0</v>
      </c>
      <c r="K141" s="30">
        <f>IFERROR(100*_xlfn.IFNA(VLOOKUP($B141,KviZDarije8!$A$1:$K$1000, 10, 0), 0)/'TOP SCORES'!I$9,0)</f>
        <v>0</v>
      </c>
      <c r="L141" s="30">
        <f>IFERROR(100*_xlfn.IFNA(VLOOKUP($B141,[1]KviZDarije9!$A$1:$K$1000, 10, 0), 0)/'TOP SCORES'!J$9,0)</f>
        <v>0</v>
      </c>
      <c r="M141" s="30">
        <f>IFERROR(100*_xlfn.IFNA(VLOOKUP($B141,[2]KviZDarije10!$A$1:$K$1000, 10, 0), 0)/'TOP SCORES'!K$9,0)</f>
        <v>0</v>
      </c>
    </row>
    <row r="142" spans="1:13">
      <c r="A142" s="33">
        <f t="shared" ca="1" si="2"/>
        <v>142</v>
      </c>
      <c r="B142" s="24" t="s">
        <v>111</v>
      </c>
      <c r="C142" s="31" cm="1">
        <f t="array" aca="1" ref="C142" ca="1">SUM(LARGE(D142:M142,ROW(INDIRECT("1:6"))))</f>
        <v>46.666666666666664</v>
      </c>
      <c r="D142" s="30">
        <f>IFERROR(100*_xlfn.IFNA(VLOOKUP($B142,KviZDarije1!$A$1:$K$1000, 10, 0), 0)/'TOP SCORES'!B$9,0)</f>
        <v>0</v>
      </c>
      <c r="E142" s="30">
        <f>IFERROR(100*_xlfn.IFNA(VLOOKUP($B142,KviZDarije2!$A$1:$K$1000, 10, 0), 0)/'TOP SCORES'!C$9,0)</f>
        <v>0</v>
      </c>
      <c r="F142" s="30">
        <f>IFERROR(100*_xlfn.IFNA(VLOOKUP($B142,KviZDarije3!$A$1:$K$1000, 10, 0), 0)/'TOP SCORES'!D$9,0)</f>
        <v>0</v>
      </c>
      <c r="G142" s="30">
        <f>IFERROR(100*_xlfn.IFNA(VLOOKUP($B142,KviZDarije4!$A$1:$K$1000, 10, 0), 0)/'TOP SCORES'!E$9,0)</f>
        <v>0</v>
      </c>
      <c r="H142" s="30">
        <f>IFERROR(100*_xlfn.IFNA(VLOOKUP($B142,KviZDarije5!$A$1:$K$1000, 10, 0), 0)/'TOP SCORES'!F$9,0)</f>
        <v>46.666666666666664</v>
      </c>
      <c r="I142" s="30">
        <f>IFERROR(100*_xlfn.IFNA(VLOOKUP($B142,KviZDarije6!$A$1:$K$1000, 10, 0), 0)/'TOP SCORES'!G$9,0)</f>
        <v>0</v>
      </c>
      <c r="J142" s="30">
        <f>IFERROR(100*_xlfn.IFNA(VLOOKUP($B142,KviZDarije7!$A$1:$K$1000, 10, 0), 0)/'TOP SCORES'!H$9,0)</f>
        <v>0</v>
      </c>
      <c r="K142" s="30">
        <f>IFERROR(100*_xlfn.IFNA(VLOOKUP($B142,KviZDarije8!$A$1:$K$1000, 10, 0), 0)/'TOP SCORES'!I$9,0)</f>
        <v>0</v>
      </c>
      <c r="L142" s="30">
        <f>IFERROR(100*_xlfn.IFNA(VLOOKUP($B142,[1]KviZDarije9!$A$1:$K$1000, 10, 0), 0)/'TOP SCORES'!J$9,0)</f>
        <v>0</v>
      </c>
      <c r="M142" s="30">
        <f>IFERROR(100*_xlfn.IFNA(VLOOKUP($B142,[2]KviZDarije10!$A$1:$K$1000, 10, 0), 0)/'TOP SCORES'!K$9,0)</f>
        <v>0</v>
      </c>
    </row>
    <row r="143" spans="1:13">
      <c r="A143" s="33">
        <f t="shared" ca="1" si="2"/>
        <v>143</v>
      </c>
      <c r="B143" s="24" t="s">
        <v>15</v>
      </c>
      <c r="C143" s="31" cm="1">
        <f t="array" aca="1" ref="C143" ca="1">SUM(LARGE(D143:M143,ROW(INDIRECT("1:6"))))</f>
        <v>42.857142857142854</v>
      </c>
      <c r="D143" s="30">
        <f>IFERROR(100*_xlfn.IFNA(VLOOKUP($B143,KviZDarije1!$A$1:$K$1000, 10, 0), 0)/'TOP SCORES'!B$9,0)</f>
        <v>42.857142857142854</v>
      </c>
      <c r="E143" s="30">
        <f>IFERROR(100*_xlfn.IFNA(VLOOKUP($B143,KviZDarije2!$A$1:$K$1000, 10, 0), 0)/'TOP SCORES'!C$9,0)</f>
        <v>0</v>
      </c>
      <c r="F143" s="30">
        <f>IFERROR(100*_xlfn.IFNA(VLOOKUP($B143,KviZDarije3!$A$1:$K$1000, 10, 0), 0)/'TOP SCORES'!D$9,0)</f>
        <v>0</v>
      </c>
      <c r="G143" s="30">
        <f>IFERROR(100*_xlfn.IFNA(VLOOKUP($B143,KviZDarije4!$A$1:$K$1000, 10, 0), 0)/'TOP SCORES'!E$9,0)</f>
        <v>0</v>
      </c>
      <c r="H143" s="30">
        <f>IFERROR(100*_xlfn.IFNA(VLOOKUP($B143,KviZDarije5!$A$1:$K$1000, 10, 0), 0)/'TOP SCORES'!F$9,0)</f>
        <v>0</v>
      </c>
      <c r="I143" s="30">
        <f>IFERROR(100*_xlfn.IFNA(VLOOKUP($B143,KviZDarije6!$A$1:$K$1000, 10, 0), 0)/'TOP SCORES'!G$9,0)</f>
        <v>0</v>
      </c>
      <c r="J143" s="30">
        <f>IFERROR(100*_xlfn.IFNA(VLOOKUP($B143,KviZDarije7!$A$1:$K$1000, 10, 0), 0)/'TOP SCORES'!H$9,0)</f>
        <v>0</v>
      </c>
      <c r="K143" s="30">
        <f>IFERROR(100*_xlfn.IFNA(VLOOKUP($B143,KviZDarije8!$A$1:$K$1000, 10, 0), 0)/'TOP SCORES'!I$9,0)</f>
        <v>0</v>
      </c>
      <c r="L143" s="30">
        <f>IFERROR(100*_xlfn.IFNA(VLOOKUP($B143,[1]KviZDarije9!$A$1:$K$1000, 10, 0), 0)/'TOP SCORES'!J$9,0)</f>
        <v>0</v>
      </c>
      <c r="M143" s="30">
        <f>IFERROR(100*_xlfn.IFNA(VLOOKUP($B143,[2]KviZDarije10!$A$1:$K$1000, 10, 0), 0)/'TOP SCORES'!K$9,0)</f>
        <v>0</v>
      </c>
    </row>
    <row r="144" spans="1:13">
      <c r="A144" s="33">
        <f t="shared" ca="1" si="2"/>
        <v>143</v>
      </c>
      <c r="B144" s="24" t="s">
        <v>89</v>
      </c>
      <c r="C144" s="31" cm="1">
        <f t="array" aca="1" ref="C144" ca="1">SUM(LARGE(D144:M144,ROW(INDIRECT("1:6"))))</f>
        <v>42.857142857142854</v>
      </c>
      <c r="D144" s="30">
        <f>IFERROR(100*_xlfn.IFNA(VLOOKUP($B144,KviZDarije1!$A$1:$K$1000, 10, 0), 0)/'TOP SCORES'!B$9,0)</f>
        <v>42.857142857142854</v>
      </c>
      <c r="E144" s="30">
        <f>IFERROR(100*_xlfn.IFNA(VLOOKUP($B144,KviZDarije2!$A$1:$K$1000, 10, 0), 0)/'TOP SCORES'!C$9,0)</f>
        <v>0</v>
      </c>
      <c r="F144" s="30">
        <f>IFERROR(100*_xlfn.IFNA(VLOOKUP($B144,KviZDarije3!$A$1:$K$1000, 10, 0), 0)/'TOP SCORES'!D$9,0)</f>
        <v>0</v>
      </c>
      <c r="G144" s="30">
        <f>IFERROR(100*_xlfn.IFNA(VLOOKUP($B144,KviZDarije4!$A$1:$K$1000, 10, 0), 0)/'TOP SCORES'!E$9,0)</f>
        <v>0</v>
      </c>
      <c r="H144" s="30">
        <f>IFERROR(100*_xlfn.IFNA(VLOOKUP($B144,KviZDarije5!$A$1:$K$1000, 10, 0), 0)/'TOP SCORES'!F$9,0)</f>
        <v>0</v>
      </c>
      <c r="I144" s="30">
        <f>IFERROR(100*_xlfn.IFNA(VLOOKUP($B144,KviZDarije6!$A$1:$K$1000, 10, 0), 0)/'TOP SCORES'!G$9,0)</f>
        <v>0</v>
      </c>
      <c r="J144" s="30">
        <f>IFERROR(100*_xlfn.IFNA(VLOOKUP($B144,KviZDarije7!$A$1:$K$1000, 10, 0), 0)/'TOP SCORES'!H$9,0)</f>
        <v>0</v>
      </c>
      <c r="K144" s="30">
        <f>IFERROR(100*_xlfn.IFNA(VLOOKUP($B144,KviZDarije8!$A$1:$K$1000, 10, 0), 0)/'TOP SCORES'!I$9,0)</f>
        <v>0</v>
      </c>
      <c r="L144" s="30">
        <f>IFERROR(100*_xlfn.IFNA(VLOOKUP($B144,[1]KviZDarije9!$A$1:$K$1000, 10, 0), 0)/'TOP SCORES'!J$9,0)</f>
        <v>0</v>
      </c>
      <c r="M144" s="30">
        <f>IFERROR(100*_xlfn.IFNA(VLOOKUP($B144,[2]KviZDarije10!$A$1:$K$1000, 10, 0), 0)/'TOP SCORES'!K$9,0)</f>
        <v>0</v>
      </c>
    </row>
    <row r="145" spans="1:13">
      <c r="A145" s="33">
        <f t="shared" ca="1" si="2"/>
        <v>143</v>
      </c>
      <c r="B145" s="24" t="s">
        <v>102</v>
      </c>
      <c r="C145" s="31" cm="1">
        <f t="array" aca="1" ref="C145" ca="1">SUM(LARGE(D145:M145,ROW(INDIRECT("1:6"))))</f>
        <v>42.857142857142854</v>
      </c>
      <c r="D145" s="30">
        <f>IFERROR(100*_xlfn.IFNA(VLOOKUP($B145,KviZDarije1!$A$1:$K$1000, 10, 0), 0)/'TOP SCORES'!B$9,0)</f>
        <v>42.857142857142854</v>
      </c>
      <c r="E145" s="30">
        <f>IFERROR(100*_xlfn.IFNA(VLOOKUP($B145,KviZDarije2!$A$1:$K$1000, 10, 0), 0)/'TOP SCORES'!C$9,0)</f>
        <v>0</v>
      </c>
      <c r="F145" s="30">
        <f>IFERROR(100*_xlfn.IFNA(VLOOKUP($B145,KviZDarije3!$A$1:$K$1000, 10, 0), 0)/'TOP SCORES'!D$9,0)</f>
        <v>0</v>
      </c>
      <c r="G145" s="30">
        <f>IFERROR(100*_xlfn.IFNA(VLOOKUP($B145,KviZDarije4!$A$1:$K$1000, 10, 0), 0)/'TOP SCORES'!E$9,0)</f>
        <v>0</v>
      </c>
      <c r="H145" s="30">
        <f>IFERROR(100*_xlfn.IFNA(VLOOKUP($B145,KviZDarije5!$A$1:$K$1000, 10, 0), 0)/'TOP SCORES'!F$9,0)</f>
        <v>0</v>
      </c>
      <c r="I145" s="30">
        <f>IFERROR(100*_xlfn.IFNA(VLOOKUP($B145,KviZDarije6!$A$1:$K$1000, 10, 0), 0)/'TOP SCORES'!G$9,0)</f>
        <v>0</v>
      </c>
      <c r="J145" s="30">
        <f>IFERROR(100*_xlfn.IFNA(VLOOKUP($B145,KviZDarije7!$A$1:$K$1000, 10, 0), 0)/'TOP SCORES'!H$9,0)</f>
        <v>0</v>
      </c>
      <c r="K145" s="30">
        <f>IFERROR(100*_xlfn.IFNA(VLOOKUP($B145,KviZDarije8!$A$1:$K$1000, 10, 0), 0)/'TOP SCORES'!I$9,0)</f>
        <v>0</v>
      </c>
      <c r="L145" s="30">
        <f>IFERROR(100*_xlfn.IFNA(VLOOKUP($B145,[1]KviZDarije9!$A$1:$K$1000, 10, 0), 0)/'TOP SCORES'!J$9,0)</f>
        <v>0</v>
      </c>
      <c r="M145" s="30">
        <f>IFERROR(100*_xlfn.IFNA(VLOOKUP($B145,[2]KviZDarije10!$A$1:$K$1000, 10, 0), 0)/'TOP SCORES'!K$9,0)</f>
        <v>0</v>
      </c>
    </row>
    <row r="146" spans="1:13">
      <c r="A146" s="33">
        <f t="shared" ca="1" si="2"/>
        <v>143</v>
      </c>
      <c r="B146" s="24" t="s">
        <v>72</v>
      </c>
      <c r="C146" s="31" cm="1">
        <f t="array" aca="1" ref="C146" ca="1">SUM(LARGE(D146:M146,ROW(INDIRECT("1:6"))))</f>
        <v>42.857142857142854</v>
      </c>
      <c r="D146" s="30">
        <f>IFERROR(100*_xlfn.IFNA(VLOOKUP($B146,KviZDarije1!$A$1:$K$1000, 10, 0), 0)/'TOP SCORES'!B$9,0)</f>
        <v>0</v>
      </c>
      <c r="E146" s="30">
        <f>IFERROR(100*_xlfn.IFNA(VLOOKUP($B146,KviZDarije2!$A$1:$K$1000, 10, 0), 0)/'TOP SCORES'!C$9,0)</f>
        <v>0</v>
      </c>
      <c r="F146" s="30">
        <f>IFERROR(100*_xlfn.IFNA(VLOOKUP($B146,KviZDarije3!$A$1:$K$1000, 10, 0), 0)/'TOP SCORES'!D$9,0)</f>
        <v>0</v>
      </c>
      <c r="G146" s="30">
        <f>IFERROR(100*_xlfn.IFNA(VLOOKUP($B146,KviZDarije4!$A$1:$K$1000, 10, 0), 0)/'TOP SCORES'!E$9,0)</f>
        <v>42.857142857142854</v>
      </c>
      <c r="H146" s="30">
        <f>IFERROR(100*_xlfn.IFNA(VLOOKUP($B146,KviZDarije5!$A$1:$K$1000, 10, 0), 0)/'TOP SCORES'!F$9,0)</f>
        <v>0</v>
      </c>
      <c r="I146" s="30">
        <f>IFERROR(100*_xlfn.IFNA(VLOOKUP($B146,KviZDarije6!$A$1:$K$1000, 10, 0), 0)/'TOP SCORES'!G$9,0)</f>
        <v>0</v>
      </c>
      <c r="J146" s="30">
        <f>IFERROR(100*_xlfn.IFNA(VLOOKUP($B146,KviZDarije7!$A$1:$K$1000, 10, 0), 0)/'TOP SCORES'!H$9,0)</f>
        <v>0</v>
      </c>
      <c r="K146" s="30">
        <f>IFERROR(100*_xlfn.IFNA(VLOOKUP($B146,KviZDarije8!$A$1:$K$1000, 10, 0), 0)/'TOP SCORES'!I$9,0)</f>
        <v>0</v>
      </c>
      <c r="L146" s="30">
        <f>IFERROR(100*_xlfn.IFNA(VLOOKUP($B146,[1]KviZDarije9!$A$1:$K$1000, 10, 0), 0)/'TOP SCORES'!J$9,0)</f>
        <v>0</v>
      </c>
      <c r="M146" s="30">
        <f>IFERROR(100*_xlfn.IFNA(VLOOKUP($B146,[2]KviZDarije10!$A$1:$K$1000, 10, 0), 0)/'TOP SCORES'!K$9,0)</f>
        <v>0</v>
      </c>
    </row>
    <row r="147" spans="1:13">
      <c r="A147" s="33">
        <f t="shared" ca="1" si="2"/>
        <v>143</v>
      </c>
      <c r="B147" s="28" t="s">
        <v>151</v>
      </c>
      <c r="C147" s="31" cm="1">
        <f t="array" aca="1" ref="C147" ca="1">SUM(LARGE(D147:M147,ROW(INDIRECT("1:6"))))</f>
        <v>42.857142857142854</v>
      </c>
      <c r="D147" s="30">
        <f>IFERROR(100*_xlfn.IFNA(VLOOKUP($B147,KviZDarije1!$A$1:$K$1000, 10, 0), 0)/'TOP SCORES'!B$9,0)</f>
        <v>42.857142857142854</v>
      </c>
      <c r="E147" s="30">
        <f>IFERROR(100*_xlfn.IFNA(VLOOKUP($B147,KviZDarije2!$A$1:$K$1000, 10, 0), 0)/'TOP SCORES'!C$9,0)</f>
        <v>0</v>
      </c>
      <c r="F147" s="30">
        <f>IFERROR(100*_xlfn.IFNA(VLOOKUP($B147,KviZDarije3!$A$1:$K$1000, 10, 0), 0)/'TOP SCORES'!D$9,0)</f>
        <v>0</v>
      </c>
      <c r="G147" s="30">
        <f>IFERROR(100*_xlfn.IFNA(VLOOKUP($B147,KviZDarije4!$A$1:$K$1000, 10, 0), 0)/'TOP SCORES'!E$9,0)</f>
        <v>0</v>
      </c>
      <c r="H147" s="30">
        <f>IFERROR(100*_xlfn.IFNA(VLOOKUP($B147,KviZDarije5!$A$1:$K$1000, 10, 0), 0)/'TOP SCORES'!F$9,0)</f>
        <v>0</v>
      </c>
      <c r="I147" s="30">
        <f>IFERROR(100*_xlfn.IFNA(VLOOKUP($B147,KviZDarije6!$A$1:$K$1000, 10, 0), 0)/'TOP SCORES'!G$9,0)</f>
        <v>0</v>
      </c>
      <c r="J147" s="30">
        <f>IFERROR(100*_xlfn.IFNA(VLOOKUP($B147,KviZDarije7!$A$1:$K$1000, 10, 0), 0)/'TOP SCORES'!H$9,0)</f>
        <v>0</v>
      </c>
      <c r="K147" s="30">
        <f>IFERROR(100*_xlfn.IFNA(VLOOKUP($B147,KviZDarije8!$A$1:$K$1000, 10, 0), 0)/'TOP SCORES'!I$9,0)</f>
        <v>0</v>
      </c>
      <c r="L147" s="30">
        <f>IFERROR(100*_xlfn.IFNA(VLOOKUP($B147,[1]KviZDarije9!$A$1:$K$1000, 10, 0), 0)/'TOP SCORES'!J$9,0)</f>
        <v>0</v>
      </c>
      <c r="M147" s="30">
        <f>IFERROR(100*_xlfn.IFNA(VLOOKUP($B147,[2]KviZDarije10!$A$1:$K$1000, 10, 0), 0)/'TOP SCORES'!K$9,0)</f>
        <v>0</v>
      </c>
    </row>
    <row r="148" spans="1:13">
      <c r="A148" s="33">
        <f t="shared" ca="1" si="2"/>
        <v>143</v>
      </c>
      <c r="B148" s="28" t="s">
        <v>178</v>
      </c>
      <c r="C148" s="31" cm="1">
        <f t="array" aca="1" ref="C148" ca="1">SUM(LARGE(D148:M148,ROW(INDIRECT("1:6"))))</f>
        <v>42.857142857142854</v>
      </c>
      <c r="D148" s="30">
        <f>IFERROR(100*_xlfn.IFNA(VLOOKUP($B148,KviZDarije1!$A$1:$K$1000, 10, 0), 0)/'TOP SCORES'!B$9,0)</f>
        <v>42.857142857142854</v>
      </c>
      <c r="E148" s="30">
        <f>IFERROR(100*_xlfn.IFNA(VLOOKUP($B148,KviZDarije2!$A$1:$K$1000, 10, 0), 0)/'TOP SCORES'!C$9,0)</f>
        <v>0</v>
      </c>
      <c r="F148" s="30">
        <f>IFERROR(100*_xlfn.IFNA(VLOOKUP($B148,KviZDarije3!$A$1:$K$1000, 10, 0), 0)/'TOP SCORES'!D$9,0)</f>
        <v>0</v>
      </c>
      <c r="G148" s="30">
        <f>IFERROR(100*_xlfn.IFNA(VLOOKUP($B148,KviZDarije4!$A$1:$K$1000, 10, 0), 0)/'TOP SCORES'!E$9,0)</f>
        <v>0</v>
      </c>
      <c r="H148" s="30">
        <f>IFERROR(100*_xlfn.IFNA(VLOOKUP($B148,KviZDarije5!$A$1:$K$1000, 10, 0), 0)/'TOP SCORES'!F$9,0)</f>
        <v>0</v>
      </c>
      <c r="I148" s="30">
        <f>IFERROR(100*_xlfn.IFNA(VLOOKUP($B148,KviZDarije6!$A$1:$K$1000, 10, 0), 0)/'TOP SCORES'!G$9,0)</f>
        <v>0</v>
      </c>
      <c r="J148" s="30">
        <f>IFERROR(100*_xlfn.IFNA(VLOOKUP($B148,KviZDarije7!$A$1:$K$1000, 10, 0), 0)/'TOP SCORES'!H$9,0)</f>
        <v>0</v>
      </c>
      <c r="K148" s="30">
        <f>IFERROR(100*_xlfn.IFNA(VLOOKUP($B148,KviZDarije8!$A$1:$K$1000, 10, 0), 0)/'TOP SCORES'!I$9,0)</f>
        <v>0</v>
      </c>
      <c r="L148" s="30">
        <f>IFERROR(100*_xlfn.IFNA(VLOOKUP($B148,[1]KviZDarije9!$A$1:$K$1000, 10, 0), 0)/'TOP SCORES'!J$9,0)</f>
        <v>0</v>
      </c>
      <c r="M148" s="30">
        <f>IFERROR(100*_xlfn.IFNA(VLOOKUP($B148,[2]KviZDarije10!$A$1:$K$1000, 10, 0), 0)/'TOP SCORES'!K$9,0)</f>
        <v>0</v>
      </c>
    </row>
    <row r="149" spans="1:13">
      <c r="A149" s="33">
        <f t="shared" ca="1" si="2"/>
        <v>143</v>
      </c>
      <c r="B149" s="28" t="s">
        <v>187</v>
      </c>
      <c r="C149" s="31" cm="1">
        <f t="array" aca="1" ref="C149" ca="1">SUM(LARGE(D149:M149,ROW(INDIRECT("1:6"))))</f>
        <v>42.857142857142854</v>
      </c>
      <c r="D149" s="30">
        <f>IFERROR(100*_xlfn.IFNA(VLOOKUP($B149,KviZDarije1!$A$1:$K$1000, 10, 0), 0)/'TOP SCORES'!B$9,0)</f>
        <v>42.857142857142854</v>
      </c>
      <c r="E149" s="30">
        <f>IFERROR(100*_xlfn.IFNA(VLOOKUP($B149,KviZDarije2!$A$1:$K$1000, 10, 0), 0)/'TOP SCORES'!C$9,0)</f>
        <v>0</v>
      </c>
      <c r="F149" s="30">
        <f>IFERROR(100*_xlfn.IFNA(VLOOKUP($B149,KviZDarije3!$A$1:$K$1000, 10, 0), 0)/'TOP SCORES'!D$9,0)</f>
        <v>0</v>
      </c>
      <c r="G149" s="30">
        <f>IFERROR(100*_xlfn.IFNA(VLOOKUP($B149,KviZDarije4!$A$1:$K$1000, 10, 0), 0)/'TOP SCORES'!E$9,0)</f>
        <v>0</v>
      </c>
      <c r="H149" s="30">
        <f>IFERROR(100*_xlfn.IFNA(VLOOKUP($B149,KviZDarije5!$A$1:$K$1000, 10, 0), 0)/'TOP SCORES'!F$9,0)</f>
        <v>0</v>
      </c>
      <c r="I149" s="30">
        <f>IFERROR(100*_xlfn.IFNA(VLOOKUP($B149,KviZDarije6!$A$1:$K$1000, 10, 0), 0)/'TOP SCORES'!G$9,0)</f>
        <v>0</v>
      </c>
      <c r="J149" s="30">
        <f>IFERROR(100*_xlfn.IFNA(VLOOKUP($B149,KviZDarije7!$A$1:$K$1000, 10, 0), 0)/'TOP SCORES'!H$9,0)</f>
        <v>0</v>
      </c>
      <c r="K149" s="30">
        <f>IFERROR(100*_xlfn.IFNA(VLOOKUP($B149,KviZDarije8!$A$1:$K$1000, 10, 0), 0)/'TOP SCORES'!I$9,0)</f>
        <v>0</v>
      </c>
      <c r="L149" s="30">
        <f>IFERROR(100*_xlfn.IFNA(VLOOKUP($B149,[1]KviZDarije9!$A$1:$K$1000, 10, 0), 0)/'TOP SCORES'!J$9,0)</f>
        <v>0</v>
      </c>
      <c r="M149" s="30">
        <f>IFERROR(100*_xlfn.IFNA(VLOOKUP($B149,[2]KviZDarije10!$A$1:$K$1000, 10, 0), 0)/'TOP SCORES'!K$9,0)</f>
        <v>0</v>
      </c>
    </row>
    <row r="150" spans="1:13">
      <c r="A150" s="33">
        <f t="shared" ca="1" si="2"/>
        <v>150</v>
      </c>
      <c r="B150" s="28" t="s">
        <v>212</v>
      </c>
      <c r="C150" s="31" cm="1">
        <f t="array" aca="1" ref="C150" ca="1">SUM(LARGE(D150:M150,ROW(INDIRECT("1:6"))))</f>
        <v>40.952380952380956</v>
      </c>
      <c r="D150" s="30">
        <f>IFERROR(100*_xlfn.IFNA(VLOOKUP($B150,KviZDarije1!$A$1:$K$1000, 10, 0), 0)/'TOP SCORES'!B$9,0)</f>
        <v>0</v>
      </c>
      <c r="E150" s="30">
        <f>IFERROR(100*_xlfn.IFNA(VLOOKUP($B150,KviZDarije2!$A$1:$K$1000, 10, 0), 0)/'TOP SCORES'!C$9,0)</f>
        <v>0</v>
      </c>
      <c r="F150" s="30">
        <f>IFERROR(100*_xlfn.IFNA(VLOOKUP($B150,KviZDarije3!$A$1:$K$1000, 10, 0), 0)/'TOP SCORES'!D$9,0)</f>
        <v>26.666666666666668</v>
      </c>
      <c r="G150" s="30">
        <f>IFERROR(100*_xlfn.IFNA(VLOOKUP($B150,KviZDarije4!$A$1:$K$1000, 10, 0), 0)/'TOP SCORES'!E$9,0)</f>
        <v>14.285714285714286</v>
      </c>
      <c r="H150" s="30">
        <f>IFERROR(100*_xlfn.IFNA(VLOOKUP($B150,KviZDarije5!$A$1:$K$1000, 10, 0), 0)/'TOP SCORES'!F$9,0)</f>
        <v>0</v>
      </c>
      <c r="I150" s="30">
        <f>IFERROR(100*_xlfn.IFNA(VLOOKUP($B150,KviZDarije6!$A$1:$K$1000, 10, 0), 0)/'TOP SCORES'!G$9,0)</f>
        <v>0</v>
      </c>
      <c r="J150" s="30">
        <f>IFERROR(100*_xlfn.IFNA(VLOOKUP($B150,KviZDarije7!$A$1:$K$1000, 10, 0), 0)/'TOP SCORES'!H$9,0)</f>
        <v>0</v>
      </c>
      <c r="K150" s="30">
        <f>IFERROR(100*_xlfn.IFNA(VLOOKUP($B150,KviZDarije8!$A$1:$K$1000, 10, 0), 0)/'TOP SCORES'!I$9,0)</f>
        <v>0</v>
      </c>
      <c r="L150" s="30">
        <f>IFERROR(100*_xlfn.IFNA(VLOOKUP($B150,[1]KviZDarije9!$A$1:$K$1000, 10, 0), 0)/'TOP SCORES'!J$9,0)</f>
        <v>0</v>
      </c>
      <c r="M150" s="30">
        <f>IFERROR(100*_xlfn.IFNA(VLOOKUP($B150,[2]KviZDarije10!$A$1:$K$1000, 10, 0), 0)/'TOP SCORES'!K$9,0)</f>
        <v>0</v>
      </c>
    </row>
    <row r="151" spans="1:13">
      <c r="A151" s="33">
        <f t="shared" ca="1" si="2"/>
        <v>151</v>
      </c>
      <c r="B151" s="24" t="s">
        <v>16</v>
      </c>
      <c r="C151" s="31" cm="1">
        <f t="array" aca="1" ref="C151" ca="1">SUM(LARGE(D151:M151,ROW(INDIRECT("1:6"))))</f>
        <v>35.714285714285715</v>
      </c>
      <c r="D151" s="30">
        <f>IFERROR(100*_xlfn.IFNA(VLOOKUP($B151,KviZDarije1!$A$1:$K$1000, 10, 0), 0)/'TOP SCORES'!B$9,0)</f>
        <v>35.714285714285715</v>
      </c>
      <c r="E151" s="30">
        <f>IFERROR(100*_xlfn.IFNA(VLOOKUP($B151,KviZDarije2!$A$1:$K$1000, 10, 0), 0)/'TOP SCORES'!C$9,0)</f>
        <v>0</v>
      </c>
      <c r="F151" s="30">
        <f>IFERROR(100*_xlfn.IFNA(VLOOKUP($B151,KviZDarije3!$A$1:$K$1000, 10, 0), 0)/'TOP SCORES'!D$9,0)</f>
        <v>0</v>
      </c>
      <c r="G151" s="30">
        <f>IFERROR(100*_xlfn.IFNA(VLOOKUP($B151,KviZDarije4!$A$1:$K$1000, 10, 0), 0)/'TOP SCORES'!E$9,0)</f>
        <v>0</v>
      </c>
      <c r="H151" s="30">
        <f>IFERROR(100*_xlfn.IFNA(VLOOKUP($B151,KviZDarije5!$A$1:$K$1000, 10, 0), 0)/'TOP SCORES'!F$9,0)</f>
        <v>0</v>
      </c>
      <c r="I151" s="30">
        <f>IFERROR(100*_xlfn.IFNA(VLOOKUP($B151,KviZDarije6!$A$1:$K$1000, 10, 0), 0)/'TOP SCORES'!G$9,0)</f>
        <v>0</v>
      </c>
      <c r="J151" s="30">
        <f>IFERROR(100*_xlfn.IFNA(VLOOKUP($B151,KviZDarije7!$A$1:$K$1000, 10, 0), 0)/'TOP SCORES'!H$9,0)</f>
        <v>0</v>
      </c>
      <c r="K151" s="30">
        <f>IFERROR(100*_xlfn.IFNA(VLOOKUP($B151,KviZDarije8!$A$1:$K$1000, 10, 0), 0)/'TOP SCORES'!I$9,0)</f>
        <v>0</v>
      </c>
      <c r="L151" s="30">
        <f>IFERROR(100*_xlfn.IFNA(VLOOKUP($B151,[1]KviZDarije9!$A$1:$K$1000, 10, 0), 0)/'TOP SCORES'!J$9,0)</f>
        <v>0</v>
      </c>
      <c r="M151" s="30">
        <f>IFERROR(100*_xlfn.IFNA(VLOOKUP($B151,[2]KviZDarije10!$A$1:$K$1000, 10, 0), 0)/'TOP SCORES'!K$9,0)</f>
        <v>0</v>
      </c>
    </row>
    <row r="152" spans="1:13">
      <c r="A152" s="33">
        <f t="shared" ca="1" si="2"/>
        <v>151</v>
      </c>
      <c r="B152" s="28" t="s">
        <v>131</v>
      </c>
      <c r="C152" s="31" cm="1">
        <f t="array" aca="1" ref="C152" ca="1">SUM(LARGE(D152:M152,ROW(INDIRECT("1:6"))))</f>
        <v>35.714285714285715</v>
      </c>
      <c r="D152" s="30">
        <f>IFERROR(100*_xlfn.IFNA(VLOOKUP($B152,KviZDarije1!$A$1:$K$1000, 10, 0), 0)/'TOP SCORES'!B$9,0)</f>
        <v>0</v>
      </c>
      <c r="E152" s="30">
        <f>IFERROR(100*_xlfn.IFNA(VLOOKUP($B152,KviZDarije2!$A$1:$K$1000, 10, 0), 0)/'TOP SCORES'!C$9,0)</f>
        <v>0</v>
      </c>
      <c r="F152" s="30">
        <f>IFERROR(100*_xlfn.IFNA(VLOOKUP($B152,KviZDarije3!$A$1:$K$1000, 10, 0), 0)/'TOP SCORES'!D$9,0)</f>
        <v>0</v>
      </c>
      <c r="G152" s="30">
        <f>IFERROR(100*_xlfn.IFNA(VLOOKUP($B152,KviZDarije4!$A$1:$K$1000, 10, 0), 0)/'TOP SCORES'!E$9,0)</f>
        <v>35.714285714285715</v>
      </c>
      <c r="H152" s="30">
        <f>IFERROR(100*_xlfn.IFNA(VLOOKUP($B152,KviZDarije5!$A$1:$K$1000, 10, 0), 0)/'TOP SCORES'!F$9,0)</f>
        <v>0</v>
      </c>
      <c r="I152" s="30">
        <f>IFERROR(100*_xlfn.IFNA(VLOOKUP($B152,KviZDarije6!$A$1:$K$1000, 10, 0), 0)/'TOP SCORES'!G$9,0)</f>
        <v>0</v>
      </c>
      <c r="J152" s="30">
        <f>IFERROR(100*_xlfn.IFNA(VLOOKUP($B152,KviZDarije7!$A$1:$K$1000, 10, 0), 0)/'TOP SCORES'!H$9,0)</f>
        <v>0</v>
      </c>
      <c r="K152" s="30">
        <f>IFERROR(100*_xlfn.IFNA(VLOOKUP($B152,KviZDarije8!$A$1:$K$1000, 10, 0), 0)/'TOP SCORES'!I$9,0)</f>
        <v>0</v>
      </c>
      <c r="L152" s="30">
        <f>IFERROR(100*_xlfn.IFNA(VLOOKUP($B152,[1]KviZDarije9!$A$1:$K$1000, 10, 0), 0)/'TOP SCORES'!J$9,0)</f>
        <v>0</v>
      </c>
      <c r="M152" s="30">
        <f>IFERROR(100*_xlfn.IFNA(VLOOKUP($B152,[2]KviZDarije10!$A$1:$K$1000, 10, 0), 0)/'TOP SCORES'!K$9,0)</f>
        <v>0</v>
      </c>
    </row>
    <row r="153" spans="1:13">
      <c r="A153" s="33">
        <f t="shared" ca="1" si="2"/>
        <v>151</v>
      </c>
      <c r="B153" s="28" t="s">
        <v>155</v>
      </c>
      <c r="C153" s="31" cm="1">
        <f t="array" aca="1" ref="C153" ca="1">SUM(LARGE(D153:M153,ROW(INDIRECT("1:6"))))</f>
        <v>35.714285714285715</v>
      </c>
      <c r="D153" s="30">
        <f>IFERROR(100*_xlfn.IFNA(VLOOKUP($B153,KviZDarije1!$A$1:$K$1000, 10, 0), 0)/'TOP SCORES'!B$9,0)</f>
        <v>35.714285714285715</v>
      </c>
      <c r="E153" s="30">
        <f>IFERROR(100*_xlfn.IFNA(VLOOKUP($B153,KviZDarije2!$A$1:$K$1000, 10, 0), 0)/'TOP SCORES'!C$9,0)</f>
        <v>0</v>
      </c>
      <c r="F153" s="30">
        <f>IFERROR(100*_xlfn.IFNA(VLOOKUP($B153,KviZDarije3!$A$1:$K$1000, 10, 0), 0)/'TOP SCORES'!D$9,0)</f>
        <v>0</v>
      </c>
      <c r="G153" s="30">
        <f>IFERROR(100*_xlfn.IFNA(VLOOKUP($B153,KviZDarije4!$A$1:$K$1000, 10, 0), 0)/'TOP SCORES'!E$9,0)</f>
        <v>0</v>
      </c>
      <c r="H153" s="30">
        <f>IFERROR(100*_xlfn.IFNA(VLOOKUP($B153,KviZDarije5!$A$1:$K$1000, 10, 0), 0)/'TOP SCORES'!F$9,0)</f>
        <v>0</v>
      </c>
      <c r="I153" s="30">
        <f>IFERROR(100*_xlfn.IFNA(VLOOKUP($B153,KviZDarije6!$A$1:$K$1000, 10, 0), 0)/'TOP SCORES'!G$9,0)</f>
        <v>0</v>
      </c>
      <c r="J153" s="30">
        <f>IFERROR(100*_xlfn.IFNA(VLOOKUP($B153,KviZDarije7!$A$1:$K$1000, 10, 0), 0)/'TOP SCORES'!H$9,0)</f>
        <v>0</v>
      </c>
      <c r="K153" s="30">
        <f>IFERROR(100*_xlfn.IFNA(VLOOKUP($B153,KviZDarije8!$A$1:$K$1000, 10, 0), 0)/'TOP SCORES'!I$9,0)</f>
        <v>0</v>
      </c>
      <c r="L153" s="30">
        <f>IFERROR(100*_xlfn.IFNA(VLOOKUP($B153,[1]KviZDarije9!$A$1:$K$1000, 10, 0), 0)/'TOP SCORES'!J$9,0)</f>
        <v>0</v>
      </c>
      <c r="M153" s="30">
        <f>IFERROR(100*_xlfn.IFNA(VLOOKUP($B153,[2]KviZDarije10!$A$1:$K$1000, 10, 0), 0)/'TOP SCORES'!K$9,0)</f>
        <v>0</v>
      </c>
    </row>
    <row r="154" spans="1:13">
      <c r="A154" s="33">
        <f t="shared" ca="1" si="2"/>
        <v>151</v>
      </c>
      <c r="B154" s="28" t="s">
        <v>204</v>
      </c>
      <c r="C154" s="31" cm="1">
        <f t="array" aca="1" ref="C154" ca="1">SUM(LARGE(D154:M154,ROW(INDIRECT("1:6"))))</f>
        <v>35.714285714285715</v>
      </c>
      <c r="D154" s="30">
        <f>IFERROR(100*_xlfn.IFNA(VLOOKUP($B154,KviZDarije1!$A$1:$K$1000, 10, 0), 0)/'TOP SCORES'!B$9,0)</f>
        <v>0</v>
      </c>
      <c r="E154" s="30">
        <f>IFERROR(100*_xlfn.IFNA(VLOOKUP($B154,KviZDarije2!$A$1:$K$1000, 10, 0), 0)/'TOP SCORES'!C$9,0)</f>
        <v>21.428571428571427</v>
      </c>
      <c r="F154" s="30">
        <f>IFERROR(100*_xlfn.IFNA(VLOOKUP($B154,KviZDarije3!$A$1:$K$1000, 10, 0), 0)/'TOP SCORES'!D$9,0)</f>
        <v>0</v>
      </c>
      <c r="G154" s="30">
        <f>IFERROR(100*_xlfn.IFNA(VLOOKUP($B154,KviZDarije4!$A$1:$K$1000, 10, 0), 0)/'TOP SCORES'!E$9,0)</f>
        <v>14.285714285714286</v>
      </c>
      <c r="H154" s="30">
        <f>IFERROR(100*_xlfn.IFNA(VLOOKUP($B154,KviZDarije5!$A$1:$K$1000, 10, 0), 0)/'TOP SCORES'!F$9,0)</f>
        <v>0</v>
      </c>
      <c r="I154" s="30">
        <f>IFERROR(100*_xlfn.IFNA(VLOOKUP($B154,KviZDarije6!$A$1:$K$1000, 10, 0), 0)/'TOP SCORES'!G$9,0)</f>
        <v>0</v>
      </c>
      <c r="J154" s="30">
        <f>IFERROR(100*_xlfn.IFNA(VLOOKUP($B154,KviZDarije7!$A$1:$K$1000, 10, 0), 0)/'TOP SCORES'!H$9,0)</f>
        <v>0</v>
      </c>
      <c r="K154" s="30">
        <f>IFERROR(100*_xlfn.IFNA(VLOOKUP($B154,KviZDarije8!$A$1:$K$1000, 10, 0), 0)/'TOP SCORES'!I$9,0)</f>
        <v>0</v>
      </c>
      <c r="L154" s="30">
        <f>IFERROR(100*_xlfn.IFNA(VLOOKUP($B154,[1]KviZDarije9!$A$1:$K$1000, 10, 0), 0)/'TOP SCORES'!J$9,0)</f>
        <v>0</v>
      </c>
      <c r="M154" s="30">
        <f>IFERROR(100*_xlfn.IFNA(VLOOKUP($B154,[2]KviZDarije10!$A$1:$K$1000, 10, 0), 0)/'TOP SCORES'!K$9,0)</f>
        <v>0</v>
      </c>
    </row>
    <row r="155" spans="1:13">
      <c r="A155" s="33">
        <f t="shared" ca="1" si="2"/>
        <v>151</v>
      </c>
      <c r="B155" s="28" t="s">
        <v>206</v>
      </c>
      <c r="C155" s="31" cm="1">
        <f t="array" aca="1" ref="C155" ca="1">SUM(LARGE(D155:M155,ROW(INDIRECT("1:6"))))</f>
        <v>35.714285714285715</v>
      </c>
      <c r="D155" s="30">
        <f>IFERROR(100*_xlfn.IFNA(VLOOKUP($B155,KviZDarije1!$A$1:$K$1000, 10, 0), 0)/'TOP SCORES'!B$9,0)</f>
        <v>0</v>
      </c>
      <c r="E155" s="30">
        <f>IFERROR(100*_xlfn.IFNA(VLOOKUP($B155,KviZDarije2!$A$1:$K$1000, 10, 0), 0)/'TOP SCORES'!C$9,0)</f>
        <v>35.714285714285715</v>
      </c>
      <c r="F155" s="30">
        <f>IFERROR(100*_xlfn.IFNA(VLOOKUP($B155,KviZDarije3!$A$1:$K$1000, 10, 0), 0)/'TOP SCORES'!D$9,0)</f>
        <v>0</v>
      </c>
      <c r="G155" s="30">
        <f>IFERROR(100*_xlfn.IFNA(VLOOKUP($B155,KviZDarije4!$A$1:$K$1000, 10, 0), 0)/'TOP SCORES'!E$9,0)</f>
        <v>0</v>
      </c>
      <c r="H155" s="30">
        <f>IFERROR(100*_xlfn.IFNA(VLOOKUP($B155,KviZDarije5!$A$1:$K$1000, 10, 0), 0)/'TOP SCORES'!F$9,0)</f>
        <v>0</v>
      </c>
      <c r="I155" s="30">
        <f>IFERROR(100*_xlfn.IFNA(VLOOKUP($B155,KviZDarije6!$A$1:$K$1000, 10, 0), 0)/'TOP SCORES'!G$9,0)</f>
        <v>0</v>
      </c>
      <c r="J155" s="30">
        <f>IFERROR(100*_xlfn.IFNA(VLOOKUP($B155,KviZDarije7!$A$1:$K$1000, 10, 0), 0)/'TOP SCORES'!H$9,0)</f>
        <v>0</v>
      </c>
      <c r="K155" s="30">
        <f>IFERROR(100*_xlfn.IFNA(VLOOKUP($B155,KviZDarije8!$A$1:$K$1000, 10, 0), 0)/'TOP SCORES'!I$9,0)</f>
        <v>0</v>
      </c>
      <c r="L155" s="30">
        <f>IFERROR(100*_xlfn.IFNA(VLOOKUP($B155,[1]KviZDarije9!$A$1:$K$1000, 10, 0), 0)/'TOP SCORES'!J$9,0)</f>
        <v>0</v>
      </c>
      <c r="M155" s="30">
        <f>IFERROR(100*_xlfn.IFNA(VLOOKUP($B155,[2]KviZDarije10!$A$1:$K$1000, 10, 0), 0)/'TOP SCORES'!K$9,0)</f>
        <v>0</v>
      </c>
    </row>
    <row r="156" spans="1:13">
      <c r="A156" s="33">
        <f t="shared" ca="1" si="2"/>
        <v>151</v>
      </c>
      <c r="B156" s="28" t="s">
        <v>207</v>
      </c>
      <c r="C156" s="31" cm="1">
        <f t="array" aca="1" ref="C156" ca="1">SUM(LARGE(D156:M156,ROW(INDIRECT("1:6"))))</f>
        <v>35.714285714285715</v>
      </c>
      <c r="D156" s="30">
        <f>IFERROR(100*_xlfn.IFNA(VLOOKUP($B156,KviZDarije1!$A$1:$K$1000, 10, 0), 0)/'TOP SCORES'!B$9,0)</f>
        <v>0</v>
      </c>
      <c r="E156" s="30">
        <f>IFERROR(100*_xlfn.IFNA(VLOOKUP($B156,KviZDarije2!$A$1:$K$1000, 10, 0), 0)/'TOP SCORES'!C$9,0)</f>
        <v>35.714285714285715</v>
      </c>
      <c r="F156" s="30">
        <f>IFERROR(100*_xlfn.IFNA(VLOOKUP($B156,KviZDarije3!$A$1:$K$1000, 10, 0), 0)/'TOP SCORES'!D$9,0)</f>
        <v>0</v>
      </c>
      <c r="G156" s="30">
        <f>IFERROR(100*_xlfn.IFNA(VLOOKUP($B156,KviZDarije4!$A$1:$K$1000, 10, 0), 0)/'TOP SCORES'!E$9,0)</f>
        <v>0</v>
      </c>
      <c r="H156" s="30">
        <f>IFERROR(100*_xlfn.IFNA(VLOOKUP($B156,KviZDarije5!$A$1:$K$1000, 10, 0), 0)/'TOP SCORES'!F$9,0)</f>
        <v>0</v>
      </c>
      <c r="I156" s="30">
        <f>IFERROR(100*_xlfn.IFNA(VLOOKUP($B156,KviZDarije6!$A$1:$K$1000, 10, 0), 0)/'TOP SCORES'!G$9,0)</f>
        <v>0</v>
      </c>
      <c r="J156" s="30">
        <f>IFERROR(100*_xlfn.IFNA(VLOOKUP($B156,KviZDarije7!$A$1:$K$1000, 10, 0), 0)/'TOP SCORES'!H$9,0)</f>
        <v>0</v>
      </c>
      <c r="K156" s="30">
        <f>IFERROR(100*_xlfn.IFNA(VLOOKUP($B156,KviZDarije8!$A$1:$K$1000, 10, 0), 0)/'TOP SCORES'!I$9,0)</f>
        <v>0</v>
      </c>
      <c r="L156" s="30">
        <f>IFERROR(100*_xlfn.IFNA(VLOOKUP($B156,[1]KviZDarije9!$A$1:$K$1000, 10, 0), 0)/'TOP SCORES'!J$9,0)</f>
        <v>0</v>
      </c>
      <c r="M156" s="30">
        <f>IFERROR(100*_xlfn.IFNA(VLOOKUP($B156,[2]KviZDarije10!$A$1:$K$1000, 10, 0), 0)/'TOP SCORES'!K$9,0)</f>
        <v>0</v>
      </c>
    </row>
    <row r="157" spans="1:13">
      <c r="A157" s="33">
        <f t="shared" ca="1" si="2"/>
        <v>151</v>
      </c>
      <c r="B157" s="28" t="s">
        <v>225</v>
      </c>
      <c r="C157" s="31" cm="1">
        <f t="array" aca="1" ref="C157" ca="1">SUM(LARGE(D157:M157,ROW(INDIRECT("1:6"))))</f>
        <v>35.714285714285715</v>
      </c>
      <c r="D157" s="30">
        <f>IFERROR(100*_xlfn.IFNA(VLOOKUP($B157,KviZDarije1!$A$1:$K$1000, 10, 0), 0)/'TOP SCORES'!B$9,0)</f>
        <v>0</v>
      </c>
      <c r="E157" s="30">
        <f>IFERROR(100*_xlfn.IFNA(VLOOKUP($B157,KviZDarije2!$A$1:$K$1000, 10, 0), 0)/'TOP SCORES'!C$9,0)</f>
        <v>0</v>
      </c>
      <c r="F157" s="30">
        <f>IFERROR(100*_xlfn.IFNA(VLOOKUP($B157,KviZDarije3!$A$1:$K$1000, 10, 0), 0)/'TOP SCORES'!D$9,0)</f>
        <v>0</v>
      </c>
      <c r="G157" s="30">
        <f>IFERROR(100*_xlfn.IFNA(VLOOKUP($B157,KviZDarije4!$A$1:$K$1000, 10, 0), 0)/'TOP SCORES'!E$9,0)</f>
        <v>35.714285714285715</v>
      </c>
      <c r="H157" s="30">
        <f>IFERROR(100*_xlfn.IFNA(VLOOKUP($B157,KviZDarije5!$A$1:$K$1000, 10, 0), 0)/'TOP SCORES'!F$9,0)</f>
        <v>0</v>
      </c>
      <c r="I157" s="30">
        <f>IFERROR(100*_xlfn.IFNA(VLOOKUP($B157,KviZDarije6!$A$1:$K$1000, 10, 0), 0)/'TOP SCORES'!G$9,0)</f>
        <v>0</v>
      </c>
      <c r="J157" s="30">
        <f>IFERROR(100*_xlfn.IFNA(VLOOKUP($B157,KviZDarije7!$A$1:$K$1000, 10, 0), 0)/'TOP SCORES'!H$9,0)</f>
        <v>0</v>
      </c>
      <c r="K157" s="30">
        <f>IFERROR(100*_xlfn.IFNA(VLOOKUP($B157,KviZDarije8!$A$1:$K$1000, 10, 0), 0)/'TOP SCORES'!I$9,0)</f>
        <v>0</v>
      </c>
      <c r="L157" s="30">
        <f>IFERROR(100*_xlfn.IFNA(VLOOKUP($B157,[1]KviZDarije9!$A$1:$K$1000, 10, 0), 0)/'TOP SCORES'!J$9,0)</f>
        <v>0</v>
      </c>
      <c r="M157" s="30">
        <f>IFERROR(100*_xlfn.IFNA(VLOOKUP($B157,[2]KviZDarije10!$A$1:$K$1000, 10, 0), 0)/'TOP SCORES'!K$9,0)</f>
        <v>0</v>
      </c>
    </row>
    <row r="158" spans="1:13">
      <c r="A158" s="33">
        <f t="shared" ca="1" si="2"/>
        <v>158</v>
      </c>
      <c r="B158" s="28" t="s">
        <v>229</v>
      </c>
      <c r="C158" s="31" cm="1">
        <f t="array" aca="1" ref="C158" ca="1">SUM(LARGE(D158:M158,ROW(INDIRECT("1:6"))))</f>
        <v>34.285714285714285</v>
      </c>
      <c r="D158" s="30">
        <f>IFERROR(100*_xlfn.IFNA(VLOOKUP($B158,KviZDarije1!$A$1:$K$1000, 10, 0), 0)/'TOP SCORES'!B$9,0)</f>
        <v>0</v>
      </c>
      <c r="E158" s="30">
        <f>IFERROR(100*_xlfn.IFNA(VLOOKUP($B158,KviZDarije2!$A$1:$K$1000, 10, 0), 0)/'TOP SCORES'!C$9,0)</f>
        <v>0</v>
      </c>
      <c r="F158" s="30">
        <f>IFERROR(100*_xlfn.IFNA(VLOOKUP($B158,KviZDarije3!$A$1:$K$1000, 10, 0), 0)/'TOP SCORES'!D$9,0)</f>
        <v>0</v>
      </c>
      <c r="G158" s="30">
        <f>IFERROR(100*_xlfn.IFNA(VLOOKUP($B158,KviZDarije4!$A$1:$K$1000, 10, 0), 0)/'TOP SCORES'!E$9,0)</f>
        <v>0</v>
      </c>
      <c r="H158" s="30">
        <f>IFERROR(100*_xlfn.IFNA(VLOOKUP($B158,KviZDarije5!$A$1:$K$1000, 10, 0), 0)/'TOP SCORES'!F$9,0)</f>
        <v>6.666666666666667</v>
      </c>
      <c r="I158" s="30">
        <f>IFERROR(100*_xlfn.IFNA(VLOOKUP($B158,KviZDarije6!$A$1:$K$1000, 10, 0), 0)/'TOP SCORES'!G$9,0)</f>
        <v>14.285714285714286</v>
      </c>
      <c r="J158" s="30">
        <f>IFERROR(100*_xlfn.IFNA(VLOOKUP($B158,KviZDarije7!$A$1:$K$1000, 10, 0), 0)/'TOP SCORES'!H$9,0)</f>
        <v>13.333333333333334</v>
      </c>
      <c r="K158" s="30">
        <f>IFERROR(100*_xlfn.IFNA(VLOOKUP($B158,KviZDarije8!$A$1:$K$1000, 10, 0), 0)/'TOP SCORES'!I$9,0)</f>
        <v>0</v>
      </c>
      <c r="L158" s="30">
        <f>IFERROR(100*_xlfn.IFNA(VLOOKUP($B158,[1]KviZDarije9!$A$1:$K$1000, 10, 0), 0)/'TOP SCORES'!J$9,0)</f>
        <v>0</v>
      </c>
      <c r="M158" s="30">
        <f>IFERROR(100*_xlfn.IFNA(VLOOKUP($B158,[2]KviZDarije10!$A$1:$K$1000, 10, 0), 0)/'TOP SCORES'!K$9,0)</f>
        <v>0</v>
      </c>
    </row>
    <row r="159" spans="1:13">
      <c r="A159" s="33">
        <f t="shared" ca="1" si="2"/>
        <v>159</v>
      </c>
      <c r="B159" s="24" t="s">
        <v>97</v>
      </c>
      <c r="C159" s="31" cm="1">
        <f t="array" aca="1" ref="C159" ca="1">SUM(LARGE(D159:M159,ROW(INDIRECT("1:6"))))</f>
        <v>33.333333333333336</v>
      </c>
      <c r="D159" s="30">
        <f>IFERROR(100*_xlfn.IFNA(VLOOKUP($B159,KviZDarije1!$A$1:$K$1000, 10, 0), 0)/'TOP SCORES'!B$9,0)</f>
        <v>0</v>
      </c>
      <c r="E159" s="30">
        <f>IFERROR(100*_xlfn.IFNA(VLOOKUP($B159,KviZDarije2!$A$1:$K$1000, 10, 0), 0)/'TOP SCORES'!C$9,0)</f>
        <v>0</v>
      </c>
      <c r="F159" s="30">
        <f>IFERROR(100*_xlfn.IFNA(VLOOKUP($B159,KviZDarije3!$A$1:$K$1000, 10, 0), 0)/'TOP SCORES'!D$9,0)</f>
        <v>33.333333333333336</v>
      </c>
      <c r="G159" s="30">
        <f>IFERROR(100*_xlfn.IFNA(VLOOKUP($B159,KviZDarije4!$A$1:$K$1000, 10, 0), 0)/'TOP SCORES'!E$9,0)</f>
        <v>0</v>
      </c>
      <c r="H159" s="30">
        <f>IFERROR(100*_xlfn.IFNA(VLOOKUP($B159,KviZDarije5!$A$1:$K$1000, 10, 0), 0)/'TOP SCORES'!F$9,0)</f>
        <v>0</v>
      </c>
      <c r="I159" s="30">
        <f>IFERROR(100*_xlfn.IFNA(VLOOKUP($B159,KviZDarije6!$A$1:$K$1000, 10, 0), 0)/'TOP SCORES'!G$9,0)</f>
        <v>0</v>
      </c>
      <c r="J159" s="30">
        <f>IFERROR(100*_xlfn.IFNA(VLOOKUP($B159,KviZDarije7!$A$1:$K$1000, 10, 0), 0)/'TOP SCORES'!H$9,0)</f>
        <v>0</v>
      </c>
      <c r="K159" s="30">
        <f>IFERROR(100*_xlfn.IFNA(VLOOKUP($B159,KviZDarije8!$A$1:$K$1000, 10, 0), 0)/'TOP SCORES'!I$9,0)</f>
        <v>0</v>
      </c>
      <c r="L159" s="30">
        <f>IFERROR(100*_xlfn.IFNA(VLOOKUP($B159,[1]KviZDarije9!$A$1:$K$1000, 10, 0), 0)/'TOP SCORES'!J$9,0)</f>
        <v>0</v>
      </c>
      <c r="M159" s="30">
        <f>IFERROR(100*_xlfn.IFNA(VLOOKUP($B159,[2]KviZDarije10!$A$1:$K$1000, 10, 0), 0)/'TOP SCORES'!K$9,0)</f>
        <v>0</v>
      </c>
    </row>
    <row r="160" spans="1:13">
      <c r="A160" s="33">
        <f t="shared" ca="1" si="2"/>
        <v>159</v>
      </c>
      <c r="B160" s="28" t="s">
        <v>228</v>
      </c>
      <c r="C160" s="31" cm="1">
        <f t="array" aca="1" ref="C160" ca="1">SUM(LARGE(D160:M160,ROW(INDIRECT("1:6"))))</f>
        <v>33.333333333333336</v>
      </c>
      <c r="D160" s="30">
        <f>IFERROR(100*_xlfn.IFNA(VLOOKUP($B160,KviZDarije1!$A$1:$K$1000, 10, 0), 0)/'TOP SCORES'!B$9,0)</f>
        <v>0</v>
      </c>
      <c r="E160" s="30">
        <f>IFERROR(100*_xlfn.IFNA(VLOOKUP($B160,KviZDarije2!$A$1:$K$1000, 10, 0), 0)/'TOP SCORES'!C$9,0)</f>
        <v>0</v>
      </c>
      <c r="F160" s="30">
        <f>IFERROR(100*_xlfn.IFNA(VLOOKUP($B160,KviZDarije3!$A$1:$K$1000, 10, 0), 0)/'TOP SCORES'!D$9,0)</f>
        <v>0</v>
      </c>
      <c r="G160" s="30">
        <f>IFERROR(100*_xlfn.IFNA(VLOOKUP($B160,KviZDarije4!$A$1:$K$1000, 10, 0), 0)/'TOP SCORES'!E$9,0)</f>
        <v>0</v>
      </c>
      <c r="H160" s="30">
        <f>IFERROR(100*_xlfn.IFNA(VLOOKUP($B160,KviZDarije5!$A$1:$K$1000, 10, 0), 0)/'TOP SCORES'!F$9,0)</f>
        <v>33.333333333333336</v>
      </c>
      <c r="I160" s="30">
        <f>IFERROR(100*_xlfn.IFNA(VLOOKUP($B160,KviZDarije6!$A$1:$K$1000, 10, 0), 0)/'TOP SCORES'!G$9,0)</f>
        <v>0</v>
      </c>
      <c r="J160" s="30">
        <f>IFERROR(100*_xlfn.IFNA(VLOOKUP($B160,KviZDarije7!$A$1:$K$1000, 10, 0), 0)/'TOP SCORES'!H$9,0)</f>
        <v>0</v>
      </c>
      <c r="K160" s="30">
        <f>IFERROR(100*_xlfn.IFNA(VLOOKUP($B160,KviZDarije8!$A$1:$K$1000, 10, 0), 0)/'TOP SCORES'!I$9,0)</f>
        <v>0</v>
      </c>
      <c r="L160" s="30">
        <f>IFERROR(100*_xlfn.IFNA(VLOOKUP($B160,[1]KviZDarije9!$A$1:$K$1000, 10, 0), 0)/'TOP SCORES'!J$9,0)</f>
        <v>0</v>
      </c>
      <c r="M160" s="30">
        <f>IFERROR(100*_xlfn.IFNA(VLOOKUP($B160,[2]KviZDarije10!$A$1:$K$1000, 10, 0), 0)/'TOP SCORES'!K$9,0)</f>
        <v>0</v>
      </c>
    </row>
    <row r="161" spans="1:13">
      <c r="A161" s="33">
        <f t="shared" ca="1" si="2"/>
        <v>161</v>
      </c>
      <c r="B161" s="28" t="s">
        <v>171</v>
      </c>
      <c r="C161" s="31" cm="1">
        <f t="array" aca="1" ref="C161" ca="1">SUM(LARGE(D161:M161,ROW(INDIRECT("1:6"))))</f>
        <v>28.571428571428573</v>
      </c>
      <c r="D161" s="30">
        <f>IFERROR(100*_xlfn.IFNA(VLOOKUP($B161,KviZDarije1!$A$1:$K$1000, 10, 0), 0)/'TOP SCORES'!B$9,0)</f>
        <v>28.571428571428573</v>
      </c>
      <c r="E161" s="30">
        <f>IFERROR(100*_xlfn.IFNA(VLOOKUP($B161,KviZDarije2!$A$1:$K$1000, 10, 0), 0)/'TOP SCORES'!C$9,0)</f>
        <v>0</v>
      </c>
      <c r="F161" s="30">
        <f>IFERROR(100*_xlfn.IFNA(VLOOKUP($B161,KviZDarije3!$A$1:$K$1000, 10, 0), 0)/'TOP SCORES'!D$9,0)</f>
        <v>0</v>
      </c>
      <c r="G161" s="30">
        <f>IFERROR(100*_xlfn.IFNA(VLOOKUP($B161,KviZDarije4!$A$1:$K$1000, 10, 0), 0)/'TOP SCORES'!E$9,0)</f>
        <v>0</v>
      </c>
      <c r="H161" s="30">
        <f>IFERROR(100*_xlfn.IFNA(VLOOKUP($B161,KviZDarije5!$A$1:$K$1000, 10, 0), 0)/'TOP SCORES'!F$9,0)</f>
        <v>0</v>
      </c>
      <c r="I161" s="30">
        <f>IFERROR(100*_xlfn.IFNA(VLOOKUP($B161,KviZDarije6!$A$1:$K$1000, 10, 0), 0)/'TOP SCORES'!G$9,0)</f>
        <v>0</v>
      </c>
      <c r="J161" s="30">
        <f>IFERROR(100*_xlfn.IFNA(VLOOKUP($B161,KviZDarije7!$A$1:$K$1000, 10, 0), 0)/'TOP SCORES'!H$9,0)</f>
        <v>0</v>
      </c>
      <c r="K161" s="30">
        <f>IFERROR(100*_xlfn.IFNA(VLOOKUP($B161,KviZDarije8!$A$1:$K$1000, 10, 0), 0)/'TOP SCORES'!I$9,0)</f>
        <v>0</v>
      </c>
      <c r="L161" s="30">
        <f>IFERROR(100*_xlfn.IFNA(VLOOKUP($B161,[1]KviZDarije9!$A$1:$K$1000, 10, 0), 0)/'TOP SCORES'!J$9,0)</f>
        <v>0</v>
      </c>
      <c r="M161" s="30">
        <f>IFERROR(100*_xlfn.IFNA(VLOOKUP($B161,[2]KviZDarije10!$A$1:$K$1000, 10, 0), 0)/'TOP SCORES'!K$9,0)</f>
        <v>0</v>
      </c>
    </row>
    <row r="162" spans="1:13">
      <c r="A162" s="33">
        <f t="shared" ca="1" si="2"/>
        <v>161</v>
      </c>
      <c r="B162" s="28" t="s">
        <v>191</v>
      </c>
      <c r="C162" s="31" cm="1">
        <f t="array" aca="1" ref="C162" ca="1">SUM(LARGE(D162:M162,ROW(INDIRECT("1:6"))))</f>
        <v>28.571428571428573</v>
      </c>
      <c r="D162" s="30">
        <f>IFERROR(100*_xlfn.IFNA(VLOOKUP($B162,KviZDarije1!$A$1:$K$1000, 10, 0), 0)/'TOP SCORES'!B$9,0)</f>
        <v>28.571428571428573</v>
      </c>
      <c r="E162" s="30">
        <f>IFERROR(100*_xlfn.IFNA(VLOOKUP($B162,KviZDarije2!$A$1:$K$1000, 10, 0), 0)/'TOP SCORES'!C$9,0)</f>
        <v>0</v>
      </c>
      <c r="F162" s="30">
        <f>IFERROR(100*_xlfn.IFNA(VLOOKUP($B162,KviZDarije3!$A$1:$K$1000, 10, 0), 0)/'TOP SCORES'!D$9,0)</f>
        <v>0</v>
      </c>
      <c r="G162" s="30">
        <f>IFERROR(100*_xlfn.IFNA(VLOOKUP($B162,KviZDarije4!$A$1:$K$1000, 10, 0), 0)/'TOP SCORES'!E$9,0)</f>
        <v>0</v>
      </c>
      <c r="H162" s="30">
        <f>IFERROR(100*_xlfn.IFNA(VLOOKUP($B162,KviZDarije5!$A$1:$K$1000, 10, 0), 0)/'TOP SCORES'!F$9,0)</f>
        <v>0</v>
      </c>
      <c r="I162" s="30">
        <f>IFERROR(100*_xlfn.IFNA(VLOOKUP($B162,KviZDarije6!$A$1:$K$1000, 10, 0), 0)/'TOP SCORES'!G$9,0)</f>
        <v>0</v>
      </c>
      <c r="J162" s="30">
        <f>IFERROR(100*_xlfn.IFNA(VLOOKUP($B162,KviZDarije7!$A$1:$K$1000, 10, 0), 0)/'TOP SCORES'!H$9,0)</f>
        <v>0</v>
      </c>
      <c r="K162" s="30">
        <f>IFERROR(100*_xlfn.IFNA(VLOOKUP($B162,KviZDarije8!$A$1:$K$1000, 10, 0), 0)/'TOP SCORES'!I$9,0)</f>
        <v>0</v>
      </c>
      <c r="L162" s="30">
        <f>IFERROR(100*_xlfn.IFNA(VLOOKUP($B162,[1]KviZDarije9!$A$1:$K$1000, 10, 0), 0)/'TOP SCORES'!J$9,0)</f>
        <v>0</v>
      </c>
      <c r="M162" s="30">
        <f>IFERROR(100*_xlfn.IFNA(VLOOKUP($B162,[2]KviZDarije10!$A$1:$K$1000, 10, 0), 0)/'TOP SCORES'!K$9,0)</f>
        <v>0</v>
      </c>
    </row>
    <row r="163" spans="1:13">
      <c r="A163" s="33">
        <f t="shared" ca="1" si="2"/>
        <v>163</v>
      </c>
      <c r="B163" s="28" t="s">
        <v>209</v>
      </c>
      <c r="C163" s="31" cm="1">
        <f t="array" aca="1" ref="C163" ca="1">SUM(LARGE(D163:M163,ROW(INDIRECT("1:6"))))</f>
        <v>26.666666666666668</v>
      </c>
      <c r="D163" s="30">
        <f>IFERROR(100*_xlfn.IFNA(VLOOKUP($B163,KviZDarije1!$A$1:$K$1000, 10, 0), 0)/'TOP SCORES'!B$9,0)</f>
        <v>0</v>
      </c>
      <c r="E163" s="30">
        <f>IFERROR(100*_xlfn.IFNA(VLOOKUP($B163,KviZDarije2!$A$1:$K$1000, 10, 0), 0)/'TOP SCORES'!C$9,0)</f>
        <v>0</v>
      </c>
      <c r="F163" s="30">
        <f>IFERROR(100*_xlfn.IFNA(VLOOKUP($B163,KviZDarije3!$A$1:$K$1000, 10, 0), 0)/'TOP SCORES'!D$9,0)</f>
        <v>26.666666666666668</v>
      </c>
      <c r="G163" s="30">
        <f>IFERROR(100*_xlfn.IFNA(VLOOKUP($B163,KviZDarije4!$A$1:$K$1000, 10, 0), 0)/'TOP SCORES'!E$9,0)</f>
        <v>0</v>
      </c>
      <c r="H163" s="30">
        <f>IFERROR(100*_xlfn.IFNA(VLOOKUP($B163,KviZDarije5!$A$1:$K$1000, 10, 0), 0)/'TOP SCORES'!F$9,0)</f>
        <v>0</v>
      </c>
      <c r="I163" s="30">
        <f>IFERROR(100*_xlfn.IFNA(VLOOKUP($B163,KviZDarije6!$A$1:$K$1000, 10, 0), 0)/'TOP SCORES'!G$9,0)</f>
        <v>0</v>
      </c>
      <c r="J163" s="30">
        <f>IFERROR(100*_xlfn.IFNA(VLOOKUP($B163,KviZDarije7!$A$1:$K$1000, 10, 0), 0)/'TOP SCORES'!H$9,0)</f>
        <v>0</v>
      </c>
      <c r="K163" s="30">
        <f>IFERROR(100*_xlfn.IFNA(VLOOKUP($B163,KviZDarije8!$A$1:$K$1000, 10, 0), 0)/'TOP SCORES'!I$9,0)</f>
        <v>0</v>
      </c>
      <c r="L163" s="30">
        <f>IFERROR(100*_xlfn.IFNA(VLOOKUP($B163,[1]KviZDarije9!$A$1:$K$1000, 10, 0), 0)/'TOP SCORES'!J$9,0)</f>
        <v>0</v>
      </c>
      <c r="M163" s="30">
        <f>IFERROR(100*_xlfn.IFNA(VLOOKUP($B163,[2]KviZDarije10!$A$1:$K$1000, 10, 0), 0)/'TOP SCORES'!K$9,0)</f>
        <v>0</v>
      </c>
    </row>
    <row r="164" spans="1:13">
      <c r="A164" s="33">
        <f t="shared" ca="1" si="2"/>
        <v>164</v>
      </c>
      <c r="B164" s="28" t="s">
        <v>165</v>
      </c>
      <c r="C164" s="31" cm="1">
        <f t="array" aca="1" ref="C164" ca="1">SUM(LARGE(D164:M164,ROW(INDIRECT("1:6"))))</f>
        <v>21.428571428571427</v>
      </c>
      <c r="D164" s="30">
        <f>IFERROR(100*_xlfn.IFNA(VLOOKUP($B164,KviZDarije1!$A$1:$K$1000, 10, 0), 0)/'TOP SCORES'!B$9,0)</f>
        <v>21.428571428571427</v>
      </c>
      <c r="E164" s="30">
        <f>IFERROR(100*_xlfn.IFNA(VLOOKUP($B164,KviZDarije2!$A$1:$K$1000, 10, 0), 0)/'TOP SCORES'!C$9,0)</f>
        <v>0</v>
      </c>
      <c r="F164" s="30">
        <f>IFERROR(100*_xlfn.IFNA(VLOOKUP($B164,KviZDarije3!$A$1:$K$1000, 10, 0), 0)/'TOP SCORES'!D$9,0)</f>
        <v>0</v>
      </c>
      <c r="G164" s="30">
        <f>IFERROR(100*_xlfn.IFNA(VLOOKUP($B164,KviZDarije4!$A$1:$K$1000, 10, 0), 0)/'TOP SCORES'!E$9,0)</f>
        <v>0</v>
      </c>
      <c r="H164" s="30">
        <f>IFERROR(100*_xlfn.IFNA(VLOOKUP($B164,KviZDarije5!$A$1:$K$1000, 10, 0), 0)/'TOP SCORES'!F$9,0)</f>
        <v>0</v>
      </c>
      <c r="I164" s="30">
        <f>IFERROR(100*_xlfn.IFNA(VLOOKUP($B164,KviZDarije6!$A$1:$K$1000, 10, 0), 0)/'TOP SCORES'!G$9,0)</f>
        <v>0</v>
      </c>
      <c r="J164" s="30">
        <f>IFERROR(100*_xlfn.IFNA(VLOOKUP($B164,KviZDarije7!$A$1:$K$1000, 10, 0), 0)/'TOP SCORES'!H$9,0)</f>
        <v>0</v>
      </c>
      <c r="K164" s="30">
        <f>IFERROR(100*_xlfn.IFNA(VLOOKUP($B164,KviZDarije8!$A$1:$K$1000, 10, 0), 0)/'TOP SCORES'!I$9,0)</f>
        <v>0</v>
      </c>
      <c r="L164" s="30">
        <f>IFERROR(100*_xlfn.IFNA(VLOOKUP($B164,[1]KviZDarije9!$A$1:$K$1000, 10, 0), 0)/'TOP SCORES'!J$9,0)</f>
        <v>0</v>
      </c>
      <c r="M164" s="30">
        <f>IFERROR(100*_xlfn.IFNA(VLOOKUP($B164,[2]KviZDarije10!$A$1:$K$1000, 10, 0), 0)/'TOP SCORES'!K$9,0)</f>
        <v>0</v>
      </c>
    </row>
    <row r="165" spans="1:13">
      <c r="A165" s="33">
        <f t="shared" ca="1" si="2"/>
        <v>164</v>
      </c>
      <c r="B165" s="28" t="s">
        <v>180</v>
      </c>
      <c r="C165" s="31" cm="1">
        <f t="array" aca="1" ref="C165" ca="1">SUM(LARGE(D165:M165,ROW(INDIRECT("1:6"))))</f>
        <v>21.428571428571427</v>
      </c>
      <c r="D165" s="30">
        <f>IFERROR(100*_xlfn.IFNA(VLOOKUP($B165,KviZDarije1!$A$1:$K$1000, 10, 0), 0)/'TOP SCORES'!B$9,0)</f>
        <v>21.428571428571427</v>
      </c>
      <c r="E165" s="30">
        <f>IFERROR(100*_xlfn.IFNA(VLOOKUP($B165,KviZDarije2!$A$1:$K$1000, 10, 0), 0)/'TOP SCORES'!C$9,0)</f>
        <v>0</v>
      </c>
      <c r="F165" s="30">
        <f>IFERROR(100*_xlfn.IFNA(VLOOKUP($B165,KviZDarije3!$A$1:$K$1000, 10, 0), 0)/'TOP SCORES'!D$9,0)</f>
        <v>0</v>
      </c>
      <c r="G165" s="30">
        <f>IFERROR(100*_xlfn.IFNA(VLOOKUP($B165,KviZDarije4!$A$1:$K$1000, 10, 0), 0)/'TOP SCORES'!E$9,0)</f>
        <v>0</v>
      </c>
      <c r="H165" s="30">
        <f>IFERROR(100*_xlfn.IFNA(VLOOKUP($B165,KviZDarije5!$A$1:$K$1000, 10, 0), 0)/'TOP SCORES'!F$9,0)</f>
        <v>0</v>
      </c>
      <c r="I165" s="30">
        <f>IFERROR(100*_xlfn.IFNA(VLOOKUP($B165,KviZDarije6!$A$1:$K$1000, 10, 0), 0)/'TOP SCORES'!G$9,0)</f>
        <v>0</v>
      </c>
      <c r="J165" s="30">
        <f>IFERROR(100*_xlfn.IFNA(VLOOKUP($B165,KviZDarije7!$A$1:$K$1000, 10, 0), 0)/'TOP SCORES'!H$9,0)</f>
        <v>0</v>
      </c>
      <c r="K165" s="30">
        <f>IFERROR(100*_xlfn.IFNA(VLOOKUP($B165,KviZDarije8!$A$1:$K$1000, 10, 0), 0)/'TOP SCORES'!I$9,0)</f>
        <v>0</v>
      </c>
      <c r="L165" s="30">
        <f>IFERROR(100*_xlfn.IFNA(VLOOKUP($B165,[1]KviZDarije9!$A$1:$K$1000, 10, 0), 0)/'TOP SCORES'!J$9,0)</f>
        <v>0</v>
      </c>
      <c r="M165" s="30">
        <f>IFERROR(100*_xlfn.IFNA(VLOOKUP($B165,[2]KviZDarije10!$A$1:$K$1000, 10, 0), 0)/'TOP SCORES'!K$9,0)</f>
        <v>0</v>
      </c>
    </row>
    <row r="166" spans="1:13">
      <c r="A166" s="33">
        <f t="shared" ca="1" si="2"/>
        <v>164</v>
      </c>
      <c r="B166" s="28" t="s">
        <v>192</v>
      </c>
      <c r="C166" s="31" cm="1">
        <f t="array" aca="1" ref="C166" ca="1">SUM(LARGE(D166:M166,ROW(INDIRECT("1:6"))))</f>
        <v>21.428571428571427</v>
      </c>
      <c r="D166" s="30">
        <f>IFERROR(100*_xlfn.IFNA(VLOOKUP($B166,KviZDarije1!$A$1:$K$1000, 10, 0), 0)/'TOP SCORES'!B$9,0)</f>
        <v>21.428571428571427</v>
      </c>
      <c r="E166" s="30">
        <f>IFERROR(100*_xlfn.IFNA(VLOOKUP($B166,KviZDarije2!$A$1:$K$1000, 10, 0), 0)/'TOP SCORES'!C$9,0)</f>
        <v>0</v>
      </c>
      <c r="F166" s="30">
        <f>IFERROR(100*_xlfn.IFNA(VLOOKUP($B166,KviZDarije3!$A$1:$K$1000, 10, 0), 0)/'TOP SCORES'!D$9,0)</f>
        <v>0</v>
      </c>
      <c r="G166" s="30">
        <f>IFERROR(100*_xlfn.IFNA(VLOOKUP($B166,KviZDarije4!$A$1:$K$1000, 10, 0), 0)/'TOP SCORES'!E$9,0)</f>
        <v>0</v>
      </c>
      <c r="H166" s="30">
        <f>IFERROR(100*_xlfn.IFNA(VLOOKUP($B166,KviZDarije5!$A$1:$K$1000, 10, 0), 0)/'TOP SCORES'!F$9,0)</f>
        <v>0</v>
      </c>
      <c r="I166" s="30">
        <f>IFERROR(100*_xlfn.IFNA(VLOOKUP($B166,KviZDarije6!$A$1:$K$1000, 10, 0), 0)/'TOP SCORES'!G$9,0)</f>
        <v>0</v>
      </c>
      <c r="J166" s="30">
        <f>IFERROR(100*_xlfn.IFNA(VLOOKUP($B166,KviZDarije7!$A$1:$K$1000, 10, 0), 0)/'TOP SCORES'!H$9,0)</f>
        <v>0</v>
      </c>
      <c r="K166" s="30">
        <f>IFERROR(100*_xlfn.IFNA(VLOOKUP($B166,KviZDarije8!$A$1:$K$1000, 10, 0), 0)/'TOP SCORES'!I$9,0)</f>
        <v>0</v>
      </c>
      <c r="L166" s="30">
        <f>IFERROR(100*_xlfn.IFNA(VLOOKUP($B166,[1]KviZDarije9!$A$1:$K$1000, 10, 0), 0)/'TOP SCORES'!J$9,0)</f>
        <v>0</v>
      </c>
      <c r="M166" s="30">
        <f>IFERROR(100*_xlfn.IFNA(VLOOKUP($B166,[2]KviZDarije10!$A$1:$K$1000, 10, 0), 0)/'TOP SCORES'!K$9,0)</f>
        <v>0</v>
      </c>
    </row>
    <row r="167" spans="1:13">
      <c r="A167" s="33">
        <f t="shared" ca="1" si="2"/>
        <v>164</v>
      </c>
      <c r="B167" s="28" t="s">
        <v>222</v>
      </c>
      <c r="C167" s="31" cm="1">
        <f t="array" aca="1" ref="C167" ca="1">SUM(LARGE(D167:M167,ROW(INDIRECT("1:6"))))</f>
        <v>21.428571428571427</v>
      </c>
      <c r="D167" s="30">
        <f>IFERROR(100*_xlfn.IFNA(VLOOKUP($B167,KviZDarije1!$A$1:$K$1000, 10, 0), 0)/'TOP SCORES'!B$9,0)</f>
        <v>0</v>
      </c>
      <c r="E167" s="30">
        <f>IFERROR(100*_xlfn.IFNA(VLOOKUP($B167,KviZDarije2!$A$1:$K$1000, 10, 0), 0)/'TOP SCORES'!C$9,0)</f>
        <v>0</v>
      </c>
      <c r="F167" s="30">
        <f>IFERROR(100*_xlfn.IFNA(VLOOKUP($B167,KviZDarije3!$A$1:$K$1000, 10, 0), 0)/'TOP SCORES'!D$9,0)</f>
        <v>0</v>
      </c>
      <c r="G167" s="30">
        <f>IFERROR(100*_xlfn.IFNA(VLOOKUP($B167,KviZDarije4!$A$1:$K$1000, 10, 0), 0)/'TOP SCORES'!E$9,0)</f>
        <v>21.428571428571427</v>
      </c>
      <c r="H167" s="30">
        <f>IFERROR(100*_xlfn.IFNA(VLOOKUP($B167,KviZDarije5!$A$1:$K$1000, 10, 0), 0)/'TOP SCORES'!F$9,0)</f>
        <v>0</v>
      </c>
      <c r="I167" s="30">
        <f>IFERROR(100*_xlfn.IFNA(VLOOKUP($B167,KviZDarije6!$A$1:$K$1000, 10, 0), 0)/'TOP SCORES'!G$9,0)</f>
        <v>0</v>
      </c>
      <c r="J167" s="30">
        <f>IFERROR(100*_xlfn.IFNA(VLOOKUP($B167,KviZDarije7!$A$1:$K$1000, 10, 0), 0)/'TOP SCORES'!H$9,0)</f>
        <v>0</v>
      </c>
      <c r="K167" s="30">
        <f>IFERROR(100*_xlfn.IFNA(VLOOKUP($B167,KviZDarije8!$A$1:$K$1000, 10, 0), 0)/'TOP SCORES'!I$9,0)</f>
        <v>0</v>
      </c>
      <c r="L167" s="30">
        <f>IFERROR(100*_xlfn.IFNA(VLOOKUP($B167,[1]KviZDarije9!$A$1:$K$1000, 10, 0), 0)/'TOP SCORES'!J$9,0)</f>
        <v>0</v>
      </c>
      <c r="M167" s="30">
        <f>IFERROR(100*_xlfn.IFNA(VLOOKUP($B167,[2]KviZDarije10!$A$1:$K$1000, 10, 0), 0)/'TOP SCORES'!K$9,0)</f>
        <v>0</v>
      </c>
    </row>
    <row r="168" spans="1:13">
      <c r="A168" s="33">
        <f t="shared" ca="1" si="2"/>
        <v>164</v>
      </c>
      <c r="B168" s="28" t="s">
        <v>223</v>
      </c>
      <c r="C168" s="31" cm="1">
        <f t="array" aca="1" ref="C168" ca="1">SUM(LARGE(D168:M168,ROW(INDIRECT("1:6"))))</f>
        <v>21.428571428571427</v>
      </c>
      <c r="D168" s="30">
        <f>IFERROR(100*_xlfn.IFNA(VLOOKUP($B168,KviZDarije1!$A$1:$K$1000, 10, 0), 0)/'TOP SCORES'!B$9,0)</f>
        <v>0</v>
      </c>
      <c r="E168" s="30">
        <f>IFERROR(100*_xlfn.IFNA(VLOOKUP($B168,KviZDarije2!$A$1:$K$1000, 10, 0), 0)/'TOP SCORES'!C$9,0)</f>
        <v>0</v>
      </c>
      <c r="F168" s="30">
        <f>IFERROR(100*_xlfn.IFNA(VLOOKUP($B168,KviZDarije3!$A$1:$K$1000, 10, 0), 0)/'TOP SCORES'!D$9,0)</f>
        <v>0</v>
      </c>
      <c r="G168" s="30">
        <f>IFERROR(100*_xlfn.IFNA(VLOOKUP($B168,KviZDarije4!$A$1:$K$1000, 10, 0), 0)/'TOP SCORES'!E$9,0)</f>
        <v>21.428571428571427</v>
      </c>
      <c r="H168" s="30">
        <f>IFERROR(100*_xlfn.IFNA(VLOOKUP($B168,KviZDarije5!$A$1:$K$1000, 10, 0), 0)/'TOP SCORES'!F$9,0)</f>
        <v>0</v>
      </c>
      <c r="I168" s="30">
        <f>IFERROR(100*_xlfn.IFNA(VLOOKUP($B168,KviZDarije6!$A$1:$K$1000, 10, 0), 0)/'TOP SCORES'!G$9,0)</f>
        <v>0</v>
      </c>
      <c r="J168" s="30">
        <f>IFERROR(100*_xlfn.IFNA(VLOOKUP($B168,KviZDarije7!$A$1:$K$1000, 10, 0), 0)/'TOP SCORES'!H$9,0)</f>
        <v>0</v>
      </c>
      <c r="K168" s="30">
        <f>IFERROR(100*_xlfn.IFNA(VLOOKUP($B168,KviZDarije8!$A$1:$K$1000, 10, 0), 0)/'TOP SCORES'!I$9,0)</f>
        <v>0</v>
      </c>
      <c r="L168" s="30">
        <f>IFERROR(100*_xlfn.IFNA(VLOOKUP($B168,[1]KviZDarije9!$A$1:$K$1000, 10, 0), 0)/'TOP SCORES'!J$9,0)</f>
        <v>0</v>
      </c>
      <c r="M168" s="30">
        <f>IFERROR(100*_xlfn.IFNA(VLOOKUP($B168,[2]KviZDarije10!$A$1:$K$1000, 10, 0), 0)/'TOP SCORES'!K$9,0)</f>
        <v>0</v>
      </c>
    </row>
    <row r="169" spans="1:13">
      <c r="A169" s="33">
        <f t="shared" ca="1" si="2"/>
        <v>169</v>
      </c>
      <c r="B169" s="24" t="s">
        <v>104</v>
      </c>
      <c r="C169" s="31" cm="1">
        <f t="array" aca="1" ref="C169" ca="1">SUM(LARGE(D169:M169,ROW(INDIRECT("1:6"))))</f>
        <v>20</v>
      </c>
      <c r="D169" s="30">
        <f>IFERROR(100*_xlfn.IFNA(VLOOKUP($B169,KviZDarije1!$A$1:$K$1000, 10, 0), 0)/'TOP SCORES'!B$9,0)</f>
        <v>0</v>
      </c>
      <c r="E169" s="30">
        <f>IFERROR(100*_xlfn.IFNA(VLOOKUP($B169,KviZDarije2!$A$1:$K$1000, 10, 0), 0)/'TOP SCORES'!C$9,0)</f>
        <v>0</v>
      </c>
      <c r="F169" s="30">
        <f>IFERROR(100*_xlfn.IFNA(VLOOKUP($B169,KviZDarije3!$A$1:$K$1000, 10, 0), 0)/'TOP SCORES'!D$9,0)</f>
        <v>0</v>
      </c>
      <c r="G169" s="30">
        <f>IFERROR(100*_xlfn.IFNA(VLOOKUP($B169,KviZDarije4!$A$1:$K$1000, 10, 0), 0)/'TOP SCORES'!E$9,0)</f>
        <v>0</v>
      </c>
      <c r="H169" s="30">
        <f>IFERROR(100*_xlfn.IFNA(VLOOKUP($B169,KviZDarije5!$A$1:$K$1000, 10, 0), 0)/'TOP SCORES'!F$9,0)</f>
        <v>20</v>
      </c>
      <c r="I169" s="30">
        <f>IFERROR(100*_xlfn.IFNA(VLOOKUP($B169,KviZDarije6!$A$1:$K$1000, 10, 0), 0)/'TOP SCORES'!G$9,0)</f>
        <v>0</v>
      </c>
      <c r="J169" s="30">
        <f>IFERROR(100*_xlfn.IFNA(VLOOKUP($B169,KviZDarije7!$A$1:$K$1000, 10, 0), 0)/'TOP SCORES'!H$9,0)</f>
        <v>0</v>
      </c>
      <c r="K169" s="30">
        <f>IFERROR(100*_xlfn.IFNA(VLOOKUP($B169,KviZDarije8!$A$1:$K$1000, 10, 0), 0)/'TOP SCORES'!I$9,0)</f>
        <v>0</v>
      </c>
      <c r="L169" s="30">
        <f>IFERROR(100*_xlfn.IFNA(VLOOKUP($B169,[1]KviZDarije9!$A$1:$K$1000, 10, 0), 0)/'TOP SCORES'!J$9,0)</f>
        <v>0</v>
      </c>
      <c r="M169" s="30">
        <f>IFERROR(100*_xlfn.IFNA(VLOOKUP($B169,[2]KviZDarije10!$A$1:$K$1000, 10, 0), 0)/'TOP SCORES'!K$9,0)</f>
        <v>0</v>
      </c>
    </row>
    <row r="170" spans="1:13">
      <c r="A170" s="33">
        <f t="shared" ca="1" si="2"/>
        <v>169</v>
      </c>
      <c r="B170" s="28" t="s">
        <v>232</v>
      </c>
      <c r="C170" s="31" cm="1">
        <f t="array" aca="1" ref="C170" ca="1">SUM(LARGE(D170:M170,ROW(INDIRECT("1:6"))))</f>
        <v>20</v>
      </c>
      <c r="D170" s="30">
        <f>IFERROR(100*_xlfn.IFNA(VLOOKUP($B170,KviZDarije1!$A$1:$K$1000, 10, 0), 0)/'TOP SCORES'!B$9,0)</f>
        <v>0</v>
      </c>
      <c r="E170" s="30">
        <f>IFERROR(100*_xlfn.IFNA(VLOOKUP($B170,KviZDarije2!$A$1:$K$1000, 10, 0), 0)/'TOP SCORES'!C$9,0)</f>
        <v>0</v>
      </c>
      <c r="F170" s="30">
        <f>IFERROR(100*_xlfn.IFNA(VLOOKUP($B170,KviZDarije3!$A$1:$K$1000, 10, 0), 0)/'TOP SCORES'!D$9,0)</f>
        <v>0</v>
      </c>
      <c r="G170" s="30">
        <f>IFERROR(100*_xlfn.IFNA(VLOOKUP($B170,KviZDarije4!$A$1:$K$1000, 10, 0), 0)/'TOP SCORES'!E$9,0)</f>
        <v>0</v>
      </c>
      <c r="H170" s="30">
        <f>IFERROR(100*_xlfn.IFNA(VLOOKUP($B170,KviZDarije5!$A$1:$K$1000, 10, 0), 0)/'TOP SCORES'!F$9,0)</f>
        <v>20</v>
      </c>
      <c r="I170" s="30">
        <f>IFERROR(100*_xlfn.IFNA(VLOOKUP($B170,KviZDarije6!$A$1:$K$1000, 10, 0), 0)/'TOP SCORES'!G$9,0)</f>
        <v>0</v>
      </c>
      <c r="J170" s="30">
        <f>IFERROR(100*_xlfn.IFNA(VLOOKUP($B170,KviZDarije7!$A$1:$K$1000, 10, 0), 0)/'TOP SCORES'!H$9,0)</f>
        <v>0</v>
      </c>
      <c r="K170" s="30">
        <f>IFERROR(100*_xlfn.IFNA(VLOOKUP($B170,KviZDarije8!$A$1:$K$1000, 10, 0), 0)/'TOP SCORES'!I$9,0)</f>
        <v>0</v>
      </c>
      <c r="L170" s="30">
        <f>IFERROR(100*_xlfn.IFNA(VLOOKUP($B170,[1]KviZDarije9!$A$1:$K$1000, 10, 0), 0)/'TOP SCORES'!J$9,0)</f>
        <v>0</v>
      </c>
      <c r="M170" s="30">
        <f>IFERROR(100*_xlfn.IFNA(VLOOKUP($B170,[2]KviZDarije10!$A$1:$K$1000, 10, 0), 0)/'TOP SCORES'!K$9,0)</f>
        <v>0</v>
      </c>
    </row>
    <row r="171" spans="1:13">
      <c r="A171" s="33">
        <f t="shared" ca="1" si="2"/>
        <v>171</v>
      </c>
      <c r="B171" s="24" t="s">
        <v>74</v>
      </c>
      <c r="C171" s="31" cm="1">
        <f t="array" aca="1" ref="C171" ca="1">SUM(LARGE(D171:M171,ROW(INDIRECT("1:6"))))</f>
        <v>14.285714285714286</v>
      </c>
      <c r="D171" s="30">
        <f>IFERROR(100*_xlfn.IFNA(VLOOKUP($B171,KviZDarije1!$A$1:$K$1000, 10, 0), 0)/'TOP SCORES'!B$9,0)</f>
        <v>14.285714285714286</v>
      </c>
      <c r="E171" s="30">
        <f>IFERROR(100*_xlfn.IFNA(VLOOKUP($B171,KviZDarije2!$A$1:$K$1000, 10, 0), 0)/'TOP SCORES'!C$9,0)</f>
        <v>0</v>
      </c>
      <c r="F171" s="30">
        <f>IFERROR(100*_xlfn.IFNA(VLOOKUP($B171,KviZDarije3!$A$1:$K$1000, 10, 0), 0)/'TOP SCORES'!D$9,0)</f>
        <v>0</v>
      </c>
      <c r="G171" s="30">
        <f>IFERROR(100*_xlfn.IFNA(VLOOKUP($B171,KviZDarije4!$A$1:$K$1000, 10, 0), 0)/'TOP SCORES'!E$9,0)</f>
        <v>0</v>
      </c>
      <c r="H171" s="30">
        <f>IFERROR(100*_xlfn.IFNA(VLOOKUP($B171,KviZDarije5!$A$1:$K$1000, 10, 0), 0)/'TOP SCORES'!F$9,0)</f>
        <v>0</v>
      </c>
      <c r="I171" s="30">
        <f>IFERROR(100*_xlfn.IFNA(VLOOKUP($B171,KviZDarije6!$A$1:$K$1000, 10, 0), 0)/'TOP SCORES'!G$9,0)</f>
        <v>0</v>
      </c>
      <c r="J171" s="30">
        <f>IFERROR(100*_xlfn.IFNA(VLOOKUP($B171,KviZDarije7!$A$1:$K$1000, 10, 0), 0)/'TOP SCORES'!H$9,0)</f>
        <v>0</v>
      </c>
      <c r="K171" s="30">
        <f>IFERROR(100*_xlfn.IFNA(VLOOKUP($B171,KviZDarije8!$A$1:$K$1000, 10, 0), 0)/'TOP SCORES'!I$9,0)</f>
        <v>0</v>
      </c>
      <c r="L171" s="30">
        <f>IFERROR(100*_xlfn.IFNA(VLOOKUP($B171,[1]KviZDarije9!$A$1:$K$1000, 10, 0), 0)/'TOP SCORES'!J$9,0)</f>
        <v>0</v>
      </c>
      <c r="M171" s="30">
        <f>IFERROR(100*_xlfn.IFNA(VLOOKUP($B171,[2]KviZDarije10!$A$1:$K$1000, 10, 0), 0)/'TOP SCORES'!K$9,0)</f>
        <v>0</v>
      </c>
    </row>
    <row r="172" spans="1:13">
      <c r="A172" s="33">
        <f t="shared" ca="1" si="2"/>
        <v>171</v>
      </c>
      <c r="B172" s="28" t="s">
        <v>166</v>
      </c>
      <c r="C172" s="31" cm="1">
        <f t="array" aca="1" ref="C172" ca="1">SUM(LARGE(D172:M172,ROW(INDIRECT("1:6"))))</f>
        <v>14.285714285714286</v>
      </c>
      <c r="D172" s="30">
        <f>IFERROR(100*_xlfn.IFNA(VLOOKUP($B172,KviZDarije1!$A$1:$K$1000, 10, 0), 0)/'TOP SCORES'!B$9,0)</f>
        <v>14.285714285714286</v>
      </c>
      <c r="E172" s="30">
        <f>IFERROR(100*_xlfn.IFNA(VLOOKUP($B172,KviZDarije2!$A$1:$K$1000, 10, 0), 0)/'TOP SCORES'!C$9,0)</f>
        <v>0</v>
      </c>
      <c r="F172" s="30">
        <f>IFERROR(100*_xlfn.IFNA(VLOOKUP($B172,KviZDarije3!$A$1:$K$1000, 10, 0), 0)/'TOP SCORES'!D$9,0)</f>
        <v>0</v>
      </c>
      <c r="G172" s="30">
        <f>IFERROR(100*_xlfn.IFNA(VLOOKUP($B172,KviZDarije4!$A$1:$K$1000, 10, 0), 0)/'TOP SCORES'!E$9,0)</f>
        <v>0</v>
      </c>
      <c r="H172" s="30">
        <f>IFERROR(100*_xlfn.IFNA(VLOOKUP($B172,KviZDarije5!$A$1:$K$1000, 10, 0), 0)/'TOP SCORES'!F$9,0)</f>
        <v>0</v>
      </c>
      <c r="I172" s="30">
        <f>IFERROR(100*_xlfn.IFNA(VLOOKUP($B172,KviZDarije6!$A$1:$K$1000, 10, 0), 0)/'TOP SCORES'!G$9,0)</f>
        <v>0</v>
      </c>
      <c r="J172" s="30">
        <f>IFERROR(100*_xlfn.IFNA(VLOOKUP($B172,KviZDarije7!$A$1:$K$1000, 10, 0), 0)/'TOP SCORES'!H$9,0)</f>
        <v>0</v>
      </c>
      <c r="K172" s="30">
        <f>IFERROR(100*_xlfn.IFNA(VLOOKUP($B172,KviZDarije8!$A$1:$K$1000, 10, 0), 0)/'TOP SCORES'!I$9,0)</f>
        <v>0</v>
      </c>
      <c r="L172" s="30">
        <f>IFERROR(100*_xlfn.IFNA(VLOOKUP($B172,[1]KviZDarije9!$A$1:$K$1000, 10, 0), 0)/'TOP SCORES'!J$9,0)</f>
        <v>0</v>
      </c>
      <c r="M172" s="30">
        <f>IFERROR(100*_xlfn.IFNA(VLOOKUP($B172,[2]KviZDarije10!$A$1:$K$1000, 10, 0), 0)/'TOP SCORES'!K$9,0)</f>
        <v>0</v>
      </c>
    </row>
    <row r="173" spans="1:13">
      <c r="A173" s="33">
        <f t="shared" ca="1" si="2"/>
        <v>171</v>
      </c>
      <c r="B173" s="28" t="s">
        <v>197</v>
      </c>
      <c r="C173" s="31" cm="1">
        <f t="array" aca="1" ref="C173" ca="1">SUM(LARGE(D173:M173,ROW(INDIRECT("1:6"))))</f>
        <v>14.285714285714286</v>
      </c>
      <c r="D173" s="30">
        <f>IFERROR(100*_xlfn.IFNA(VLOOKUP($B173,KviZDarije1!$A$1:$K$1000, 10, 0), 0)/'TOP SCORES'!B$9,0)</f>
        <v>14.285714285714286</v>
      </c>
      <c r="E173" s="30">
        <f>IFERROR(100*_xlfn.IFNA(VLOOKUP($B173,KviZDarije2!$A$1:$K$1000, 10, 0), 0)/'TOP SCORES'!C$9,0)</f>
        <v>0</v>
      </c>
      <c r="F173" s="30">
        <f>IFERROR(100*_xlfn.IFNA(VLOOKUP($B173,KviZDarije3!$A$1:$K$1000, 10, 0), 0)/'TOP SCORES'!D$9,0)</f>
        <v>0</v>
      </c>
      <c r="G173" s="30">
        <f>IFERROR(100*_xlfn.IFNA(VLOOKUP($B173,KviZDarije4!$A$1:$K$1000, 10, 0), 0)/'TOP SCORES'!E$9,0)</f>
        <v>0</v>
      </c>
      <c r="H173" s="30">
        <f>IFERROR(100*_xlfn.IFNA(VLOOKUP($B173,KviZDarije5!$A$1:$K$1000, 10, 0), 0)/'TOP SCORES'!F$9,0)</f>
        <v>0</v>
      </c>
      <c r="I173" s="30">
        <f>IFERROR(100*_xlfn.IFNA(VLOOKUP($B173,KviZDarije6!$A$1:$K$1000, 10, 0), 0)/'TOP SCORES'!G$9,0)</f>
        <v>0</v>
      </c>
      <c r="J173" s="30">
        <f>IFERROR(100*_xlfn.IFNA(VLOOKUP($B173,KviZDarije7!$A$1:$K$1000, 10, 0), 0)/'TOP SCORES'!H$9,0)</f>
        <v>0</v>
      </c>
      <c r="K173" s="30">
        <f>IFERROR(100*_xlfn.IFNA(VLOOKUP($B173,KviZDarije8!$A$1:$K$1000, 10, 0), 0)/'TOP SCORES'!I$9,0)</f>
        <v>0</v>
      </c>
      <c r="L173" s="30">
        <f>IFERROR(100*_xlfn.IFNA(VLOOKUP($B173,[1]KviZDarije9!$A$1:$K$1000, 10, 0), 0)/'TOP SCORES'!J$9,0)</f>
        <v>0</v>
      </c>
      <c r="M173" s="30">
        <f>IFERROR(100*_xlfn.IFNA(VLOOKUP($B173,[2]KviZDarije10!$A$1:$K$1000, 10, 0), 0)/'TOP SCORES'!K$9,0)</f>
        <v>0</v>
      </c>
    </row>
    <row r="174" spans="1:13">
      <c r="A174" s="33">
        <f t="shared" ca="1" si="2"/>
        <v>174</v>
      </c>
      <c r="B174" s="28" t="s">
        <v>211</v>
      </c>
      <c r="C174" s="31" cm="1">
        <f t="array" aca="1" ref="C174" ca="1">SUM(LARGE(D174:M174,ROW(INDIRECT("1:6"))))</f>
        <v>13.333333333333334</v>
      </c>
      <c r="D174" s="30">
        <f>IFERROR(100*_xlfn.IFNA(VLOOKUP($B174,KviZDarije1!$A$1:$K$1000, 10, 0), 0)/'TOP SCORES'!B$9,0)</f>
        <v>0</v>
      </c>
      <c r="E174" s="30">
        <f>IFERROR(100*_xlfn.IFNA(VLOOKUP($B174,KviZDarije2!$A$1:$K$1000, 10, 0), 0)/'TOP SCORES'!C$9,0)</f>
        <v>0</v>
      </c>
      <c r="F174" s="30">
        <f>IFERROR(100*_xlfn.IFNA(VLOOKUP($B174,KviZDarije3!$A$1:$K$1000, 10, 0), 0)/'TOP SCORES'!D$9,0)</f>
        <v>13.333333333333334</v>
      </c>
      <c r="G174" s="30">
        <f>IFERROR(100*_xlfn.IFNA(VLOOKUP($B174,KviZDarije4!$A$1:$K$1000, 10, 0), 0)/'TOP SCORES'!E$9,0)</f>
        <v>0</v>
      </c>
      <c r="H174" s="30">
        <f>IFERROR(100*_xlfn.IFNA(VLOOKUP($B174,KviZDarije5!$A$1:$K$1000, 10, 0), 0)/'TOP SCORES'!F$9,0)</f>
        <v>0</v>
      </c>
      <c r="I174" s="30">
        <f>IFERROR(100*_xlfn.IFNA(VLOOKUP($B174,KviZDarije6!$A$1:$K$1000, 10, 0), 0)/'TOP SCORES'!G$9,0)</f>
        <v>0</v>
      </c>
      <c r="J174" s="30">
        <f>IFERROR(100*_xlfn.IFNA(VLOOKUP($B174,KviZDarije7!$A$1:$K$1000, 10, 0), 0)/'TOP SCORES'!H$9,0)</f>
        <v>0</v>
      </c>
      <c r="K174" s="30">
        <f>IFERROR(100*_xlfn.IFNA(VLOOKUP($B174,KviZDarije8!$A$1:$K$1000, 10, 0), 0)/'TOP SCORES'!I$9,0)</f>
        <v>0</v>
      </c>
      <c r="L174" s="30">
        <f>IFERROR(100*_xlfn.IFNA(VLOOKUP($B174,[1]KviZDarije9!$A$1:$K$1000, 10, 0), 0)/'TOP SCORES'!J$9,0)</f>
        <v>0</v>
      </c>
      <c r="M174" s="30">
        <f>IFERROR(100*_xlfn.IFNA(VLOOKUP($B174,[2]KviZDarije10!$A$1:$K$1000, 10, 0), 0)/'TOP SCORES'!K$9,0)</f>
        <v>0</v>
      </c>
    </row>
    <row r="175" spans="1:13">
      <c r="A175" s="33">
        <f t="shared" ca="1" si="2"/>
        <v>175</v>
      </c>
      <c r="B175" s="28" t="s">
        <v>186</v>
      </c>
      <c r="C175" s="31" cm="1">
        <f t="array" aca="1" ref="C175" ca="1">SUM(LARGE(D175:M175,ROW(INDIRECT("1:6"))))</f>
        <v>7.1428571428571432</v>
      </c>
      <c r="D175" s="30">
        <f>IFERROR(100*_xlfn.IFNA(VLOOKUP($B175,KviZDarije1!$A$1:$K$1000, 10, 0), 0)/'TOP SCORES'!B$9,0)</f>
        <v>7.1428571428571432</v>
      </c>
      <c r="E175" s="30">
        <f>IFERROR(100*_xlfn.IFNA(VLOOKUP($B175,KviZDarije2!$A$1:$K$1000, 10, 0), 0)/'TOP SCORES'!C$9,0)</f>
        <v>0</v>
      </c>
      <c r="F175" s="30">
        <f>IFERROR(100*_xlfn.IFNA(VLOOKUP($B175,KviZDarije3!$A$1:$K$1000, 10, 0), 0)/'TOP SCORES'!D$9,0)</f>
        <v>0</v>
      </c>
      <c r="G175" s="30">
        <f>IFERROR(100*_xlfn.IFNA(VLOOKUP($B175,KviZDarije4!$A$1:$K$1000, 10, 0), 0)/'TOP SCORES'!E$9,0)</f>
        <v>0</v>
      </c>
      <c r="H175" s="30">
        <f>IFERROR(100*_xlfn.IFNA(VLOOKUP($B175,KviZDarije5!$A$1:$K$1000, 10, 0), 0)/'TOP SCORES'!F$9,0)</f>
        <v>0</v>
      </c>
      <c r="I175" s="30">
        <f>IFERROR(100*_xlfn.IFNA(VLOOKUP($B175,KviZDarije6!$A$1:$K$1000, 10, 0), 0)/'TOP SCORES'!G$9,0)</f>
        <v>0</v>
      </c>
      <c r="J175" s="30">
        <f>IFERROR(100*_xlfn.IFNA(VLOOKUP($B175,KviZDarije7!$A$1:$K$1000, 10, 0), 0)/'TOP SCORES'!H$9,0)</f>
        <v>0</v>
      </c>
      <c r="K175" s="30">
        <f>IFERROR(100*_xlfn.IFNA(VLOOKUP($B175,KviZDarije8!$A$1:$K$1000, 10, 0), 0)/'TOP SCORES'!I$9,0)</f>
        <v>0</v>
      </c>
      <c r="L175" s="30">
        <f>IFERROR(100*_xlfn.IFNA(VLOOKUP($B175,[1]KviZDarije9!$A$1:$K$1000, 10, 0), 0)/'TOP SCORES'!J$9,0)</f>
        <v>0</v>
      </c>
      <c r="M175" s="30">
        <f>IFERROR(100*_xlfn.IFNA(VLOOKUP($B175,[2]KviZDarije10!$A$1:$K$1000, 10, 0), 0)/'TOP SCORES'!K$9,0)</f>
        <v>0</v>
      </c>
    </row>
    <row r="176" spans="1:13">
      <c r="A176" s="33">
        <f t="shared" ca="1" si="2"/>
        <v>176</v>
      </c>
      <c r="C176" s="31" cm="1">
        <f t="array" aca="1" ref="C176" ca="1">SUM(LARGE(D176:M176,ROW(INDIRECT("1:6"))))</f>
        <v>0</v>
      </c>
      <c r="D176" s="30">
        <f>IFERROR(100*_xlfn.IFNA(VLOOKUP($B176,KviZDarije1!$A$1:$K$1000, 10, 0), 0)/'TOP SCORES'!B$9,0)</f>
        <v>0</v>
      </c>
      <c r="E176" s="30">
        <f>IFERROR(100*_xlfn.IFNA(VLOOKUP($B176,KviZDarije2!$A$1:$K$1000, 10, 0), 0)/'TOP SCORES'!C$9,0)</f>
        <v>0</v>
      </c>
      <c r="F176" s="30">
        <f>IFERROR(100*_xlfn.IFNA(VLOOKUP($B176,KviZDarije3!$A$1:$K$1000, 10, 0), 0)/'TOP SCORES'!D$9,0)</f>
        <v>0</v>
      </c>
      <c r="G176" s="30">
        <f>IFERROR(100*_xlfn.IFNA(VLOOKUP($B176,KviZDarije4!$A$1:$K$1000, 10, 0), 0)/'TOP SCORES'!E$9,0)</f>
        <v>0</v>
      </c>
      <c r="H176" s="30">
        <f>IFERROR(100*_xlfn.IFNA(VLOOKUP($B176,KviZDarije5!$A$1:$K$1000, 10, 0), 0)/'TOP SCORES'!F$9,0)</f>
        <v>0</v>
      </c>
      <c r="I176" s="30">
        <f>IFERROR(100*_xlfn.IFNA(VLOOKUP($B176,KviZDarije6!$A$1:$K$1000, 10, 0), 0)/'TOP SCORES'!G$9,0)</f>
        <v>0</v>
      </c>
      <c r="J176" s="30">
        <f>IFERROR(100*_xlfn.IFNA(VLOOKUP($B176,KviZDarije7!$A$1:$K$1000, 10, 0), 0)/'TOP SCORES'!H$9,0)</f>
        <v>0</v>
      </c>
      <c r="K176" s="30">
        <f>IFERROR(100*_xlfn.IFNA(VLOOKUP($B176,KviZDarije8!$A$1:$K$1000, 10, 0), 0)/'TOP SCORES'!I$9,0)</f>
        <v>0</v>
      </c>
      <c r="L176" s="30">
        <f>IFERROR(100*_xlfn.IFNA(VLOOKUP($B176,[1]KviZDarije9!$A$1:$K$1000, 10, 0), 0)/'TOP SCORES'!J$9,0)</f>
        <v>0</v>
      </c>
      <c r="M176" s="30">
        <f>IFERROR(100*_xlfn.IFNA(VLOOKUP($B176,[2]KviZDarije10!$A$1:$K$1000, 10, 0), 0)/'TOP SCORES'!K$9,0)</f>
        <v>0</v>
      </c>
    </row>
    <row r="177" spans="1:13">
      <c r="A177" s="33">
        <f t="shared" ca="1" si="2"/>
        <v>176</v>
      </c>
      <c r="C177" s="31" cm="1">
        <f t="array" aca="1" ref="C177" ca="1">SUM(LARGE(D177:M177,ROW(INDIRECT("1:6"))))</f>
        <v>0</v>
      </c>
      <c r="D177" s="30">
        <f>IFERROR(100*_xlfn.IFNA(VLOOKUP($B177,KviZDarije1!$A$1:$K$1000, 10, 0), 0)/'TOP SCORES'!B$9,0)</f>
        <v>0</v>
      </c>
      <c r="E177" s="30">
        <f>IFERROR(100*_xlfn.IFNA(VLOOKUP($B177,KviZDarije2!$A$1:$K$1000, 10, 0), 0)/'TOP SCORES'!C$9,0)</f>
        <v>0</v>
      </c>
      <c r="F177" s="30">
        <f>IFERROR(100*_xlfn.IFNA(VLOOKUP($B177,KviZDarije3!$A$1:$K$1000, 10, 0), 0)/'TOP SCORES'!D$9,0)</f>
        <v>0</v>
      </c>
      <c r="G177" s="30">
        <f>IFERROR(100*_xlfn.IFNA(VLOOKUP($B177,KviZDarije4!$A$1:$K$1000, 10, 0), 0)/'TOP SCORES'!E$9,0)</f>
        <v>0</v>
      </c>
      <c r="H177" s="30">
        <f>IFERROR(100*_xlfn.IFNA(VLOOKUP($B177,KviZDarije5!$A$1:$K$1000, 10, 0), 0)/'TOP SCORES'!F$9,0)</f>
        <v>0</v>
      </c>
      <c r="I177" s="30">
        <f>IFERROR(100*_xlfn.IFNA(VLOOKUP($B177,KviZDarije6!$A$1:$K$1000, 10, 0), 0)/'TOP SCORES'!G$9,0)</f>
        <v>0</v>
      </c>
      <c r="J177" s="30">
        <f>IFERROR(100*_xlfn.IFNA(VLOOKUP($B177,KviZDarije7!$A$1:$K$1000, 10, 0), 0)/'TOP SCORES'!H$9,0)</f>
        <v>0</v>
      </c>
      <c r="K177" s="30">
        <f>IFERROR(100*_xlfn.IFNA(VLOOKUP($B177,KviZDarije8!$A$1:$K$1000, 10, 0), 0)/'TOP SCORES'!I$9,0)</f>
        <v>0</v>
      </c>
      <c r="L177" s="30">
        <f>IFERROR(100*_xlfn.IFNA(VLOOKUP($B177,[1]KviZDarije9!$A$1:$K$1000, 10, 0), 0)/'TOP SCORES'!J$9,0)</f>
        <v>0</v>
      </c>
      <c r="M177" s="30">
        <f>IFERROR(100*_xlfn.IFNA(VLOOKUP($B177,[2]KviZDarije10!$A$1:$K$1000, 10, 0), 0)/'TOP SCORES'!K$9,0)</f>
        <v>0</v>
      </c>
    </row>
    <row r="178" spans="1:13">
      <c r="A178" s="33">
        <f t="shared" ca="1" si="2"/>
        <v>176</v>
      </c>
      <c r="C178" s="31" cm="1">
        <f t="array" aca="1" ref="C178" ca="1">SUM(LARGE(D178:M178,ROW(INDIRECT("1:6"))))</f>
        <v>0</v>
      </c>
      <c r="D178" s="30">
        <f>IFERROR(100*_xlfn.IFNA(VLOOKUP($B178,KviZDarije1!$A$1:$K$1000, 10, 0), 0)/'TOP SCORES'!B$9,0)</f>
        <v>0</v>
      </c>
      <c r="E178" s="30">
        <f>IFERROR(100*_xlfn.IFNA(VLOOKUP($B178,KviZDarije2!$A$1:$K$1000, 10, 0), 0)/'TOP SCORES'!C$9,0)</f>
        <v>0</v>
      </c>
      <c r="F178" s="30">
        <f>IFERROR(100*_xlfn.IFNA(VLOOKUP($B178,KviZDarije3!$A$1:$K$1000, 10, 0), 0)/'TOP SCORES'!D$9,0)</f>
        <v>0</v>
      </c>
      <c r="G178" s="30">
        <f>IFERROR(100*_xlfn.IFNA(VLOOKUP($B178,KviZDarije4!$A$1:$K$1000, 10, 0), 0)/'TOP SCORES'!E$9,0)</f>
        <v>0</v>
      </c>
      <c r="H178" s="30">
        <f>IFERROR(100*_xlfn.IFNA(VLOOKUP($B178,KviZDarije5!$A$1:$K$1000, 10, 0), 0)/'TOP SCORES'!F$9,0)</f>
        <v>0</v>
      </c>
      <c r="I178" s="30">
        <f>IFERROR(100*_xlfn.IFNA(VLOOKUP($B178,KviZDarije6!$A$1:$K$1000, 10, 0), 0)/'TOP SCORES'!G$9,0)</f>
        <v>0</v>
      </c>
      <c r="J178" s="30">
        <f>IFERROR(100*_xlfn.IFNA(VLOOKUP($B178,KviZDarije7!$A$1:$K$1000, 10, 0), 0)/'TOP SCORES'!H$9,0)</f>
        <v>0</v>
      </c>
      <c r="K178" s="30">
        <f>IFERROR(100*_xlfn.IFNA(VLOOKUP($B178,KviZDarije8!$A$1:$K$1000, 10, 0), 0)/'TOP SCORES'!I$9,0)</f>
        <v>0</v>
      </c>
      <c r="L178" s="30">
        <f>IFERROR(100*_xlfn.IFNA(VLOOKUP($B178,[1]KviZDarije9!$A$1:$K$1000, 10, 0), 0)/'TOP SCORES'!J$9,0)</f>
        <v>0</v>
      </c>
      <c r="M178" s="30">
        <f>IFERROR(100*_xlfn.IFNA(VLOOKUP($B178,[2]KviZDarije10!$A$1:$K$1000, 10, 0), 0)/'TOP SCORES'!K$9,0)</f>
        <v>0</v>
      </c>
    </row>
    <row r="179" spans="1:13">
      <c r="A179" s="33">
        <f t="shared" ca="1" si="2"/>
        <v>176</v>
      </c>
      <c r="C179" s="31" cm="1">
        <f t="array" aca="1" ref="C179" ca="1">SUM(LARGE(D179:M179,ROW(INDIRECT("1:6"))))</f>
        <v>0</v>
      </c>
      <c r="D179" s="30">
        <f>IFERROR(100*_xlfn.IFNA(VLOOKUP($B179,KviZDarije1!$A$1:$K$1000, 10, 0), 0)/'TOP SCORES'!B$9,0)</f>
        <v>0</v>
      </c>
      <c r="E179" s="30">
        <f>IFERROR(100*_xlfn.IFNA(VLOOKUP($B179,KviZDarije2!$A$1:$K$1000, 10, 0), 0)/'TOP SCORES'!C$9,0)</f>
        <v>0</v>
      </c>
      <c r="F179" s="30">
        <f>IFERROR(100*_xlfn.IFNA(VLOOKUP($B179,KviZDarije3!$A$1:$K$1000, 10, 0), 0)/'TOP SCORES'!D$9,0)</f>
        <v>0</v>
      </c>
      <c r="G179" s="30">
        <f>IFERROR(100*_xlfn.IFNA(VLOOKUP($B179,KviZDarije4!$A$1:$K$1000, 10, 0), 0)/'TOP SCORES'!E$9,0)</f>
        <v>0</v>
      </c>
      <c r="H179" s="30">
        <f>IFERROR(100*_xlfn.IFNA(VLOOKUP($B179,KviZDarije5!$A$1:$K$1000, 10, 0), 0)/'TOP SCORES'!F$9,0)</f>
        <v>0</v>
      </c>
      <c r="I179" s="30">
        <f>IFERROR(100*_xlfn.IFNA(VLOOKUP($B179,KviZDarije6!$A$1:$K$1000, 10, 0), 0)/'TOP SCORES'!G$9,0)</f>
        <v>0</v>
      </c>
      <c r="J179" s="30">
        <f>IFERROR(100*_xlfn.IFNA(VLOOKUP($B179,KviZDarije7!$A$1:$K$1000, 10, 0), 0)/'TOP SCORES'!H$9,0)</f>
        <v>0</v>
      </c>
      <c r="K179" s="30">
        <f>IFERROR(100*_xlfn.IFNA(VLOOKUP($B179,KviZDarije8!$A$1:$K$1000, 10, 0), 0)/'TOP SCORES'!I$9,0)</f>
        <v>0</v>
      </c>
      <c r="L179" s="30">
        <f>IFERROR(100*_xlfn.IFNA(VLOOKUP($B179,[1]KviZDarije9!$A$1:$K$1000, 10, 0), 0)/'TOP SCORES'!J$9,0)</f>
        <v>0</v>
      </c>
      <c r="M179" s="30">
        <f>IFERROR(100*_xlfn.IFNA(VLOOKUP($B179,[2]KviZDarije10!$A$1:$K$1000, 10, 0), 0)/'TOP SCORES'!K$9,0)</f>
        <v>0</v>
      </c>
    </row>
    <row r="180" spans="1:13">
      <c r="A180" s="33">
        <f t="shared" ca="1" si="2"/>
        <v>176</v>
      </c>
      <c r="C180" s="31" cm="1">
        <f t="array" aca="1" ref="C180" ca="1">SUM(LARGE(D180:M180,ROW(INDIRECT("1:6"))))</f>
        <v>0</v>
      </c>
      <c r="D180" s="30">
        <f>IFERROR(100*_xlfn.IFNA(VLOOKUP($B180,KviZDarije1!$A$1:$K$1000, 10, 0), 0)/'TOP SCORES'!B$9,0)</f>
        <v>0</v>
      </c>
      <c r="E180" s="30">
        <f>IFERROR(100*_xlfn.IFNA(VLOOKUP($B180,KviZDarije2!$A$1:$K$1000, 10, 0), 0)/'TOP SCORES'!C$9,0)</f>
        <v>0</v>
      </c>
      <c r="F180" s="30">
        <f>IFERROR(100*_xlfn.IFNA(VLOOKUP($B180,KviZDarije3!$A$1:$K$1000, 10, 0), 0)/'TOP SCORES'!D$9,0)</f>
        <v>0</v>
      </c>
      <c r="G180" s="30">
        <f>IFERROR(100*_xlfn.IFNA(VLOOKUP($B180,KviZDarije4!$A$1:$K$1000, 10, 0), 0)/'TOP SCORES'!E$9,0)</f>
        <v>0</v>
      </c>
      <c r="H180" s="30">
        <f>IFERROR(100*_xlfn.IFNA(VLOOKUP($B180,KviZDarije5!$A$1:$K$1000, 10, 0), 0)/'TOP SCORES'!F$9,0)</f>
        <v>0</v>
      </c>
      <c r="I180" s="30">
        <f>IFERROR(100*_xlfn.IFNA(VLOOKUP($B180,KviZDarije6!$A$1:$K$1000, 10, 0), 0)/'TOP SCORES'!G$9,0)</f>
        <v>0</v>
      </c>
      <c r="J180" s="30">
        <f>IFERROR(100*_xlfn.IFNA(VLOOKUP($B180,KviZDarije7!$A$1:$K$1000, 10, 0), 0)/'TOP SCORES'!H$9,0)</f>
        <v>0</v>
      </c>
      <c r="K180" s="30">
        <f>IFERROR(100*_xlfn.IFNA(VLOOKUP($B180,KviZDarije8!$A$1:$K$1000, 10, 0), 0)/'TOP SCORES'!I$9,0)</f>
        <v>0</v>
      </c>
      <c r="L180" s="30">
        <f>IFERROR(100*_xlfn.IFNA(VLOOKUP($B180,[1]KviZDarije9!$A$1:$K$1000, 10, 0), 0)/'TOP SCORES'!J$9,0)</f>
        <v>0</v>
      </c>
      <c r="M180" s="30">
        <f>IFERROR(100*_xlfn.IFNA(VLOOKUP($B180,[2]KviZDarije10!$A$1:$K$1000, 10, 0), 0)/'TOP SCORES'!K$9,0)</f>
        <v>0</v>
      </c>
    </row>
    <row r="181" spans="1:13">
      <c r="A181" s="33">
        <f t="shared" ca="1" si="2"/>
        <v>176</v>
      </c>
      <c r="C181" s="31" cm="1">
        <f t="array" aca="1" ref="C181" ca="1">SUM(LARGE(D181:M181,ROW(INDIRECT("1:6"))))</f>
        <v>0</v>
      </c>
      <c r="D181" s="30">
        <f>IFERROR(100*_xlfn.IFNA(VLOOKUP($B181,KviZDarije1!$A$1:$K$1000, 10, 0), 0)/'TOP SCORES'!B$9,0)</f>
        <v>0</v>
      </c>
      <c r="E181" s="30">
        <f>IFERROR(100*_xlfn.IFNA(VLOOKUP($B181,KviZDarije2!$A$1:$K$1000, 10, 0), 0)/'TOP SCORES'!C$9,0)</f>
        <v>0</v>
      </c>
      <c r="F181" s="30">
        <f>IFERROR(100*_xlfn.IFNA(VLOOKUP($B181,KviZDarije3!$A$1:$K$1000, 10, 0), 0)/'TOP SCORES'!D$9,0)</f>
        <v>0</v>
      </c>
      <c r="G181" s="30">
        <f>IFERROR(100*_xlfn.IFNA(VLOOKUP($B181,KviZDarije4!$A$1:$K$1000, 10, 0), 0)/'TOP SCORES'!E$9,0)</f>
        <v>0</v>
      </c>
      <c r="H181" s="30">
        <f>IFERROR(100*_xlfn.IFNA(VLOOKUP($B181,KviZDarije5!$A$1:$K$1000, 10, 0), 0)/'TOP SCORES'!F$9,0)</f>
        <v>0</v>
      </c>
      <c r="I181" s="30">
        <f>IFERROR(100*_xlfn.IFNA(VLOOKUP($B181,KviZDarije6!$A$1:$K$1000, 10, 0), 0)/'TOP SCORES'!G$9,0)</f>
        <v>0</v>
      </c>
      <c r="J181" s="30">
        <f>IFERROR(100*_xlfn.IFNA(VLOOKUP($B181,KviZDarije7!$A$1:$K$1000, 10, 0), 0)/'TOP SCORES'!H$9,0)</f>
        <v>0</v>
      </c>
      <c r="K181" s="30">
        <f>IFERROR(100*_xlfn.IFNA(VLOOKUP($B181,KviZDarije8!$A$1:$K$1000, 10, 0), 0)/'TOP SCORES'!I$9,0)</f>
        <v>0</v>
      </c>
      <c r="L181" s="30">
        <f>IFERROR(100*_xlfn.IFNA(VLOOKUP($B181,[1]KviZDarije9!$A$1:$K$1000, 10, 0), 0)/'TOP SCORES'!J$9,0)</f>
        <v>0</v>
      </c>
      <c r="M181" s="30">
        <f>IFERROR(100*_xlfn.IFNA(VLOOKUP($B181,[2]KviZDarije10!$A$1:$K$1000, 10, 0), 0)/'TOP SCORES'!K$9,0)</f>
        <v>0</v>
      </c>
    </row>
    <row r="182" spans="1:13">
      <c r="A182" s="33">
        <f t="shared" ca="1" si="2"/>
        <v>176</v>
      </c>
      <c r="C182" s="31" cm="1">
        <f t="array" aca="1" ref="C182" ca="1">SUM(LARGE(D182:M182,ROW(INDIRECT("1:6"))))</f>
        <v>0</v>
      </c>
      <c r="D182" s="30">
        <f>IFERROR(100*_xlfn.IFNA(VLOOKUP($B182,KviZDarije1!$A$1:$K$1000, 10, 0), 0)/'TOP SCORES'!B$9,0)</f>
        <v>0</v>
      </c>
      <c r="E182" s="30">
        <f>IFERROR(100*_xlfn.IFNA(VLOOKUP($B182,KviZDarije2!$A$1:$K$1000, 10, 0), 0)/'TOP SCORES'!C$9,0)</f>
        <v>0</v>
      </c>
      <c r="F182" s="30">
        <f>IFERROR(100*_xlfn.IFNA(VLOOKUP($B182,KviZDarije3!$A$1:$K$1000, 10, 0), 0)/'TOP SCORES'!D$9,0)</f>
        <v>0</v>
      </c>
      <c r="G182" s="30">
        <f>IFERROR(100*_xlfn.IFNA(VLOOKUP($B182,KviZDarije4!$A$1:$K$1000, 10, 0), 0)/'TOP SCORES'!E$9,0)</f>
        <v>0</v>
      </c>
      <c r="H182" s="30">
        <f>IFERROR(100*_xlfn.IFNA(VLOOKUP($B182,KviZDarije5!$A$1:$K$1000, 10, 0), 0)/'TOP SCORES'!F$9,0)</f>
        <v>0</v>
      </c>
      <c r="I182" s="30">
        <f>IFERROR(100*_xlfn.IFNA(VLOOKUP($B182,KviZDarije6!$A$1:$K$1000, 10, 0), 0)/'TOP SCORES'!G$9,0)</f>
        <v>0</v>
      </c>
      <c r="J182" s="30">
        <f>IFERROR(100*_xlfn.IFNA(VLOOKUP($B182,KviZDarije7!$A$1:$K$1000, 10, 0), 0)/'TOP SCORES'!H$9,0)</f>
        <v>0</v>
      </c>
      <c r="K182" s="30">
        <f>IFERROR(100*_xlfn.IFNA(VLOOKUP($B182,KviZDarije8!$A$1:$K$1000, 10, 0), 0)/'TOP SCORES'!I$9,0)</f>
        <v>0</v>
      </c>
      <c r="L182" s="30">
        <f>IFERROR(100*_xlfn.IFNA(VLOOKUP($B182,[1]KviZDarije9!$A$1:$K$1000, 10, 0), 0)/'TOP SCORES'!J$9,0)</f>
        <v>0</v>
      </c>
      <c r="M182" s="30">
        <f>IFERROR(100*_xlfn.IFNA(VLOOKUP($B182,[2]KviZDarije10!$A$1:$K$1000, 10, 0), 0)/'TOP SCORES'!K$9,0)</f>
        <v>0</v>
      </c>
    </row>
    <row r="183" spans="1:13">
      <c r="A183" s="33">
        <f t="shared" ca="1" si="2"/>
        <v>176</v>
      </c>
      <c r="C183" s="31" cm="1">
        <f t="array" aca="1" ref="C183" ca="1">SUM(LARGE(D183:M183,ROW(INDIRECT("1:6"))))</f>
        <v>0</v>
      </c>
      <c r="D183" s="30">
        <f>IFERROR(100*_xlfn.IFNA(VLOOKUP($B183,KviZDarije1!$A$1:$K$1000, 10, 0), 0)/'TOP SCORES'!B$9,0)</f>
        <v>0</v>
      </c>
      <c r="E183" s="30">
        <f>IFERROR(100*_xlfn.IFNA(VLOOKUP($B183,KviZDarije2!$A$1:$K$1000, 10, 0), 0)/'TOP SCORES'!C$9,0)</f>
        <v>0</v>
      </c>
      <c r="F183" s="30">
        <f>IFERROR(100*_xlfn.IFNA(VLOOKUP($B183,KviZDarije3!$A$1:$K$1000, 10, 0), 0)/'TOP SCORES'!D$9,0)</f>
        <v>0</v>
      </c>
      <c r="G183" s="30">
        <f>IFERROR(100*_xlfn.IFNA(VLOOKUP($B183,KviZDarije4!$A$1:$K$1000, 10, 0), 0)/'TOP SCORES'!E$9,0)</f>
        <v>0</v>
      </c>
      <c r="H183" s="30">
        <f>IFERROR(100*_xlfn.IFNA(VLOOKUP($B183,KviZDarije5!$A$1:$K$1000, 10, 0), 0)/'TOP SCORES'!F$9,0)</f>
        <v>0</v>
      </c>
      <c r="I183" s="30">
        <f>IFERROR(100*_xlfn.IFNA(VLOOKUP($B183,KviZDarije6!$A$1:$K$1000, 10, 0), 0)/'TOP SCORES'!G$9,0)</f>
        <v>0</v>
      </c>
      <c r="J183" s="30">
        <f>IFERROR(100*_xlfn.IFNA(VLOOKUP($B183,KviZDarije7!$A$1:$K$1000, 10, 0), 0)/'TOP SCORES'!H$9,0)</f>
        <v>0</v>
      </c>
      <c r="K183" s="30">
        <f>IFERROR(100*_xlfn.IFNA(VLOOKUP($B183,KviZDarije8!$A$1:$K$1000, 10, 0), 0)/'TOP SCORES'!I$9,0)</f>
        <v>0</v>
      </c>
      <c r="L183" s="30">
        <f>IFERROR(100*_xlfn.IFNA(VLOOKUP($B183,[1]KviZDarije9!$A$1:$K$1000, 10, 0), 0)/'TOP SCORES'!J$9,0)</f>
        <v>0</v>
      </c>
      <c r="M183" s="30">
        <f>IFERROR(100*_xlfn.IFNA(VLOOKUP($B183,[2]KviZDarije10!$A$1:$K$1000, 10, 0), 0)/'TOP SCORES'!K$9,0)</f>
        <v>0</v>
      </c>
    </row>
    <row r="184" spans="1:13">
      <c r="A184" s="33">
        <f t="shared" ca="1" si="2"/>
        <v>176</v>
      </c>
      <c r="C184" s="31" cm="1">
        <f t="array" aca="1" ref="C184" ca="1">SUM(LARGE(D184:M184,ROW(INDIRECT("1:6"))))</f>
        <v>0</v>
      </c>
      <c r="D184" s="30">
        <f>IFERROR(100*_xlfn.IFNA(VLOOKUP($B184,KviZDarije1!$A$1:$K$1000, 10, 0), 0)/'TOP SCORES'!B$9,0)</f>
        <v>0</v>
      </c>
      <c r="E184" s="30">
        <f>IFERROR(100*_xlfn.IFNA(VLOOKUP($B184,KviZDarije2!$A$1:$K$1000, 10, 0), 0)/'TOP SCORES'!C$9,0)</f>
        <v>0</v>
      </c>
      <c r="F184" s="30">
        <f>IFERROR(100*_xlfn.IFNA(VLOOKUP($B184,KviZDarije3!$A$1:$K$1000, 10, 0), 0)/'TOP SCORES'!D$9,0)</f>
        <v>0</v>
      </c>
      <c r="G184" s="30">
        <f>IFERROR(100*_xlfn.IFNA(VLOOKUP($B184,KviZDarije4!$A$1:$K$1000, 10, 0), 0)/'TOP SCORES'!E$9,0)</f>
        <v>0</v>
      </c>
      <c r="H184" s="30">
        <f>IFERROR(100*_xlfn.IFNA(VLOOKUP($B184,KviZDarije5!$A$1:$K$1000, 10, 0), 0)/'TOP SCORES'!F$9,0)</f>
        <v>0</v>
      </c>
      <c r="I184" s="30">
        <f>IFERROR(100*_xlfn.IFNA(VLOOKUP($B184,KviZDarije6!$A$1:$K$1000, 10, 0), 0)/'TOP SCORES'!G$9,0)</f>
        <v>0</v>
      </c>
      <c r="J184" s="30">
        <f>IFERROR(100*_xlfn.IFNA(VLOOKUP($B184,KviZDarije7!$A$1:$K$1000, 10, 0), 0)/'TOP SCORES'!H$9,0)</f>
        <v>0</v>
      </c>
      <c r="K184" s="30">
        <f>IFERROR(100*_xlfn.IFNA(VLOOKUP($B184,KviZDarije8!$A$1:$K$1000, 10, 0), 0)/'TOP SCORES'!I$9,0)</f>
        <v>0</v>
      </c>
      <c r="L184" s="30">
        <f>IFERROR(100*_xlfn.IFNA(VLOOKUP($B184,[1]KviZDarije9!$A$1:$K$1000, 10, 0), 0)/'TOP SCORES'!J$9,0)</f>
        <v>0</v>
      </c>
      <c r="M184" s="30">
        <f>IFERROR(100*_xlfn.IFNA(VLOOKUP($B184,[2]KviZDarije10!$A$1:$K$1000, 10, 0), 0)/'TOP SCORES'!K$9,0)</f>
        <v>0</v>
      </c>
    </row>
    <row r="185" spans="1:13">
      <c r="A185" s="33">
        <f t="shared" ca="1" si="2"/>
        <v>176</v>
      </c>
      <c r="B185" s="24"/>
      <c r="C185" s="31" cm="1">
        <f t="array" aca="1" ref="C185" ca="1">SUM(LARGE(D185:M185,ROW(INDIRECT("1:6"))))</f>
        <v>0</v>
      </c>
      <c r="D185" s="30">
        <f>IFERROR(100*_xlfn.IFNA(VLOOKUP($B185,KviZDarije1!$A$1:$K$1000, 10, 0), 0)/'TOP SCORES'!B$9,0)</f>
        <v>0</v>
      </c>
      <c r="E185" s="30">
        <f>IFERROR(100*_xlfn.IFNA(VLOOKUP($B185,KviZDarije2!$A$1:$K$1000, 10, 0), 0)/'TOP SCORES'!C$9,0)</f>
        <v>0</v>
      </c>
      <c r="F185" s="30">
        <f>IFERROR(100*_xlfn.IFNA(VLOOKUP($B185,KviZDarije3!$A$1:$K$1000, 10, 0), 0)/'TOP SCORES'!D$9,0)</f>
        <v>0</v>
      </c>
      <c r="G185" s="30">
        <f>IFERROR(100*_xlfn.IFNA(VLOOKUP($B185,KviZDarije4!$A$1:$K$1000, 10, 0), 0)/'TOP SCORES'!E$9,0)</f>
        <v>0</v>
      </c>
      <c r="H185" s="30">
        <f>IFERROR(100*_xlfn.IFNA(VLOOKUP($B185,KviZDarije5!$A$1:$K$1000, 10, 0), 0)/'TOP SCORES'!F$9,0)</f>
        <v>0</v>
      </c>
      <c r="I185" s="30">
        <f>IFERROR(100*_xlfn.IFNA(VLOOKUP($B185,KviZDarije6!$A$1:$K$1000, 10, 0), 0)/'TOP SCORES'!G$9,0)</f>
        <v>0</v>
      </c>
      <c r="J185" s="30">
        <f>IFERROR(100*_xlfn.IFNA(VLOOKUP($B185,KviZDarije7!$A$1:$K$1000, 10, 0), 0)/'TOP SCORES'!H$9,0)</f>
        <v>0</v>
      </c>
      <c r="K185" s="30">
        <f>IFERROR(100*_xlfn.IFNA(VLOOKUP($B185,KviZDarije8!$A$1:$K$1000, 10, 0), 0)/'TOP SCORES'!I$9,0)</f>
        <v>0</v>
      </c>
      <c r="L185" s="30">
        <f>IFERROR(100*_xlfn.IFNA(VLOOKUP($B185,[1]KviZDarije9!$A$1:$K$1000, 10, 0), 0)/'TOP SCORES'!J$9,0)</f>
        <v>0</v>
      </c>
      <c r="M185" s="30">
        <f>IFERROR(100*_xlfn.IFNA(VLOOKUP($B185,[2]KviZDarije10!$A$1:$K$1000, 10, 0), 0)/'TOP SCORES'!K$9,0)</f>
        <v>0</v>
      </c>
    </row>
    <row r="186" spans="1:13">
      <c r="A186" s="33">
        <f t="shared" ca="1" si="2"/>
        <v>176</v>
      </c>
      <c r="B186" s="24"/>
      <c r="C186" s="31" cm="1">
        <f t="array" aca="1" ref="C186" ca="1">SUM(LARGE(D186:M186,ROW(INDIRECT("1:6"))))</f>
        <v>0</v>
      </c>
      <c r="D186" s="30">
        <f>IFERROR(100*_xlfn.IFNA(VLOOKUP($B186,KviZDarije1!$A$1:$K$1000, 10, 0), 0)/'TOP SCORES'!B$9,0)</f>
        <v>0</v>
      </c>
      <c r="E186" s="30">
        <f>IFERROR(100*_xlfn.IFNA(VLOOKUP($B186,KviZDarije2!$A$1:$K$1000, 10, 0), 0)/'TOP SCORES'!C$9,0)</f>
        <v>0</v>
      </c>
      <c r="F186" s="30">
        <f>IFERROR(100*_xlfn.IFNA(VLOOKUP($B186,KviZDarije3!$A$1:$K$1000, 10, 0), 0)/'TOP SCORES'!D$9,0)</f>
        <v>0</v>
      </c>
      <c r="G186" s="30">
        <f>IFERROR(100*_xlfn.IFNA(VLOOKUP($B186,KviZDarije4!$A$1:$K$1000, 10, 0), 0)/'TOP SCORES'!E$9,0)</f>
        <v>0</v>
      </c>
      <c r="H186" s="30">
        <f>IFERROR(100*_xlfn.IFNA(VLOOKUP($B186,KviZDarije5!$A$1:$K$1000, 10, 0), 0)/'TOP SCORES'!F$9,0)</f>
        <v>0</v>
      </c>
      <c r="I186" s="30">
        <f>IFERROR(100*_xlfn.IFNA(VLOOKUP($B186,KviZDarije6!$A$1:$K$1000, 10, 0), 0)/'TOP SCORES'!G$9,0)</f>
        <v>0</v>
      </c>
      <c r="J186" s="30">
        <f>IFERROR(100*_xlfn.IFNA(VLOOKUP($B186,KviZDarije7!$A$1:$K$1000, 10, 0), 0)/'TOP SCORES'!H$9,0)</f>
        <v>0</v>
      </c>
      <c r="K186" s="30">
        <f>IFERROR(100*_xlfn.IFNA(VLOOKUP($B186,KviZDarije8!$A$1:$K$1000, 10, 0), 0)/'TOP SCORES'!I$9,0)</f>
        <v>0</v>
      </c>
      <c r="L186" s="30">
        <f>IFERROR(100*_xlfn.IFNA(VLOOKUP($B186,[1]KviZDarije9!$A$1:$K$1000, 10, 0), 0)/'TOP SCORES'!J$9,0)</f>
        <v>0</v>
      </c>
      <c r="M186" s="30">
        <f>IFERROR(100*_xlfn.IFNA(VLOOKUP($B186,[2]KviZDarije10!$A$1:$K$1000, 10, 0), 0)/'TOP SCORES'!K$9,0)</f>
        <v>0</v>
      </c>
    </row>
    <row r="187" spans="1:13">
      <c r="A187" s="33">
        <f t="shared" ca="1" si="2"/>
        <v>176</v>
      </c>
      <c r="B187" s="24"/>
      <c r="C187" s="31" cm="1">
        <f t="array" aca="1" ref="C187" ca="1">SUM(LARGE(D187:M187,ROW(INDIRECT("1:6"))))</f>
        <v>0</v>
      </c>
      <c r="D187" s="30">
        <f>IFERROR(100*_xlfn.IFNA(VLOOKUP($B187,KviZDarije1!$A$1:$K$1000, 10, 0), 0)/'TOP SCORES'!B$9,0)</f>
        <v>0</v>
      </c>
      <c r="E187" s="30">
        <f>IFERROR(100*_xlfn.IFNA(VLOOKUP($B187,KviZDarije2!$A$1:$K$1000, 10, 0), 0)/'TOP SCORES'!C$9,0)</f>
        <v>0</v>
      </c>
      <c r="F187" s="30">
        <f>IFERROR(100*_xlfn.IFNA(VLOOKUP($B187,KviZDarije3!$A$1:$K$1000, 10, 0), 0)/'TOP SCORES'!D$9,0)</f>
        <v>0</v>
      </c>
      <c r="G187" s="30">
        <f>IFERROR(100*_xlfn.IFNA(VLOOKUP($B187,KviZDarije4!$A$1:$K$1000, 10, 0), 0)/'TOP SCORES'!E$9,0)</f>
        <v>0</v>
      </c>
      <c r="H187" s="30">
        <f>IFERROR(100*_xlfn.IFNA(VLOOKUP($B187,KviZDarije5!$A$1:$K$1000, 10, 0), 0)/'TOP SCORES'!F$9,0)</f>
        <v>0</v>
      </c>
      <c r="I187" s="30">
        <f>IFERROR(100*_xlfn.IFNA(VLOOKUP($B187,KviZDarije6!$A$1:$K$1000, 10, 0), 0)/'TOP SCORES'!G$9,0)</f>
        <v>0</v>
      </c>
      <c r="J187" s="30">
        <f>IFERROR(100*_xlfn.IFNA(VLOOKUP($B187,KviZDarije7!$A$1:$K$1000, 10, 0), 0)/'TOP SCORES'!H$9,0)</f>
        <v>0</v>
      </c>
      <c r="K187" s="30">
        <f>IFERROR(100*_xlfn.IFNA(VLOOKUP($B187,KviZDarije8!$A$1:$K$1000, 10, 0), 0)/'TOP SCORES'!I$9,0)</f>
        <v>0</v>
      </c>
      <c r="L187" s="30">
        <f>IFERROR(100*_xlfn.IFNA(VLOOKUP($B187,[1]KviZDarije9!$A$1:$K$1000, 10, 0), 0)/'TOP SCORES'!J$9,0)</f>
        <v>0</v>
      </c>
      <c r="M187" s="30">
        <f>IFERROR(100*_xlfn.IFNA(VLOOKUP($B187,[2]KviZDarije10!$A$1:$K$1000, 10, 0), 0)/'TOP SCORES'!K$9,0)</f>
        <v>0</v>
      </c>
    </row>
    <row r="188" spans="1:13">
      <c r="A188" s="33">
        <f t="shared" ca="1" si="2"/>
        <v>176</v>
      </c>
      <c r="B188" s="24"/>
      <c r="C188" s="31" cm="1">
        <f t="array" aca="1" ref="C188" ca="1">SUM(LARGE(D188:M188,ROW(INDIRECT("1:6"))))</f>
        <v>0</v>
      </c>
      <c r="D188" s="30">
        <f>IFERROR(100*_xlfn.IFNA(VLOOKUP($B188,KviZDarije1!$A$1:$K$1000, 10, 0), 0)/'TOP SCORES'!B$9,0)</f>
        <v>0</v>
      </c>
      <c r="E188" s="30">
        <f>IFERROR(100*_xlfn.IFNA(VLOOKUP($B188,KviZDarije2!$A$1:$K$1000, 10, 0), 0)/'TOP SCORES'!C$9,0)</f>
        <v>0</v>
      </c>
      <c r="F188" s="30">
        <f>IFERROR(100*_xlfn.IFNA(VLOOKUP($B188,KviZDarije3!$A$1:$K$1000, 10, 0), 0)/'TOP SCORES'!D$9,0)</f>
        <v>0</v>
      </c>
      <c r="G188" s="30">
        <f>IFERROR(100*_xlfn.IFNA(VLOOKUP($B188,KviZDarije4!$A$1:$K$1000, 10, 0), 0)/'TOP SCORES'!E$9,0)</f>
        <v>0</v>
      </c>
      <c r="H188" s="30">
        <f>IFERROR(100*_xlfn.IFNA(VLOOKUP($B188,KviZDarije5!$A$1:$K$1000, 10, 0), 0)/'TOP SCORES'!F$9,0)</f>
        <v>0</v>
      </c>
      <c r="I188" s="30">
        <f>IFERROR(100*_xlfn.IFNA(VLOOKUP($B188,KviZDarije6!$A$1:$K$1000, 10, 0), 0)/'TOP SCORES'!G$9,0)</f>
        <v>0</v>
      </c>
      <c r="J188" s="30">
        <f>IFERROR(100*_xlfn.IFNA(VLOOKUP($B188,KviZDarije7!$A$1:$K$1000, 10, 0), 0)/'TOP SCORES'!H$9,0)</f>
        <v>0</v>
      </c>
      <c r="K188" s="30">
        <f>IFERROR(100*_xlfn.IFNA(VLOOKUP($B188,KviZDarije8!$A$1:$K$1000, 10, 0), 0)/'TOP SCORES'!I$9,0)</f>
        <v>0</v>
      </c>
      <c r="L188" s="30">
        <f>IFERROR(100*_xlfn.IFNA(VLOOKUP($B188,[1]KviZDarije9!$A$1:$K$1000, 10, 0), 0)/'TOP SCORES'!J$9,0)</f>
        <v>0</v>
      </c>
      <c r="M188" s="30">
        <f>IFERROR(100*_xlfn.IFNA(VLOOKUP($B188,[2]KviZDarije10!$A$1:$K$1000, 10, 0), 0)/'TOP SCORES'!K$9,0)</f>
        <v>0</v>
      </c>
    </row>
    <row r="189" spans="1:13">
      <c r="A189" s="33">
        <f t="shared" ca="1" si="2"/>
        <v>176</v>
      </c>
      <c r="B189" s="24"/>
      <c r="C189" s="31" cm="1">
        <f t="array" aca="1" ref="C189" ca="1">SUM(LARGE(D189:M189,ROW(INDIRECT("1:6"))))</f>
        <v>0</v>
      </c>
      <c r="D189" s="30">
        <f>IFERROR(100*_xlfn.IFNA(VLOOKUP($B189,KviZDarije1!$A$1:$K$1000, 10, 0), 0)/'TOP SCORES'!B$9,0)</f>
        <v>0</v>
      </c>
      <c r="E189" s="30">
        <f>IFERROR(100*_xlfn.IFNA(VLOOKUP($B189,KviZDarije2!$A$1:$K$1000, 10, 0), 0)/'TOP SCORES'!C$9,0)</f>
        <v>0</v>
      </c>
      <c r="F189" s="30">
        <f>IFERROR(100*_xlfn.IFNA(VLOOKUP($B189,KviZDarije3!$A$1:$K$1000, 10, 0), 0)/'TOP SCORES'!D$9,0)</f>
        <v>0</v>
      </c>
      <c r="G189" s="30">
        <f>IFERROR(100*_xlfn.IFNA(VLOOKUP($B189,KviZDarije4!$A$1:$K$1000, 10, 0), 0)/'TOP SCORES'!E$9,0)</f>
        <v>0</v>
      </c>
      <c r="H189" s="30">
        <f>IFERROR(100*_xlfn.IFNA(VLOOKUP($B189,KviZDarije5!$A$1:$K$1000, 10, 0), 0)/'TOP SCORES'!F$9,0)</f>
        <v>0</v>
      </c>
      <c r="I189" s="30">
        <f>IFERROR(100*_xlfn.IFNA(VLOOKUP($B189,KviZDarije6!$A$1:$K$1000, 10, 0), 0)/'TOP SCORES'!G$9,0)</f>
        <v>0</v>
      </c>
      <c r="J189" s="30">
        <f>IFERROR(100*_xlfn.IFNA(VLOOKUP($B189,KviZDarije7!$A$1:$K$1000, 10, 0), 0)/'TOP SCORES'!H$9,0)</f>
        <v>0</v>
      </c>
      <c r="K189" s="30">
        <f>IFERROR(100*_xlfn.IFNA(VLOOKUP($B189,KviZDarije8!$A$1:$K$1000, 10, 0), 0)/'TOP SCORES'!I$9,0)</f>
        <v>0</v>
      </c>
      <c r="L189" s="30">
        <f>IFERROR(100*_xlfn.IFNA(VLOOKUP($B189,[1]KviZDarije9!$A$1:$K$1000, 10, 0), 0)/'TOP SCORES'!J$9,0)</f>
        <v>0</v>
      </c>
      <c r="M189" s="30">
        <f>IFERROR(100*_xlfn.IFNA(VLOOKUP($B189,[2]KviZDarije10!$A$1:$K$1000, 10, 0), 0)/'TOP SCORES'!K$9,0)</f>
        <v>0</v>
      </c>
    </row>
    <row r="190" spans="1:13">
      <c r="A190" s="33">
        <f t="shared" ca="1" si="2"/>
        <v>176</v>
      </c>
      <c r="B190" s="24"/>
      <c r="C190" s="31" cm="1">
        <f t="array" aca="1" ref="C190" ca="1">SUM(LARGE(D190:M190,ROW(INDIRECT("1:6"))))</f>
        <v>0</v>
      </c>
      <c r="D190" s="30">
        <f>IFERROR(100*_xlfn.IFNA(VLOOKUP($B190,KviZDarije1!$A$1:$K$1000, 10, 0), 0)/'TOP SCORES'!B$9,0)</f>
        <v>0</v>
      </c>
      <c r="E190" s="30">
        <f>IFERROR(100*_xlfn.IFNA(VLOOKUP($B190,KviZDarije2!$A$1:$K$1000, 10, 0), 0)/'TOP SCORES'!C$9,0)</f>
        <v>0</v>
      </c>
      <c r="F190" s="30">
        <f>IFERROR(100*_xlfn.IFNA(VLOOKUP($B190,KviZDarije3!$A$1:$K$1000, 10, 0), 0)/'TOP SCORES'!D$9,0)</f>
        <v>0</v>
      </c>
      <c r="G190" s="30">
        <f>IFERROR(100*_xlfn.IFNA(VLOOKUP($B190,KviZDarije4!$A$1:$K$1000, 10, 0), 0)/'TOP SCORES'!E$9,0)</f>
        <v>0</v>
      </c>
      <c r="H190" s="30">
        <f>IFERROR(100*_xlfn.IFNA(VLOOKUP($B190,KviZDarije5!$A$1:$K$1000, 10, 0), 0)/'TOP SCORES'!F$9,0)</f>
        <v>0</v>
      </c>
      <c r="I190" s="30">
        <f>IFERROR(100*_xlfn.IFNA(VLOOKUP($B190,KviZDarije6!$A$1:$K$1000, 10, 0), 0)/'TOP SCORES'!G$9,0)</f>
        <v>0</v>
      </c>
      <c r="J190" s="30">
        <f>IFERROR(100*_xlfn.IFNA(VLOOKUP($B190,KviZDarije7!$A$1:$K$1000, 10, 0), 0)/'TOP SCORES'!H$9,0)</f>
        <v>0</v>
      </c>
      <c r="K190" s="30">
        <f>IFERROR(100*_xlfn.IFNA(VLOOKUP($B190,KviZDarije8!$A$1:$K$1000, 10, 0), 0)/'TOP SCORES'!I$9,0)</f>
        <v>0</v>
      </c>
      <c r="L190" s="30">
        <f>IFERROR(100*_xlfn.IFNA(VLOOKUP($B190,[1]KviZDarije9!$A$1:$K$1000, 10, 0), 0)/'TOP SCORES'!J$9,0)</f>
        <v>0</v>
      </c>
      <c r="M190" s="30">
        <f>IFERROR(100*_xlfn.IFNA(VLOOKUP($B190,[2]KviZDarije10!$A$1:$K$1000, 10, 0), 0)/'TOP SCORES'!K$9,0)</f>
        <v>0</v>
      </c>
    </row>
    <row r="191" spans="1:13">
      <c r="A191" s="33">
        <f t="shared" ca="1" si="2"/>
        <v>176</v>
      </c>
      <c r="B191" s="24"/>
      <c r="C191" s="31" cm="1">
        <f t="array" aca="1" ref="C191" ca="1">SUM(LARGE(D191:M191,ROW(INDIRECT("1:6"))))</f>
        <v>0</v>
      </c>
      <c r="D191" s="30">
        <f>IFERROR(100*_xlfn.IFNA(VLOOKUP($B191,KviZDarije1!$A$1:$K$1000, 10, 0), 0)/'TOP SCORES'!B$9,0)</f>
        <v>0</v>
      </c>
      <c r="E191" s="30">
        <f>IFERROR(100*_xlfn.IFNA(VLOOKUP($B191,KviZDarije2!$A$1:$K$1000, 10, 0), 0)/'TOP SCORES'!C$9,0)</f>
        <v>0</v>
      </c>
      <c r="F191" s="30">
        <f>IFERROR(100*_xlfn.IFNA(VLOOKUP($B191,KviZDarije3!$A$1:$K$1000, 10, 0), 0)/'TOP SCORES'!D$9,0)</f>
        <v>0</v>
      </c>
      <c r="G191" s="30">
        <f>IFERROR(100*_xlfn.IFNA(VLOOKUP($B191,KviZDarije4!$A$1:$K$1000, 10, 0), 0)/'TOP SCORES'!E$9,0)</f>
        <v>0</v>
      </c>
      <c r="H191" s="30">
        <f>IFERROR(100*_xlfn.IFNA(VLOOKUP($B191,KviZDarije5!$A$1:$K$1000, 10, 0), 0)/'TOP SCORES'!F$9,0)</f>
        <v>0</v>
      </c>
      <c r="I191" s="30">
        <f>IFERROR(100*_xlfn.IFNA(VLOOKUP($B191,KviZDarije6!$A$1:$K$1000, 10, 0), 0)/'TOP SCORES'!G$9,0)</f>
        <v>0</v>
      </c>
      <c r="J191" s="30">
        <f>IFERROR(100*_xlfn.IFNA(VLOOKUP($B191,KviZDarije7!$A$1:$K$1000, 10, 0), 0)/'TOP SCORES'!H$9,0)</f>
        <v>0</v>
      </c>
      <c r="K191" s="30">
        <f>IFERROR(100*_xlfn.IFNA(VLOOKUP($B191,KviZDarije8!$A$1:$K$1000, 10, 0), 0)/'TOP SCORES'!I$9,0)</f>
        <v>0</v>
      </c>
      <c r="L191" s="30">
        <f>IFERROR(100*_xlfn.IFNA(VLOOKUP($B191,[1]KviZDarije9!$A$1:$K$1000, 10, 0), 0)/'TOP SCORES'!J$9,0)</f>
        <v>0</v>
      </c>
      <c r="M191" s="30">
        <f>IFERROR(100*_xlfn.IFNA(VLOOKUP($B191,[2]KviZDarije10!$A$1:$K$1000, 10, 0), 0)/'TOP SCORES'!K$9,0)</f>
        <v>0</v>
      </c>
    </row>
    <row r="192" spans="1:13">
      <c r="A192" s="33">
        <f t="shared" ca="1" si="2"/>
        <v>176</v>
      </c>
      <c r="C192" s="31" cm="1">
        <f t="array" aca="1" ref="C192" ca="1">SUM(LARGE(D192:M192,ROW(INDIRECT("1:6"))))</f>
        <v>0</v>
      </c>
      <c r="D192" s="30">
        <f>IFERROR(100*_xlfn.IFNA(VLOOKUP($B192,KviZDarije1!$A$1:$K$1000, 10, 0), 0)/'TOP SCORES'!B$9,0)</f>
        <v>0</v>
      </c>
      <c r="E192" s="30">
        <f>IFERROR(100*_xlfn.IFNA(VLOOKUP($B192,KviZDarije2!$A$1:$K$1000, 10, 0), 0)/'TOP SCORES'!C$9,0)</f>
        <v>0</v>
      </c>
      <c r="F192" s="30">
        <f>IFERROR(100*_xlfn.IFNA(VLOOKUP($B192,KviZDarije3!$A$1:$K$1000, 10, 0), 0)/'TOP SCORES'!D$9,0)</f>
        <v>0</v>
      </c>
      <c r="G192" s="30">
        <f>IFERROR(100*_xlfn.IFNA(VLOOKUP($B192,KviZDarije4!$A$1:$K$1000, 10, 0), 0)/'TOP SCORES'!E$9,0)</f>
        <v>0</v>
      </c>
      <c r="H192" s="30">
        <f>IFERROR(100*_xlfn.IFNA(VLOOKUP($B192,KviZDarije5!$A$1:$K$1000, 10, 0), 0)/'TOP SCORES'!F$9,0)</f>
        <v>0</v>
      </c>
      <c r="I192" s="30">
        <f>IFERROR(100*_xlfn.IFNA(VLOOKUP($B192,KviZDarije6!$A$1:$K$1000, 10, 0), 0)/'TOP SCORES'!G$9,0)</f>
        <v>0</v>
      </c>
      <c r="J192" s="30">
        <f>IFERROR(100*_xlfn.IFNA(VLOOKUP($B192,KviZDarije7!$A$1:$K$1000, 10, 0), 0)/'TOP SCORES'!H$9,0)</f>
        <v>0</v>
      </c>
      <c r="K192" s="30">
        <f>IFERROR(100*_xlfn.IFNA(VLOOKUP($B192,KviZDarije8!$A$1:$K$1000, 10, 0), 0)/'TOP SCORES'!I$9,0)</f>
        <v>0</v>
      </c>
      <c r="L192" s="30">
        <f>IFERROR(100*_xlfn.IFNA(VLOOKUP($B192,[1]KviZDarije9!$A$1:$K$1000, 10, 0), 0)/'TOP SCORES'!J$9,0)</f>
        <v>0</v>
      </c>
      <c r="M192" s="30">
        <f>IFERROR(100*_xlfn.IFNA(VLOOKUP($B192,[2]KviZDarije10!$A$1:$K$1000, 10, 0), 0)/'TOP SCORES'!K$9,0)</f>
        <v>0</v>
      </c>
    </row>
    <row r="193" spans="1:13">
      <c r="A193" s="33">
        <f t="shared" ca="1" si="2"/>
        <v>176</v>
      </c>
      <c r="B193" s="24"/>
      <c r="C193" s="31" cm="1">
        <f t="array" aca="1" ref="C193" ca="1">SUM(LARGE(D193:M193,ROW(INDIRECT("1:6"))))</f>
        <v>0</v>
      </c>
      <c r="D193" s="30">
        <f>IFERROR(100*_xlfn.IFNA(VLOOKUP($B193,KviZDarije1!$A$1:$K$1000, 10, 0), 0)/'TOP SCORES'!B$9,0)</f>
        <v>0</v>
      </c>
      <c r="E193" s="30">
        <f>IFERROR(100*_xlfn.IFNA(VLOOKUP($B193,KviZDarije2!$A$1:$K$1000, 10, 0), 0)/'TOP SCORES'!C$9,0)</f>
        <v>0</v>
      </c>
      <c r="F193" s="30">
        <f>IFERROR(100*_xlfn.IFNA(VLOOKUP($B193,KviZDarije3!$A$1:$K$1000, 10, 0), 0)/'TOP SCORES'!D$9,0)</f>
        <v>0</v>
      </c>
      <c r="G193" s="30">
        <f>IFERROR(100*_xlfn.IFNA(VLOOKUP($B193,KviZDarije4!$A$1:$K$1000, 10, 0), 0)/'TOP SCORES'!E$9,0)</f>
        <v>0</v>
      </c>
      <c r="H193" s="30">
        <f>IFERROR(100*_xlfn.IFNA(VLOOKUP($B193,KviZDarije5!$A$1:$K$1000, 10, 0), 0)/'TOP SCORES'!F$9,0)</f>
        <v>0</v>
      </c>
      <c r="I193" s="30">
        <f>IFERROR(100*_xlfn.IFNA(VLOOKUP($B193,KviZDarije6!$A$1:$K$1000, 10, 0), 0)/'TOP SCORES'!G$9,0)</f>
        <v>0</v>
      </c>
      <c r="J193" s="30">
        <f>IFERROR(100*_xlfn.IFNA(VLOOKUP($B193,KviZDarije7!$A$1:$K$1000, 10, 0), 0)/'TOP SCORES'!H$9,0)</f>
        <v>0</v>
      </c>
      <c r="K193" s="30">
        <f>IFERROR(100*_xlfn.IFNA(VLOOKUP($B193,KviZDarije8!$A$1:$K$1000, 10, 0), 0)/'TOP SCORES'!I$9,0)</f>
        <v>0</v>
      </c>
      <c r="L193" s="30">
        <f>IFERROR(100*_xlfn.IFNA(VLOOKUP($B193,[1]KviZDarije9!$A$1:$K$1000, 10, 0), 0)/'TOP SCORES'!J$9,0)</f>
        <v>0</v>
      </c>
      <c r="M193" s="30">
        <f>IFERROR(100*_xlfn.IFNA(VLOOKUP($B193,[2]KviZDarije10!$A$1:$K$1000, 10, 0), 0)/'TOP SCORES'!K$9,0)</f>
        <v>0</v>
      </c>
    </row>
    <row r="194" spans="1:13">
      <c r="A194" s="33">
        <f t="shared" ref="A194:A214" ca="1" si="3">RANK(C194,C$2:C$998)</f>
        <v>176</v>
      </c>
      <c r="B194" s="24"/>
      <c r="C194" s="31" cm="1">
        <f t="array" aca="1" ref="C194" ca="1">SUM(LARGE(D194:M194,ROW(INDIRECT("1:6"))))</f>
        <v>0</v>
      </c>
      <c r="D194" s="30">
        <f>IFERROR(100*_xlfn.IFNA(VLOOKUP($B194,KviZDarije1!$A$1:$K$1000, 10, 0), 0)/'TOP SCORES'!B$9,0)</f>
        <v>0</v>
      </c>
      <c r="E194" s="30">
        <f>IFERROR(100*_xlfn.IFNA(VLOOKUP($B194,KviZDarije2!$A$1:$K$1000, 10, 0), 0)/'TOP SCORES'!C$9,0)</f>
        <v>0</v>
      </c>
      <c r="F194" s="30">
        <f>IFERROR(100*_xlfn.IFNA(VLOOKUP($B194,KviZDarije3!$A$1:$K$1000, 10, 0), 0)/'TOP SCORES'!D$9,0)</f>
        <v>0</v>
      </c>
      <c r="G194" s="30">
        <f>IFERROR(100*_xlfn.IFNA(VLOOKUP($B194,KviZDarije4!$A$1:$K$1000, 10, 0), 0)/'TOP SCORES'!E$9,0)</f>
        <v>0</v>
      </c>
      <c r="H194" s="30">
        <f>IFERROR(100*_xlfn.IFNA(VLOOKUP($B194,KviZDarije5!$A$1:$K$1000, 10, 0), 0)/'TOP SCORES'!F$9,0)</f>
        <v>0</v>
      </c>
      <c r="I194" s="30">
        <f>IFERROR(100*_xlfn.IFNA(VLOOKUP($B194,KviZDarije6!$A$1:$K$1000, 10, 0), 0)/'TOP SCORES'!G$9,0)</f>
        <v>0</v>
      </c>
      <c r="J194" s="30">
        <f>IFERROR(100*_xlfn.IFNA(VLOOKUP($B194,KviZDarije7!$A$1:$K$1000, 10, 0), 0)/'TOP SCORES'!H$9,0)</f>
        <v>0</v>
      </c>
      <c r="K194" s="30">
        <f>IFERROR(100*_xlfn.IFNA(VLOOKUP($B194,KviZDarije8!$A$1:$K$1000, 10, 0), 0)/'TOP SCORES'!I$9,0)</f>
        <v>0</v>
      </c>
      <c r="L194" s="30">
        <f>IFERROR(100*_xlfn.IFNA(VLOOKUP($B194,[1]KviZDarije9!$A$1:$K$1000, 10, 0), 0)/'TOP SCORES'!J$9,0)</f>
        <v>0</v>
      </c>
      <c r="M194" s="30">
        <f>IFERROR(100*_xlfn.IFNA(VLOOKUP($B194,[2]KviZDarije10!$A$1:$K$1000, 10, 0), 0)/'TOP SCORES'!K$9,0)</f>
        <v>0</v>
      </c>
    </row>
    <row r="195" spans="1:13">
      <c r="A195" s="33">
        <f t="shared" ca="1" si="3"/>
        <v>176</v>
      </c>
      <c r="B195" s="24"/>
      <c r="C195" s="31" cm="1">
        <f t="array" aca="1" ref="C195" ca="1">SUM(LARGE(D195:M195,ROW(INDIRECT("1:6"))))</f>
        <v>0</v>
      </c>
      <c r="D195" s="30">
        <f>IFERROR(100*_xlfn.IFNA(VLOOKUP($B195,KviZDarije1!$A$1:$K$1000, 10, 0), 0)/'TOP SCORES'!B$9,0)</f>
        <v>0</v>
      </c>
      <c r="E195" s="30">
        <f>IFERROR(100*_xlfn.IFNA(VLOOKUP($B195,KviZDarije2!$A$1:$K$1000, 10, 0), 0)/'TOP SCORES'!C$9,0)</f>
        <v>0</v>
      </c>
      <c r="F195" s="30">
        <f>IFERROR(100*_xlfn.IFNA(VLOOKUP($B195,KviZDarije3!$A$1:$K$1000, 10, 0), 0)/'TOP SCORES'!D$9,0)</f>
        <v>0</v>
      </c>
      <c r="G195" s="30">
        <f>IFERROR(100*_xlfn.IFNA(VLOOKUP($B195,KviZDarije4!$A$1:$K$1000, 10, 0), 0)/'TOP SCORES'!E$9,0)</f>
        <v>0</v>
      </c>
      <c r="H195" s="30">
        <f>IFERROR(100*_xlfn.IFNA(VLOOKUP($B195,KviZDarije5!$A$1:$K$1000, 10, 0), 0)/'TOP SCORES'!F$9,0)</f>
        <v>0</v>
      </c>
      <c r="I195" s="30">
        <f>IFERROR(100*_xlfn.IFNA(VLOOKUP($B195,KviZDarije6!$A$1:$K$1000, 10, 0), 0)/'TOP SCORES'!G$9,0)</f>
        <v>0</v>
      </c>
      <c r="J195" s="30">
        <f>IFERROR(100*_xlfn.IFNA(VLOOKUP($B195,KviZDarije7!$A$1:$K$1000, 10, 0), 0)/'TOP SCORES'!H$9,0)</f>
        <v>0</v>
      </c>
      <c r="K195" s="30">
        <f>IFERROR(100*_xlfn.IFNA(VLOOKUP($B195,KviZDarije8!$A$1:$K$1000, 10, 0), 0)/'TOP SCORES'!I$9,0)</f>
        <v>0</v>
      </c>
      <c r="L195" s="30">
        <f>IFERROR(100*_xlfn.IFNA(VLOOKUP($B195,[1]KviZDarije9!$A$1:$K$1000, 10, 0), 0)/'TOP SCORES'!J$9,0)</f>
        <v>0</v>
      </c>
      <c r="M195" s="30">
        <f>IFERROR(100*_xlfn.IFNA(VLOOKUP($B195,[2]KviZDarije10!$A$1:$K$1000, 10, 0), 0)/'TOP SCORES'!K$9,0)</f>
        <v>0</v>
      </c>
    </row>
    <row r="196" spans="1:13">
      <c r="A196" s="33">
        <f t="shared" ca="1" si="3"/>
        <v>176</v>
      </c>
      <c r="B196" s="24"/>
      <c r="C196" s="31" cm="1">
        <f t="array" aca="1" ref="C196" ca="1">SUM(LARGE(D196:M196,ROW(INDIRECT("1:6"))))</f>
        <v>0</v>
      </c>
      <c r="D196" s="30">
        <f>IFERROR(100*_xlfn.IFNA(VLOOKUP($B196,KviZDarije1!$A$1:$K$1000, 10, 0), 0)/'TOP SCORES'!B$9,0)</f>
        <v>0</v>
      </c>
      <c r="E196" s="30">
        <f>IFERROR(100*_xlfn.IFNA(VLOOKUP($B196,KviZDarije2!$A$1:$K$1000, 10, 0), 0)/'TOP SCORES'!C$9,0)</f>
        <v>0</v>
      </c>
      <c r="F196" s="30">
        <f>IFERROR(100*_xlfn.IFNA(VLOOKUP($B196,KviZDarije3!$A$1:$K$1000, 10, 0), 0)/'TOP SCORES'!D$9,0)</f>
        <v>0</v>
      </c>
      <c r="G196" s="30">
        <f>IFERROR(100*_xlfn.IFNA(VLOOKUP($B196,KviZDarije4!$A$1:$K$1000, 10, 0), 0)/'TOP SCORES'!E$9,0)</f>
        <v>0</v>
      </c>
      <c r="H196" s="30">
        <f>IFERROR(100*_xlfn.IFNA(VLOOKUP($B196,KviZDarije5!$A$1:$K$1000, 10, 0), 0)/'TOP SCORES'!F$9,0)</f>
        <v>0</v>
      </c>
      <c r="I196" s="30">
        <f>IFERROR(100*_xlfn.IFNA(VLOOKUP($B196,KviZDarije6!$A$1:$K$1000, 10, 0), 0)/'TOP SCORES'!G$9,0)</f>
        <v>0</v>
      </c>
      <c r="J196" s="30">
        <f>IFERROR(100*_xlfn.IFNA(VLOOKUP($B196,KviZDarije7!$A$1:$K$1000, 10, 0), 0)/'TOP SCORES'!H$9,0)</f>
        <v>0</v>
      </c>
      <c r="K196" s="30">
        <f>IFERROR(100*_xlfn.IFNA(VLOOKUP($B196,KviZDarije8!$A$1:$K$1000, 10, 0), 0)/'TOP SCORES'!I$9,0)</f>
        <v>0</v>
      </c>
      <c r="L196" s="30">
        <f>IFERROR(100*_xlfn.IFNA(VLOOKUP($B196,[1]KviZDarije9!$A$1:$K$1000, 10, 0), 0)/'TOP SCORES'!J$9,0)</f>
        <v>0</v>
      </c>
      <c r="M196" s="30">
        <f>IFERROR(100*_xlfn.IFNA(VLOOKUP($B196,[2]KviZDarije10!$A$1:$K$1000, 10, 0), 0)/'TOP SCORES'!K$9,0)</f>
        <v>0</v>
      </c>
    </row>
    <row r="197" spans="1:13">
      <c r="A197" s="33">
        <f t="shared" ca="1" si="3"/>
        <v>176</v>
      </c>
      <c r="B197" s="24"/>
      <c r="C197" s="31" cm="1">
        <f t="array" aca="1" ref="C197" ca="1">SUM(LARGE(D197:M197,ROW(INDIRECT("1:6"))))</f>
        <v>0</v>
      </c>
      <c r="D197" s="30">
        <f>IFERROR(100*_xlfn.IFNA(VLOOKUP($B197,KviZDarije1!$A$1:$K$1000, 10, 0), 0)/'TOP SCORES'!B$9,0)</f>
        <v>0</v>
      </c>
      <c r="E197" s="30">
        <f>IFERROR(100*_xlfn.IFNA(VLOOKUP($B197,KviZDarije2!$A$1:$K$1000, 10, 0), 0)/'TOP SCORES'!C$9,0)</f>
        <v>0</v>
      </c>
      <c r="F197" s="30">
        <f>IFERROR(100*_xlfn.IFNA(VLOOKUP($B197,KviZDarije3!$A$1:$K$1000, 10, 0), 0)/'TOP SCORES'!D$9,0)</f>
        <v>0</v>
      </c>
      <c r="G197" s="30">
        <f>IFERROR(100*_xlfn.IFNA(VLOOKUP($B197,KviZDarije4!$A$1:$K$1000, 10, 0), 0)/'TOP SCORES'!E$9,0)</f>
        <v>0</v>
      </c>
      <c r="H197" s="30">
        <f>IFERROR(100*_xlfn.IFNA(VLOOKUP($B197,KviZDarije5!$A$1:$K$1000, 10, 0), 0)/'TOP SCORES'!F$9,0)</f>
        <v>0</v>
      </c>
      <c r="I197" s="30">
        <f>IFERROR(100*_xlfn.IFNA(VLOOKUP($B197,KviZDarije6!$A$1:$K$1000, 10, 0), 0)/'TOP SCORES'!G$9,0)</f>
        <v>0</v>
      </c>
      <c r="J197" s="30">
        <f>IFERROR(100*_xlfn.IFNA(VLOOKUP($B197,KviZDarije7!$A$1:$K$1000, 10, 0), 0)/'TOP SCORES'!H$9,0)</f>
        <v>0</v>
      </c>
      <c r="K197" s="30">
        <f>IFERROR(100*_xlfn.IFNA(VLOOKUP($B197,KviZDarije8!$A$1:$K$1000, 10, 0), 0)/'TOP SCORES'!I$9,0)</f>
        <v>0</v>
      </c>
      <c r="L197" s="30">
        <f>IFERROR(100*_xlfn.IFNA(VLOOKUP($B197,[1]KviZDarije9!$A$1:$K$1000, 10, 0), 0)/'TOP SCORES'!J$9,0)</f>
        <v>0</v>
      </c>
      <c r="M197" s="30">
        <f>IFERROR(100*_xlfn.IFNA(VLOOKUP($B197,[2]KviZDarije10!$A$1:$K$1000, 10, 0), 0)/'TOP SCORES'!K$9,0)</f>
        <v>0</v>
      </c>
    </row>
    <row r="198" spans="1:13">
      <c r="A198" s="33">
        <f t="shared" ca="1" si="3"/>
        <v>176</v>
      </c>
      <c r="B198" s="24"/>
      <c r="C198" s="31" cm="1">
        <f t="array" aca="1" ref="C198" ca="1">SUM(LARGE(D198:M198,ROW(INDIRECT("1:6"))))</f>
        <v>0</v>
      </c>
      <c r="D198" s="30">
        <f>IFERROR(100*_xlfn.IFNA(VLOOKUP($B198,KviZDarije1!$A$1:$K$1000, 10, 0), 0)/'TOP SCORES'!B$9,0)</f>
        <v>0</v>
      </c>
      <c r="E198" s="30">
        <f>IFERROR(100*_xlfn.IFNA(VLOOKUP($B198,KviZDarije2!$A$1:$K$1000, 10, 0), 0)/'TOP SCORES'!C$9,0)</f>
        <v>0</v>
      </c>
      <c r="F198" s="30">
        <f>IFERROR(100*_xlfn.IFNA(VLOOKUP($B198,KviZDarije3!$A$1:$K$1000, 10, 0), 0)/'TOP SCORES'!D$9,0)</f>
        <v>0</v>
      </c>
      <c r="G198" s="30">
        <f>IFERROR(100*_xlfn.IFNA(VLOOKUP($B198,KviZDarije4!$A$1:$K$1000, 10, 0), 0)/'TOP SCORES'!E$9,0)</f>
        <v>0</v>
      </c>
      <c r="H198" s="30">
        <f>IFERROR(100*_xlfn.IFNA(VLOOKUP($B198,KviZDarije5!$A$1:$K$1000, 10, 0), 0)/'TOP SCORES'!F$9,0)</f>
        <v>0</v>
      </c>
      <c r="I198" s="30">
        <f>IFERROR(100*_xlfn.IFNA(VLOOKUP($B198,KviZDarije6!$A$1:$K$1000, 10, 0), 0)/'TOP SCORES'!G$9,0)</f>
        <v>0</v>
      </c>
      <c r="J198" s="30">
        <f>IFERROR(100*_xlfn.IFNA(VLOOKUP($B198,KviZDarije7!$A$1:$K$1000, 10, 0), 0)/'TOP SCORES'!H$9,0)</f>
        <v>0</v>
      </c>
      <c r="K198" s="30">
        <f>IFERROR(100*_xlfn.IFNA(VLOOKUP($B198,KviZDarije8!$A$1:$K$1000, 10, 0), 0)/'TOP SCORES'!I$9,0)</f>
        <v>0</v>
      </c>
      <c r="L198" s="30">
        <f>IFERROR(100*_xlfn.IFNA(VLOOKUP($B198,[1]KviZDarije9!$A$1:$K$1000, 10, 0), 0)/'TOP SCORES'!J$9,0)</f>
        <v>0</v>
      </c>
      <c r="M198" s="30">
        <f>IFERROR(100*_xlfn.IFNA(VLOOKUP($B198,[2]KviZDarije10!$A$1:$K$1000, 10, 0), 0)/'TOP SCORES'!K$9,0)</f>
        <v>0</v>
      </c>
    </row>
    <row r="199" spans="1:13">
      <c r="A199" s="33">
        <f t="shared" ca="1" si="3"/>
        <v>176</v>
      </c>
      <c r="B199" s="24"/>
      <c r="C199" s="31" cm="1">
        <f t="array" aca="1" ref="C199" ca="1">SUM(LARGE(D199:M199,ROW(INDIRECT("1:6"))))</f>
        <v>0</v>
      </c>
      <c r="D199" s="30">
        <f>IFERROR(100*_xlfn.IFNA(VLOOKUP($B199,KviZDarije1!$A$1:$K$1000, 10, 0), 0)/'TOP SCORES'!B$9,0)</f>
        <v>0</v>
      </c>
      <c r="E199" s="30">
        <f>IFERROR(100*_xlfn.IFNA(VLOOKUP($B199,KviZDarije2!$A$1:$K$1000, 10, 0), 0)/'TOP SCORES'!C$9,0)</f>
        <v>0</v>
      </c>
      <c r="F199" s="30">
        <f>IFERROR(100*_xlfn.IFNA(VLOOKUP($B199,KviZDarije3!$A$1:$K$1000, 10, 0), 0)/'TOP SCORES'!D$9,0)</f>
        <v>0</v>
      </c>
      <c r="G199" s="30">
        <f>IFERROR(100*_xlfn.IFNA(VLOOKUP($B199,KviZDarije4!$A$1:$K$1000, 10, 0), 0)/'TOP SCORES'!E$9,0)</f>
        <v>0</v>
      </c>
      <c r="H199" s="30">
        <f>IFERROR(100*_xlfn.IFNA(VLOOKUP($B199,KviZDarije5!$A$1:$K$1000, 10, 0), 0)/'TOP SCORES'!F$9,0)</f>
        <v>0</v>
      </c>
      <c r="I199" s="30">
        <f>IFERROR(100*_xlfn.IFNA(VLOOKUP($B199,KviZDarije6!$A$1:$K$1000, 10, 0), 0)/'TOP SCORES'!G$9,0)</f>
        <v>0</v>
      </c>
      <c r="J199" s="30">
        <f>IFERROR(100*_xlfn.IFNA(VLOOKUP($B199,KviZDarije7!$A$1:$K$1000, 10, 0), 0)/'TOP SCORES'!H$9,0)</f>
        <v>0</v>
      </c>
      <c r="K199" s="30">
        <f>IFERROR(100*_xlfn.IFNA(VLOOKUP($B199,KviZDarije8!$A$1:$K$1000, 10, 0), 0)/'TOP SCORES'!I$9,0)</f>
        <v>0</v>
      </c>
      <c r="L199" s="30">
        <f>IFERROR(100*_xlfn.IFNA(VLOOKUP($B199,[1]KviZDarije9!$A$1:$K$1000, 10, 0), 0)/'TOP SCORES'!J$9,0)</f>
        <v>0</v>
      </c>
      <c r="M199" s="30">
        <f>IFERROR(100*_xlfn.IFNA(VLOOKUP($B199,[2]KviZDarije10!$A$1:$K$1000, 10, 0), 0)/'TOP SCORES'!K$9,0)</f>
        <v>0</v>
      </c>
    </row>
    <row r="200" spans="1:13">
      <c r="A200" s="33">
        <f t="shared" ca="1" si="3"/>
        <v>176</v>
      </c>
      <c r="B200" s="24"/>
      <c r="C200" s="31" cm="1">
        <f t="array" aca="1" ref="C200" ca="1">SUM(LARGE(D200:M200,ROW(INDIRECT("1:6"))))</f>
        <v>0</v>
      </c>
      <c r="D200" s="30">
        <f>IFERROR(100*_xlfn.IFNA(VLOOKUP($B200,KviZDarije1!$A$1:$K$1000, 10, 0), 0)/'TOP SCORES'!B$9,0)</f>
        <v>0</v>
      </c>
      <c r="E200" s="30">
        <f>IFERROR(100*_xlfn.IFNA(VLOOKUP($B200,KviZDarije2!$A$1:$K$1000, 10, 0), 0)/'TOP SCORES'!C$9,0)</f>
        <v>0</v>
      </c>
      <c r="F200" s="30">
        <f>IFERROR(100*_xlfn.IFNA(VLOOKUP($B200,KviZDarije3!$A$1:$K$1000, 10, 0), 0)/'TOP SCORES'!D$9,0)</f>
        <v>0</v>
      </c>
      <c r="G200" s="30">
        <f>IFERROR(100*_xlfn.IFNA(VLOOKUP($B200,KviZDarije4!$A$1:$K$1000, 10, 0), 0)/'TOP SCORES'!E$9,0)</f>
        <v>0</v>
      </c>
      <c r="H200" s="30">
        <f>IFERROR(100*_xlfn.IFNA(VLOOKUP($B200,KviZDarije5!$A$1:$K$1000, 10, 0), 0)/'TOP SCORES'!F$9,0)</f>
        <v>0</v>
      </c>
      <c r="I200" s="30">
        <f>IFERROR(100*_xlfn.IFNA(VLOOKUP($B200,KviZDarije6!$A$1:$K$1000, 10, 0), 0)/'TOP SCORES'!G$9,0)</f>
        <v>0</v>
      </c>
      <c r="J200" s="30">
        <f>IFERROR(100*_xlfn.IFNA(VLOOKUP($B200,KviZDarije7!$A$1:$K$1000, 10, 0), 0)/'TOP SCORES'!H$9,0)</f>
        <v>0</v>
      </c>
      <c r="K200" s="30">
        <f>IFERROR(100*_xlfn.IFNA(VLOOKUP($B200,KviZDarije8!$A$1:$K$1000, 10, 0), 0)/'TOP SCORES'!I$9,0)</f>
        <v>0</v>
      </c>
      <c r="L200" s="30">
        <f>IFERROR(100*_xlfn.IFNA(VLOOKUP($B200,[1]KviZDarije9!$A$1:$K$1000, 10, 0), 0)/'TOP SCORES'!J$9,0)</f>
        <v>0</v>
      </c>
      <c r="M200" s="30">
        <f>IFERROR(100*_xlfn.IFNA(VLOOKUP($B200,[2]KviZDarije10!$A$1:$K$1000, 10, 0), 0)/'TOP SCORES'!K$9,0)</f>
        <v>0</v>
      </c>
    </row>
    <row r="201" spans="1:13">
      <c r="A201" s="33">
        <f t="shared" ca="1" si="3"/>
        <v>176</v>
      </c>
      <c r="B201" s="24"/>
      <c r="C201" s="31" cm="1">
        <f t="array" aca="1" ref="C201" ca="1">SUM(LARGE(D201:M201,ROW(INDIRECT("1:6"))))</f>
        <v>0</v>
      </c>
      <c r="D201" s="30">
        <f>IFERROR(100*_xlfn.IFNA(VLOOKUP($B201,KviZDarije1!$A$1:$K$1000, 10, 0), 0)/'TOP SCORES'!B$9,0)</f>
        <v>0</v>
      </c>
      <c r="E201" s="30">
        <f>IFERROR(100*_xlfn.IFNA(VLOOKUP($B201,KviZDarije2!$A$1:$K$1000, 10, 0), 0)/'TOP SCORES'!C$9,0)</f>
        <v>0</v>
      </c>
      <c r="F201" s="30">
        <f>IFERROR(100*_xlfn.IFNA(VLOOKUP($B201,KviZDarije3!$A$1:$K$1000, 10, 0), 0)/'TOP SCORES'!D$9,0)</f>
        <v>0</v>
      </c>
      <c r="G201" s="30">
        <f>IFERROR(100*_xlfn.IFNA(VLOOKUP($B201,KviZDarije4!$A$1:$K$1000, 10, 0), 0)/'TOP SCORES'!E$9,0)</f>
        <v>0</v>
      </c>
      <c r="H201" s="30">
        <f>IFERROR(100*_xlfn.IFNA(VLOOKUP($B201,KviZDarije5!$A$1:$K$1000, 10, 0), 0)/'TOP SCORES'!F$9,0)</f>
        <v>0</v>
      </c>
      <c r="I201" s="30">
        <f>IFERROR(100*_xlfn.IFNA(VLOOKUP($B201,KviZDarije6!$A$1:$K$1000, 10, 0), 0)/'TOP SCORES'!G$9,0)</f>
        <v>0</v>
      </c>
      <c r="J201" s="30">
        <f>IFERROR(100*_xlfn.IFNA(VLOOKUP($B201,KviZDarije7!$A$1:$K$1000, 10, 0), 0)/'TOP SCORES'!H$9,0)</f>
        <v>0</v>
      </c>
      <c r="K201" s="30">
        <f>IFERROR(100*_xlfn.IFNA(VLOOKUP($B201,KviZDarije8!$A$1:$K$1000, 10, 0), 0)/'TOP SCORES'!I$9,0)</f>
        <v>0</v>
      </c>
      <c r="L201" s="30">
        <f>IFERROR(100*_xlfn.IFNA(VLOOKUP($B201,[1]KviZDarije9!$A$1:$K$1000, 10, 0), 0)/'TOP SCORES'!J$9,0)</f>
        <v>0</v>
      </c>
      <c r="M201" s="30">
        <f>IFERROR(100*_xlfn.IFNA(VLOOKUP($B201,[2]KviZDarije10!$A$1:$K$1000, 10, 0), 0)/'TOP SCORES'!K$9,0)</f>
        <v>0</v>
      </c>
    </row>
    <row r="202" spans="1:13">
      <c r="A202" s="33">
        <f t="shared" ca="1" si="3"/>
        <v>176</v>
      </c>
      <c r="B202" s="24"/>
      <c r="C202" s="31" cm="1">
        <f t="array" aca="1" ref="C202" ca="1">SUM(LARGE(D202:M202,ROW(INDIRECT("1:6"))))</f>
        <v>0</v>
      </c>
      <c r="D202" s="30">
        <f>IFERROR(100*_xlfn.IFNA(VLOOKUP($B202,KviZDarije1!$A$1:$K$1000, 10, 0), 0)/'TOP SCORES'!B$9,0)</f>
        <v>0</v>
      </c>
      <c r="E202" s="30">
        <f>IFERROR(100*_xlfn.IFNA(VLOOKUP($B202,KviZDarije2!$A$1:$K$1000, 10, 0), 0)/'TOP SCORES'!C$9,0)</f>
        <v>0</v>
      </c>
      <c r="F202" s="30">
        <f>IFERROR(100*_xlfn.IFNA(VLOOKUP($B202,KviZDarije3!$A$1:$K$1000, 10, 0), 0)/'TOP SCORES'!D$9,0)</f>
        <v>0</v>
      </c>
      <c r="G202" s="30">
        <f>IFERROR(100*_xlfn.IFNA(VLOOKUP($B202,KviZDarije4!$A$1:$K$1000, 10, 0), 0)/'TOP SCORES'!E$9,0)</f>
        <v>0</v>
      </c>
      <c r="H202" s="30">
        <f>IFERROR(100*_xlfn.IFNA(VLOOKUP($B202,KviZDarije5!$A$1:$K$1000, 10, 0), 0)/'TOP SCORES'!F$9,0)</f>
        <v>0</v>
      </c>
      <c r="I202" s="30">
        <f>IFERROR(100*_xlfn.IFNA(VLOOKUP($B202,KviZDarije6!$A$1:$K$1000, 10, 0), 0)/'TOP SCORES'!G$9,0)</f>
        <v>0</v>
      </c>
      <c r="J202" s="30">
        <f>IFERROR(100*_xlfn.IFNA(VLOOKUP($B202,KviZDarije7!$A$1:$K$1000, 10, 0), 0)/'TOP SCORES'!H$9,0)</f>
        <v>0</v>
      </c>
      <c r="K202" s="30">
        <f>IFERROR(100*_xlfn.IFNA(VLOOKUP($B202,KviZDarije8!$A$1:$K$1000, 10, 0), 0)/'TOP SCORES'!I$9,0)</f>
        <v>0</v>
      </c>
      <c r="L202" s="30">
        <f>IFERROR(100*_xlfn.IFNA(VLOOKUP($B202,[1]KviZDarije9!$A$1:$K$1000, 10, 0), 0)/'TOP SCORES'!J$9,0)</f>
        <v>0</v>
      </c>
      <c r="M202" s="30">
        <f>IFERROR(100*_xlfn.IFNA(VLOOKUP($B202,[2]KviZDarije10!$A$1:$K$1000, 10, 0), 0)/'TOP SCORES'!K$9,0)</f>
        <v>0</v>
      </c>
    </row>
    <row r="203" spans="1:13">
      <c r="A203" s="33">
        <f t="shared" ca="1" si="3"/>
        <v>176</v>
      </c>
      <c r="B203" s="24"/>
      <c r="C203" s="31" cm="1">
        <f t="array" aca="1" ref="C203" ca="1">SUM(LARGE(D203:M203,ROW(INDIRECT("1:6"))))</f>
        <v>0</v>
      </c>
      <c r="D203" s="30">
        <f>IFERROR(100*_xlfn.IFNA(VLOOKUP($B203,KviZDarije1!$A$1:$K$1000, 10, 0), 0)/'TOP SCORES'!B$9,0)</f>
        <v>0</v>
      </c>
      <c r="E203" s="30">
        <f>IFERROR(100*_xlfn.IFNA(VLOOKUP($B203,KviZDarije2!$A$1:$K$1000, 10, 0), 0)/'TOP SCORES'!C$9,0)</f>
        <v>0</v>
      </c>
      <c r="F203" s="30">
        <f>IFERROR(100*_xlfn.IFNA(VLOOKUP($B203,KviZDarije3!$A$1:$K$1000, 10, 0), 0)/'TOP SCORES'!D$9,0)</f>
        <v>0</v>
      </c>
      <c r="G203" s="30">
        <f>IFERROR(100*_xlfn.IFNA(VLOOKUP($B203,KviZDarije4!$A$1:$K$1000, 10, 0), 0)/'TOP SCORES'!E$9,0)</f>
        <v>0</v>
      </c>
      <c r="H203" s="30">
        <f>IFERROR(100*_xlfn.IFNA(VLOOKUP($B203,KviZDarije5!$A$1:$K$1000, 10, 0), 0)/'TOP SCORES'!F$9,0)</f>
        <v>0</v>
      </c>
      <c r="I203" s="30">
        <f>IFERROR(100*_xlfn.IFNA(VLOOKUP($B203,KviZDarije6!$A$1:$K$1000, 10, 0), 0)/'TOP SCORES'!G$9,0)</f>
        <v>0</v>
      </c>
      <c r="J203" s="30">
        <f>IFERROR(100*_xlfn.IFNA(VLOOKUP($B203,KviZDarije7!$A$1:$K$1000, 10, 0), 0)/'TOP SCORES'!H$9,0)</f>
        <v>0</v>
      </c>
      <c r="K203" s="30">
        <f>IFERROR(100*_xlfn.IFNA(VLOOKUP($B203,KviZDarije8!$A$1:$K$1000, 10, 0), 0)/'TOP SCORES'!I$9,0)</f>
        <v>0</v>
      </c>
      <c r="L203" s="30">
        <f>IFERROR(100*_xlfn.IFNA(VLOOKUP($B203,[1]KviZDarije9!$A$1:$K$1000, 10, 0), 0)/'TOP SCORES'!J$9,0)</f>
        <v>0</v>
      </c>
      <c r="M203" s="30">
        <f>IFERROR(100*_xlfn.IFNA(VLOOKUP($B203,[2]KviZDarije10!$A$1:$K$1000, 10, 0), 0)/'TOP SCORES'!K$9,0)</f>
        <v>0</v>
      </c>
    </row>
    <row r="204" spans="1:13">
      <c r="A204" s="33">
        <f t="shared" ca="1" si="3"/>
        <v>176</v>
      </c>
      <c r="B204" s="24"/>
      <c r="C204" s="31" cm="1">
        <f t="array" aca="1" ref="C204" ca="1">SUM(LARGE(D204:M204,ROW(INDIRECT("1:6"))))</f>
        <v>0</v>
      </c>
      <c r="D204" s="30">
        <f>IFERROR(100*_xlfn.IFNA(VLOOKUP($B204,KviZDarije1!$A$1:$K$1000, 10, 0), 0)/'TOP SCORES'!B$9,0)</f>
        <v>0</v>
      </c>
      <c r="E204" s="30">
        <f>IFERROR(100*_xlfn.IFNA(VLOOKUP($B204,KviZDarije2!$A$1:$K$1000, 10, 0), 0)/'TOP SCORES'!C$9,0)</f>
        <v>0</v>
      </c>
      <c r="F204" s="30">
        <f>IFERROR(100*_xlfn.IFNA(VLOOKUP($B204,KviZDarije3!$A$1:$K$1000, 10, 0), 0)/'TOP SCORES'!D$9,0)</f>
        <v>0</v>
      </c>
      <c r="G204" s="30">
        <f>IFERROR(100*_xlfn.IFNA(VLOOKUP($B204,KviZDarije4!$A$1:$K$1000, 10, 0), 0)/'TOP SCORES'!E$9,0)</f>
        <v>0</v>
      </c>
      <c r="H204" s="30">
        <f>IFERROR(100*_xlfn.IFNA(VLOOKUP($B204,KviZDarije5!$A$1:$K$1000, 10, 0), 0)/'TOP SCORES'!F$9,0)</f>
        <v>0</v>
      </c>
      <c r="I204" s="30">
        <f>IFERROR(100*_xlfn.IFNA(VLOOKUP($B204,KviZDarije6!$A$1:$K$1000, 10, 0), 0)/'TOP SCORES'!G$9,0)</f>
        <v>0</v>
      </c>
      <c r="J204" s="30">
        <f>IFERROR(100*_xlfn.IFNA(VLOOKUP($B204,KviZDarije7!$A$1:$K$1000, 10, 0), 0)/'TOP SCORES'!H$9,0)</f>
        <v>0</v>
      </c>
      <c r="K204" s="30">
        <f>IFERROR(100*_xlfn.IFNA(VLOOKUP($B204,KviZDarije8!$A$1:$K$1000, 10, 0), 0)/'TOP SCORES'!I$9,0)</f>
        <v>0</v>
      </c>
      <c r="L204" s="30">
        <f>IFERROR(100*_xlfn.IFNA(VLOOKUP($B204,[1]KviZDarije9!$A$1:$K$1000, 10, 0), 0)/'TOP SCORES'!J$9,0)</f>
        <v>0</v>
      </c>
      <c r="M204" s="30">
        <f>IFERROR(100*_xlfn.IFNA(VLOOKUP($B204,[2]KviZDarije10!$A$1:$K$1000, 10, 0), 0)/'TOP SCORES'!K$9,0)</f>
        <v>0</v>
      </c>
    </row>
    <row r="205" spans="1:13">
      <c r="A205" s="33">
        <f t="shared" ca="1" si="3"/>
        <v>176</v>
      </c>
      <c r="B205" s="24"/>
      <c r="C205" s="31" cm="1">
        <f t="array" aca="1" ref="C205" ca="1">SUM(LARGE(D205:M205,ROW(INDIRECT("1:6"))))</f>
        <v>0</v>
      </c>
      <c r="D205" s="30">
        <f>IFERROR(100*_xlfn.IFNA(VLOOKUP($B205,KviZDarije1!$A$1:$K$1000, 10, 0), 0)/'TOP SCORES'!B$9,0)</f>
        <v>0</v>
      </c>
      <c r="E205" s="30">
        <f>IFERROR(100*_xlfn.IFNA(VLOOKUP($B205,KviZDarije2!$A$1:$K$1000, 10, 0), 0)/'TOP SCORES'!C$9,0)</f>
        <v>0</v>
      </c>
      <c r="F205" s="30">
        <f>IFERROR(100*_xlfn.IFNA(VLOOKUP($B205,KviZDarije3!$A$1:$K$1000, 10, 0), 0)/'TOP SCORES'!D$9,0)</f>
        <v>0</v>
      </c>
      <c r="G205" s="30">
        <f>IFERROR(100*_xlfn.IFNA(VLOOKUP($B205,KviZDarije4!$A$1:$K$1000, 10, 0), 0)/'TOP SCORES'!E$9,0)</f>
        <v>0</v>
      </c>
      <c r="H205" s="30">
        <f>IFERROR(100*_xlfn.IFNA(VLOOKUP($B205,KviZDarije5!$A$1:$K$1000, 10, 0), 0)/'TOP SCORES'!F$9,0)</f>
        <v>0</v>
      </c>
      <c r="I205" s="30">
        <f>IFERROR(100*_xlfn.IFNA(VLOOKUP($B205,KviZDarije6!$A$1:$K$1000, 10, 0), 0)/'TOP SCORES'!G$9,0)</f>
        <v>0</v>
      </c>
      <c r="J205" s="30">
        <f>IFERROR(100*_xlfn.IFNA(VLOOKUP($B205,KviZDarije7!$A$1:$K$1000, 10, 0), 0)/'TOP SCORES'!H$9,0)</f>
        <v>0</v>
      </c>
      <c r="K205" s="30">
        <f>IFERROR(100*_xlfn.IFNA(VLOOKUP($B205,KviZDarije8!$A$1:$K$1000, 10, 0), 0)/'TOP SCORES'!I$9,0)</f>
        <v>0</v>
      </c>
      <c r="L205" s="30">
        <f>IFERROR(100*_xlfn.IFNA(VLOOKUP($B205,[1]KviZDarije9!$A$1:$K$1000, 10, 0), 0)/'TOP SCORES'!J$9,0)</f>
        <v>0</v>
      </c>
      <c r="M205" s="30">
        <f>IFERROR(100*_xlfn.IFNA(VLOOKUP($B205,[2]KviZDarije10!$A$1:$K$1000, 10, 0), 0)/'TOP SCORES'!K$9,0)</f>
        <v>0</v>
      </c>
    </row>
    <row r="206" spans="1:13">
      <c r="A206" s="33">
        <f t="shared" ca="1" si="3"/>
        <v>176</v>
      </c>
      <c r="B206" s="24"/>
      <c r="C206" s="31" cm="1">
        <f t="array" aca="1" ref="C206" ca="1">SUM(LARGE(D206:M206,ROW(INDIRECT("1:6"))))</f>
        <v>0</v>
      </c>
      <c r="D206" s="30">
        <f>IFERROR(100*_xlfn.IFNA(VLOOKUP($B206,KviZDarije1!$A$1:$K$1000, 10, 0), 0)/'TOP SCORES'!B$9,0)</f>
        <v>0</v>
      </c>
      <c r="E206" s="30">
        <f>IFERROR(100*_xlfn.IFNA(VLOOKUP($B206,KviZDarije2!$A$1:$K$1000, 10, 0), 0)/'TOP SCORES'!C$9,0)</f>
        <v>0</v>
      </c>
      <c r="F206" s="30">
        <f>IFERROR(100*_xlfn.IFNA(VLOOKUP($B206,KviZDarije3!$A$1:$K$1000, 10, 0), 0)/'TOP SCORES'!D$9,0)</f>
        <v>0</v>
      </c>
      <c r="G206" s="30">
        <f>IFERROR(100*_xlfn.IFNA(VLOOKUP($B206,KviZDarije4!$A$1:$K$1000, 10, 0), 0)/'TOP SCORES'!E$9,0)</f>
        <v>0</v>
      </c>
      <c r="H206" s="30">
        <f>IFERROR(100*_xlfn.IFNA(VLOOKUP($B206,KviZDarije5!$A$1:$K$1000, 10, 0), 0)/'TOP SCORES'!F$9,0)</f>
        <v>0</v>
      </c>
      <c r="I206" s="30">
        <f>IFERROR(100*_xlfn.IFNA(VLOOKUP($B206,KviZDarije6!$A$1:$K$1000, 10, 0), 0)/'TOP SCORES'!G$9,0)</f>
        <v>0</v>
      </c>
      <c r="J206" s="30">
        <f>IFERROR(100*_xlfn.IFNA(VLOOKUP($B206,KviZDarije7!$A$1:$K$1000, 10, 0), 0)/'TOP SCORES'!H$9,0)</f>
        <v>0</v>
      </c>
      <c r="K206" s="30">
        <f>IFERROR(100*_xlfn.IFNA(VLOOKUP($B206,KviZDarije8!$A$1:$K$1000, 10, 0), 0)/'TOP SCORES'!I$9,0)</f>
        <v>0</v>
      </c>
      <c r="L206" s="30">
        <f>IFERROR(100*_xlfn.IFNA(VLOOKUP($B206,[1]KviZDarije9!$A$1:$K$1000, 10, 0), 0)/'TOP SCORES'!J$9,0)</f>
        <v>0</v>
      </c>
      <c r="M206" s="30">
        <f>IFERROR(100*_xlfn.IFNA(VLOOKUP($B206,[2]KviZDarije10!$A$1:$K$1000, 10, 0), 0)/'TOP SCORES'!K$9,0)</f>
        <v>0</v>
      </c>
    </row>
    <row r="207" spans="1:13">
      <c r="A207" s="33">
        <f t="shared" ca="1" si="3"/>
        <v>176</v>
      </c>
      <c r="B207" s="24"/>
      <c r="C207" s="31" cm="1">
        <f t="array" aca="1" ref="C207" ca="1">SUM(LARGE(D207:M207,ROW(INDIRECT("1:6"))))</f>
        <v>0</v>
      </c>
      <c r="D207" s="30">
        <f>IFERROR(100*_xlfn.IFNA(VLOOKUP($B207,KviZDarije1!$A$1:$K$1000, 10, 0), 0)/'TOP SCORES'!B$9,0)</f>
        <v>0</v>
      </c>
      <c r="E207" s="30">
        <f>IFERROR(100*_xlfn.IFNA(VLOOKUP($B207,KviZDarije2!$A$1:$K$1000, 10, 0), 0)/'TOP SCORES'!C$9,0)</f>
        <v>0</v>
      </c>
      <c r="F207" s="30">
        <f>IFERROR(100*_xlfn.IFNA(VLOOKUP($B207,KviZDarije3!$A$1:$K$1000, 10, 0), 0)/'TOP SCORES'!D$9,0)</f>
        <v>0</v>
      </c>
      <c r="G207" s="30">
        <f>IFERROR(100*_xlfn.IFNA(VLOOKUP($B207,KviZDarije4!$A$1:$K$1000, 10, 0), 0)/'TOP SCORES'!E$9,0)</f>
        <v>0</v>
      </c>
      <c r="H207" s="30">
        <f>IFERROR(100*_xlfn.IFNA(VLOOKUP($B207,KviZDarije5!$A$1:$K$1000, 10, 0), 0)/'TOP SCORES'!F$9,0)</f>
        <v>0</v>
      </c>
      <c r="I207" s="30">
        <f>IFERROR(100*_xlfn.IFNA(VLOOKUP($B207,KviZDarije6!$A$1:$K$1000, 10, 0), 0)/'TOP SCORES'!G$9,0)</f>
        <v>0</v>
      </c>
      <c r="J207" s="30">
        <f>IFERROR(100*_xlfn.IFNA(VLOOKUP($B207,KviZDarije7!$A$1:$K$1000, 10, 0), 0)/'TOP SCORES'!H$9,0)</f>
        <v>0</v>
      </c>
      <c r="K207" s="30">
        <f>IFERROR(100*_xlfn.IFNA(VLOOKUP($B207,KviZDarije8!$A$1:$K$1000, 10, 0), 0)/'TOP SCORES'!I$9,0)</f>
        <v>0</v>
      </c>
      <c r="L207" s="30">
        <f>IFERROR(100*_xlfn.IFNA(VLOOKUP($B207,[1]KviZDarije9!$A$1:$K$1000, 10, 0), 0)/'TOP SCORES'!J$9,0)</f>
        <v>0</v>
      </c>
      <c r="M207" s="30">
        <f>IFERROR(100*_xlfn.IFNA(VLOOKUP($B207,[2]KviZDarije10!$A$1:$K$1000, 10, 0), 0)/'TOP SCORES'!K$9,0)</f>
        <v>0</v>
      </c>
    </row>
    <row r="208" spans="1:13">
      <c r="A208" s="33">
        <f t="shared" ca="1" si="3"/>
        <v>176</v>
      </c>
      <c r="B208" s="24"/>
      <c r="C208" s="31" cm="1">
        <f t="array" aca="1" ref="C208" ca="1">SUM(LARGE(D208:M208,ROW(INDIRECT("1:6"))))</f>
        <v>0</v>
      </c>
      <c r="D208" s="30">
        <f>IFERROR(100*_xlfn.IFNA(VLOOKUP($B208,KviZDarije1!$A$1:$K$1000, 10, 0), 0)/'TOP SCORES'!B$9,0)</f>
        <v>0</v>
      </c>
      <c r="E208" s="30">
        <f>IFERROR(100*_xlfn.IFNA(VLOOKUP($B208,KviZDarije2!$A$1:$K$1000, 10, 0), 0)/'TOP SCORES'!C$9,0)</f>
        <v>0</v>
      </c>
      <c r="F208" s="30">
        <f>IFERROR(100*_xlfn.IFNA(VLOOKUP($B208,KviZDarije3!$A$1:$K$1000, 10, 0), 0)/'TOP SCORES'!D$9,0)</f>
        <v>0</v>
      </c>
      <c r="G208" s="30">
        <f>IFERROR(100*_xlfn.IFNA(VLOOKUP($B208,KviZDarije4!$A$1:$K$1000, 10, 0), 0)/'TOP SCORES'!E$9,0)</f>
        <v>0</v>
      </c>
      <c r="H208" s="30">
        <f>IFERROR(100*_xlfn.IFNA(VLOOKUP($B208,KviZDarije5!$A$1:$K$1000, 10, 0), 0)/'TOP SCORES'!F$9,0)</f>
        <v>0</v>
      </c>
      <c r="I208" s="30">
        <f>IFERROR(100*_xlfn.IFNA(VLOOKUP($B208,KviZDarije6!$A$1:$K$1000, 10, 0), 0)/'TOP SCORES'!G$9,0)</f>
        <v>0</v>
      </c>
      <c r="J208" s="30">
        <f>IFERROR(100*_xlfn.IFNA(VLOOKUP($B208,KviZDarije7!$A$1:$K$1000, 10, 0), 0)/'TOP SCORES'!H$9,0)</f>
        <v>0</v>
      </c>
      <c r="K208" s="30">
        <f>IFERROR(100*_xlfn.IFNA(VLOOKUP($B208,KviZDarije8!$A$1:$K$1000, 10, 0), 0)/'TOP SCORES'!I$9,0)</f>
        <v>0</v>
      </c>
      <c r="L208" s="30">
        <f>IFERROR(100*_xlfn.IFNA(VLOOKUP($B208,[1]KviZDarije9!$A$1:$K$1000, 10, 0), 0)/'TOP SCORES'!J$9,0)</f>
        <v>0</v>
      </c>
      <c r="M208" s="30">
        <f>IFERROR(100*_xlfn.IFNA(VLOOKUP($B208,[2]KviZDarije10!$A$1:$K$1000, 10, 0), 0)/'TOP SCORES'!K$9,0)</f>
        <v>0</v>
      </c>
    </row>
    <row r="209" spans="1:13">
      <c r="A209" s="33">
        <f t="shared" ca="1" si="3"/>
        <v>176</v>
      </c>
      <c r="B209" s="24"/>
      <c r="C209" s="31" cm="1">
        <f t="array" aca="1" ref="C209" ca="1">SUM(LARGE(D209:M209,ROW(INDIRECT("1:6"))))</f>
        <v>0</v>
      </c>
      <c r="D209" s="30">
        <f>IFERROR(100*_xlfn.IFNA(VLOOKUP($B209,KviZDarije1!$A$1:$K$1000, 10, 0), 0)/'TOP SCORES'!B$9,0)</f>
        <v>0</v>
      </c>
      <c r="E209" s="30">
        <f>IFERROR(100*_xlfn.IFNA(VLOOKUP($B209,KviZDarije2!$A$1:$K$1000, 10, 0), 0)/'TOP SCORES'!C$9,0)</f>
        <v>0</v>
      </c>
      <c r="F209" s="30">
        <f>IFERROR(100*_xlfn.IFNA(VLOOKUP($B209,KviZDarije3!$A$1:$K$1000, 10, 0), 0)/'TOP SCORES'!D$9,0)</f>
        <v>0</v>
      </c>
      <c r="G209" s="30">
        <f>IFERROR(100*_xlfn.IFNA(VLOOKUP($B209,KviZDarije4!$A$1:$K$1000, 10, 0), 0)/'TOP SCORES'!E$9,0)</f>
        <v>0</v>
      </c>
      <c r="H209" s="30">
        <f>IFERROR(100*_xlfn.IFNA(VLOOKUP($B209,KviZDarije5!$A$1:$K$1000, 10, 0), 0)/'TOP SCORES'!F$9,0)</f>
        <v>0</v>
      </c>
      <c r="I209" s="30">
        <f>IFERROR(100*_xlfn.IFNA(VLOOKUP($B209,KviZDarije6!$A$1:$K$1000, 10, 0), 0)/'TOP SCORES'!G$9,0)</f>
        <v>0</v>
      </c>
      <c r="J209" s="30">
        <f>IFERROR(100*_xlfn.IFNA(VLOOKUP($B209,KviZDarije7!$A$1:$K$1000, 10, 0), 0)/'TOP SCORES'!H$9,0)</f>
        <v>0</v>
      </c>
      <c r="K209" s="30">
        <f>IFERROR(100*_xlfn.IFNA(VLOOKUP($B209,KviZDarije8!$A$1:$K$1000, 10, 0), 0)/'TOP SCORES'!I$9,0)</f>
        <v>0</v>
      </c>
      <c r="L209" s="30">
        <f>IFERROR(100*_xlfn.IFNA(VLOOKUP($B209,[1]KviZDarije9!$A$1:$K$1000, 10, 0), 0)/'TOP SCORES'!J$9,0)</f>
        <v>0</v>
      </c>
      <c r="M209" s="30">
        <f>IFERROR(100*_xlfn.IFNA(VLOOKUP($B209,[2]KviZDarije10!$A$1:$K$1000, 10, 0), 0)/'TOP SCORES'!K$9,0)</f>
        <v>0</v>
      </c>
    </row>
    <row r="210" spans="1:13">
      <c r="A210" s="33">
        <f t="shared" ca="1" si="3"/>
        <v>176</v>
      </c>
      <c r="B210" s="24"/>
      <c r="C210" s="31" cm="1">
        <f t="array" aca="1" ref="C210" ca="1">SUM(LARGE(D210:M210,ROW(INDIRECT("1:6"))))</f>
        <v>0</v>
      </c>
      <c r="D210" s="30">
        <f>IFERROR(100*_xlfn.IFNA(VLOOKUP($B210,KviZDarije1!$A$1:$K$1000, 10, 0), 0)/'TOP SCORES'!B$9,0)</f>
        <v>0</v>
      </c>
      <c r="E210" s="30">
        <f>IFERROR(100*_xlfn.IFNA(VLOOKUP($B210,KviZDarije2!$A$1:$K$1000, 10, 0), 0)/'TOP SCORES'!C$9,0)</f>
        <v>0</v>
      </c>
      <c r="F210" s="30">
        <f>IFERROR(100*_xlfn.IFNA(VLOOKUP($B210,KviZDarije3!$A$1:$K$1000, 10, 0), 0)/'TOP SCORES'!D$9,0)</f>
        <v>0</v>
      </c>
      <c r="G210" s="30">
        <f>IFERROR(100*_xlfn.IFNA(VLOOKUP($B210,KviZDarije4!$A$1:$K$1000, 10, 0), 0)/'TOP SCORES'!E$9,0)</f>
        <v>0</v>
      </c>
      <c r="H210" s="30">
        <f>IFERROR(100*_xlfn.IFNA(VLOOKUP($B210,KviZDarije5!$A$1:$K$1000, 10, 0), 0)/'TOP SCORES'!F$9,0)</f>
        <v>0</v>
      </c>
      <c r="I210" s="30">
        <f>IFERROR(100*_xlfn.IFNA(VLOOKUP($B210,KviZDarije6!$A$1:$K$1000, 10, 0), 0)/'TOP SCORES'!G$9,0)</f>
        <v>0</v>
      </c>
      <c r="J210" s="30">
        <f>IFERROR(100*_xlfn.IFNA(VLOOKUP($B210,KviZDarije7!$A$1:$K$1000, 10, 0), 0)/'TOP SCORES'!H$9,0)</f>
        <v>0</v>
      </c>
      <c r="K210" s="30">
        <f>IFERROR(100*_xlfn.IFNA(VLOOKUP($B210,KviZDarije8!$A$1:$K$1000, 10, 0), 0)/'TOP SCORES'!I$9,0)</f>
        <v>0</v>
      </c>
      <c r="L210" s="30">
        <f>IFERROR(100*_xlfn.IFNA(VLOOKUP($B210,[1]KviZDarije9!$A$1:$K$1000, 10, 0), 0)/'TOP SCORES'!J$9,0)</f>
        <v>0</v>
      </c>
      <c r="M210" s="30">
        <f>IFERROR(100*_xlfn.IFNA(VLOOKUP($B210,[2]KviZDarije10!$A$1:$K$1000, 10, 0), 0)/'TOP SCORES'!K$9,0)</f>
        <v>0</v>
      </c>
    </row>
    <row r="211" spans="1:13">
      <c r="A211" s="33">
        <f t="shared" ca="1" si="3"/>
        <v>176</v>
      </c>
      <c r="B211" s="24"/>
      <c r="C211" s="31" cm="1">
        <f t="array" aca="1" ref="C211" ca="1">SUM(LARGE(D211:M211,ROW(INDIRECT("1:6"))))</f>
        <v>0</v>
      </c>
      <c r="D211" s="30">
        <f>IFERROR(100*_xlfn.IFNA(VLOOKUP($B211,KviZDarije1!$A$1:$K$1000, 10, 0), 0)/'TOP SCORES'!B$9,0)</f>
        <v>0</v>
      </c>
      <c r="E211" s="30">
        <f>IFERROR(100*_xlfn.IFNA(VLOOKUP($B211,KviZDarije2!$A$1:$K$1000, 10, 0), 0)/'TOP SCORES'!C$9,0)</f>
        <v>0</v>
      </c>
      <c r="F211" s="30">
        <f>IFERROR(100*_xlfn.IFNA(VLOOKUP($B211,KviZDarije3!$A$1:$K$1000, 10, 0), 0)/'TOP SCORES'!D$9,0)</f>
        <v>0</v>
      </c>
      <c r="G211" s="30">
        <f>IFERROR(100*_xlfn.IFNA(VLOOKUP($B211,KviZDarije4!$A$1:$K$1000, 10, 0), 0)/'TOP SCORES'!E$9,0)</f>
        <v>0</v>
      </c>
      <c r="H211" s="30">
        <f>IFERROR(100*_xlfn.IFNA(VLOOKUP($B211,KviZDarije5!$A$1:$K$1000, 10, 0), 0)/'TOP SCORES'!F$9,0)</f>
        <v>0</v>
      </c>
      <c r="I211" s="30">
        <f>IFERROR(100*_xlfn.IFNA(VLOOKUP($B211,KviZDarije6!$A$1:$K$1000, 10, 0), 0)/'TOP SCORES'!G$9,0)</f>
        <v>0</v>
      </c>
      <c r="J211" s="30">
        <f>IFERROR(100*_xlfn.IFNA(VLOOKUP($B211,KviZDarije7!$A$1:$K$1000, 10, 0), 0)/'TOP SCORES'!H$9,0)</f>
        <v>0</v>
      </c>
      <c r="K211" s="30">
        <f>IFERROR(100*_xlfn.IFNA(VLOOKUP($B211,KviZDarije8!$A$1:$K$1000, 10, 0), 0)/'TOP SCORES'!I$9,0)</f>
        <v>0</v>
      </c>
      <c r="L211" s="30">
        <f>IFERROR(100*_xlfn.IFNA(VLOOKUP($B211,[1]KviZDarije9!$A$1:$K$1000, 10, 0), 0)/'TOP SCORES'!J$9,0)</f>
        <v>0</v>
      </c>
      <c r="M211" s="30">
        <f>IFERROR(100*_xlfn.IFNA(VLOOKUP($B211,[2]KviZDarije10!$A$1:$K$1000, 10, 0), 0)/'TOP SCORES'!K$9,0)</f>
        <v>0</v>
      </c>
    </row>
    <row r="212" spans="1:13">
      <c r="A212" s="33">
        <f t="shared" ca="1" si="3"/>
        <v>176</v>
      </c>
      <c r="B212" s="24"/>
      <c r="C212" s="31" cm="1">
        <f t="array" aca="1" ref="C212" ca="1">SUM(LARGE(D212:M212,ROW(INDIRECT("1:6"))))</f>
        <v>0</v>
      </c>
      <c r="D212" s="30">
        <f>IFERROR(100*_xlfn.IFNA(VLOOKUP($B212,KviZDarije1!$A$1:$K$1000, 10, 0), 0)/'TOP SCORES'!B$9,0)</f>
        <v>0</v>
      </c>
      <c r="E212" s="30">
        <f>IFERROR(100*_xlfn.IFNA(VLOOKUP($B212,KviZDarije2!$A$1:$K$1000, 10, 0), 0)/'TOP SCORES'!C$9,0)</f>
        <v>0</v>
      </c>
      <c r="F212" s="30">
        <f>IFERROR(100*_xlfn.IFNA(VLOOKUP($B212,KviZDarije3!$A$1:$K$1000, 10, 0), 0)/'TOP SCORES'!D$9,0)</f>
        <v>0</v>
      </c>
      <c r="G212" s="30">
        <f>IFERROR(100*_xlfn.IFNA(VLOOKUP($B212,KviZDarije4!$A$1:$K$1000, 10, 0), 0)/'TOP SCORES'!E$9,0)</f>
        <v>0</v>
      </c>
      <c r="H212" s="30">
        <f>IFERROR(100*_xlfn.IFNA(VLOOKUP($B212,KviZDarije5!$A$1:$K$1000, 10, 0), 0)/'TOP SCORES'!F$9,0)</f>
        <v>0</v>
      </c>
      <c r="I212" s="30">
        <f>IFERROR(100*_xlfn.IFNA(VLOOKUP($B212,KviZDarije6!$A$1:$K$1000, 10, 0), 0)/'TOP SCORES'!G$9,0)</f>
        <v>0</v>
      </c>
      <c r="J212" s="30">
        <f>IFERROR(100*_xlfn.IFNA(VLOOKUP($B212,KviZDarije7!$A$1:$K$1000, 10, 0), 0)/'TOP SCORES'!H$9,0)</f>
        <v>0</v>
      </c>
      <c r="K212" s="30">
        <f>IFERROR(100*_xlfn.IFNA(VLOOKUP($B212,KviZDarije8!$A$1:$K$1000, 10, 0), 0)/'TOP SCORES'!I$9,0)</f>
        <v>0</v>
      </c>
      <c r="L212" s="30">
        <f>IFERROR(100*_xlfn.IFNA(VLOOKUP($B212,[1]KviZDarije9!$A$1:$K$1000, 10, 0), 0)/'TOP SCORES'!J$9,0)</f>
        <v>0</v>
      </c>
      <c r="M212" s="30">
        <f>IFERROR(100*_xlfn.IFNA(VLOOKUP($B212,[2]KviZDarije10!$A$1:$K$1000, 10, 0), 0)/'TOP SCORES'!K$9,0)</f>
        <v>0</v>
      </c>
    </row>
    <row r="213" spans="1:13">
      <c r="A213" s="33">
        <f t="shared" ca="1" si="3"/>
        <v>176</v>
      </c>
      <c r="C213" s="31" cm="1">
        <f t="array" aca="1" ref="C213" ca="1">SUM(LARGE(D213:M213,ROW(INDIRECT("1:6"))))</f>
        <v>0</v>
      </c>
      <c r="D213" s="30">
        <f>IFERROR(100*_xlfn.IFNA(VLOOKUP($B213,KviZDarije1!$A$1:$K$1000, 10, 0), 0)/'TOP SCORES'!B$9,0)</f>
        <v>0</v>
      </c>
      <c r="E213" s="30">
        <f>IFERROR(100*_xlfn.IFNA(VLOOKUP($B213,KviZDarije2!$A$1:$K$1000, 10, 0), 0)/'TOP SCORES'!C$9,0)</f>
        <v>0</v>
      </c>
      <c r="F213" s="30">
        <f>IFERROR(100*_xlfn.IFNA(VLOOKUP($B213,KviZDarije3!$A$1:$K$1000, 10, 0), 0)/'TOP SCORES'!D$9,0)</f>
        <v>0</v>
      </c>
      <c r="G213" s="30">
        <f>IFERROR(100*_xlfn.IFNA(VLOOKUP($B213,KviZDarije4!$A$1:$K$1000, 10, 0), 0)/'TOP SCORES'!E$9,0)</f>
        <v>0</v>
      </c>
      <c r="H213" s="30">
        <f>IFERROR(100*_xlfn.IFNA(VLOOKUP($B213,KviZDarije5!$A$1:$K$1000, 10, 0), 0)/'TOP SCORES'!F$9,0)</f>
        <v>0</v>
      </c>
      <c r="I213" s="30">
        <f>IFERROR(100*_xlfn.IFNA(VLOOKUP($B213,KviZDarije6!$A$1:$K$1000, 10, 0), 0)/'TOP SCORES'!G$9,0)</f>
        <v>0</v>
      </c>
      <c r="J213" s="30">
        <f>IFERROR(100*_xlfn.IFNA(VLOOKUP($B213,KviZDarije7!$A$1:$K$1000, 10, 0), 0)/'TOP SCORES'!H$9,0)</f>
        <v>0</v>
      </c>
      <c r="K213" s="30">
        <f>IFERROR(100*_xlfn.IFNA(VLOOKUP($B213,KviZDarije8!$A$1:$K$1000, 10, 0), 0)/'TOP SCORES'!I$9,0)</f>
        <v>0</v>
      </c>
      <c r="L213" s="30">
        <f>IFERROR(100*_xlfn.IFNA(VLOOKUP($B213,[1]KviZDarije9!$A$1:$K$1000, 10, 0), 0)/'TOP SCORES'!J$9,0)</f>
        <v>0</v>
      </c>
      <c r="M213" s="30">
        <f>IFERROR(100*_xlfn.IFNA(VLOOKUP($B213,[2]KviZDarije10!$A$1:$K$1000, 10, 0), 0)/'TOP SCORES'!K$9,0)</f>
        <v>0</v>
      </c>
    </row>
    <row r="214" spans="1:13">
      <c r="A214" s="33">
        <f t="shared" ca="1" si="3"/>
        <v>176</v>
      </c>
      <c r="B214" s="24"/>
      <c r="C214" s="31" cm="1">
        <f t="array" aca="1" ref="C214" ca="1">SUM(LARGE(D214:M214,ROW(INDIRECT("1:6"))))</f>
        <v>0</v>
      </c>
      <c r="D214" s="30">
        <f>IFERROR(100*_xlfn.IFNA(VLOOKUP($B214,KviZDarije1!$A$1:$K$1000, 10, 0), 0)/'TOP SCORES'!B$9,0)</f>
        <v>0</v>
      </c>
      <c r="E214" s="30">
        <f>IFERROR(100*_xlfn.IFNA(VLOOKUP($B214,KviZDarije2!$A$1:$K$1000, 10, 0), 0)/'TOP SCORES'!C$9,0)</f>
        <v>0</v>
      </c>
      <c r="F214" s="30">
        <f>IFERROR(100*_xlfn.IFNA(VLOOKUP($B214,KviZDarije3!$A$1:$K$1000, 10, 0), 0)/'TOP SCORES'!D$9,0)</f>
        <v>0</v>
      </c>
      <c r="G214" s="30">
        <f>IFERROR(100*_xlfn.IFNA(VLOOKUP($B214,KviZDarije4!$A$1:$K$1000, 10, 0), 0)/'TOP SCORES'!E$9,0)</f>
        <v>0</v>
      </c>
      <c r="H214" s="30">
        <f>IFERROR(100*_xlfn.IFNA(VLOOKUP($B214,KviZDarije5!$A$1:$K$1000, 10, 0), 0)/'TOP SCORES'!F$9,0)</f>
        <v>0</v>
      </c>
      <c r="I214" s="30">
        <f>IFERROR(100*_xlfn.IFNA(VLOOKUP($B214,KviZDarije6!$A$1:$K$1000, 10, 0), 0)/'TOP SCORES'!G$9,0)</f>
        <v>0</v>
      </c>
      <c r="J214" s="30">
        <f>IFERROR(100*_xlfn.IFNA(VLOOKUP($B214,KviZDarije7!$A$1:$K$1000, 10, 0), 0)/'TOP SCORES'!H$9,0)</f>
        <v>0</v>
      </c>
      <c r="K214" s="30">
        <f>IFERROR(100*_xlfn.IFNA(VLOOKUP($B214,KviZDarije8!$A$1:$K$1000, 10, 0), 0)/'TOP SCORES'!I$9,0)</f>
        <v>0</v>
      </c>
      <c r="L214" s="30">
        <f>IFERROR(100*_xlfn.IFNA(VLOOKUP($B214,[1]KviZDarije9!$A$1:$K$1000, 10, 0), 0)/'TOP SCORES'!J$9,0)</f>
        <v>0</v>
      </c>
      <c r="M214" s="30">
        <f>IFERROR(100*_xlfn.IFNA(VLOOKUP($B214,[2]KviZDarije10!$A$1:$K$1000, 10, 0), 0)/'TOP SCORES'!K$9,0)</f>
        <v>0</v>
      </c>
    </row>
    <row r="215" spans="1:13">
      <c r="B215" s="24"/>
      <c r="C215" s="31"/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 spans="1:13">
      <c r="C216" s="31"/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 spans="1:13">
      <c r="C217" s="31"/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 spans="1:13">
      <c r="B218" s="24"/>
      <c r="C218" s="31"/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 spans="1:13">
      <c r="B219" s="24"/>
      <c r="C219" s="31"/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 spans="1:13">
      <c r="B220" s="24"/>
      <c r="C220" s="31"/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 spans="1:13">
      <c r="B221" s="24"/>
      <c r="C221" s="31"/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 spans="1:13">
      <c r="B222" s="24"/>
      <c r="C222" s="31"/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 spans="1:13">
      <c r="B223" s="24"/>
      <c r="C223" s="31"/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 spans="1:13">
      <c r="B224" s="24"/>
      <c r="C224" s="31"/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 spans="2:13">
      <c r="B225" s="24"/>
      <c r="C225" s="31"/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 spans="2:13">
      <c r="B226" s="24"/>
      <c r="C226" s="31"/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 spans="2:13">
      <c r="B227" s="24"/>
      <c r="C227" s="31"/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 spans="2:13">
      <c r="C228" s="31"/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 spans="2:13">
      <c r="B229" s="24"/>
      <c r="C229" s="31"/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 spans="2:13">
      <c r="B230" s="24"/>
      <c r="C230" s="31"/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 spans="2:13">
      <c r="B231" s="24"/>
      <c r="C231" s="31"/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 spans="2:13">
      <c r="B232" s="24"/>
      <c r="C232" s="31"/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 spans="2:13">
      <c r="C233" s="31"/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 spans="2:13">
      <c r="C234" s="31"/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 spans="2:13">
      <c r="C235" s="31"/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 spans="2:13">
      <c r="B236" s="24"/>
      <c r="C236" s="31"/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 spans="2:13">
      <c r="B237" s="24"/>
      <c r="C237" s="31"/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 spans="2:13">
      <c r="B238" s="24"/>
      <c r="C238" s="31"/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 spans="2:13">
      <c r="C239" s="31"/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 spans="2:13">
      <c r="C240" s="31"/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 spans="2:13">
      <c r="C241" s="31"/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 spans="2:13">
      <c r="C242" s="31"/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 spans="2:13">
      <c r="B243" s="24"/>
      <c r="C243" s="31"/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 spans="2:13">
      <c r="B244" s="24"/>
      <c r="C244" s="31"/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 spans="2:13">
      <c r="B245" s="24"/>
      <c r="C245" s="31"/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 spans="2:13">
      <c r="C246" s="31"/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 spans="2:13">
      <c r="C247" s="31"/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 spans="2:13">
      <c r="C248" s="31"/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 spans="2:13">
      <c r="C249" s="31"/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 spans="2:13">
      <c r="B250" s="24"/>
      <c r="C250" s="31"/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 spans="2:13">
      <c r="B251" s="24"/>
      <c r="C251" s="31"/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 spans="2:13">
      <c r="B252" s="24"/>
      <c r="C252" s="31"/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 spans="2:13">
      <c r="B253" s="24"/>
      <c r="C253" s="31"/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 spans="2:13">
      <c r="B254" s="24"/>
      <c r="C254" s="31"/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 spans="2:13">
      <c r="B255" s="24"/>
      <c r="C255" s="31"/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 spans="2:13">
      <c r="C256" s="31"/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 spans="2:13">
      <c r="C257" s="31"/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 spans="2:13">
      <c r="B258" s="24"/>
      <c r="C258" s="31"/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 spans="2:13">
      <c r="C259" s="31"/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 spans="2:13">
      <c r="B260" s="24"/>
      <c r="C260" s="31"/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 spans="2:13">
      <c r="B261" s="24"/>
      <c r="C261" s="31"/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 spans="2:13">
      <c r="C262" s="31"/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 spans="2:13">
      <c r="B263" s="24"/>
      <c r="C263" s="31"/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 spans="2:13">
      <c r="C264" s="31"/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 spans="2:13">
      <c r="C265" s="31"/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 spans="2:13">
      <c r="B266" s="24"/>
      <c r="C266" s="31"/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 spans="2:13">
      <c r="C267" s="31"/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 spans="2:13">
      <c r="C268" s="31"/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 spans="2:13">
      <c r="C269" s="31"/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 spans="2:13">
      <c r="B270" s="24"/>
      <c r="C270" s="31"/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 spans="2:13">
      <c r="B271" s="24"/>
      <c r="C271" s="31"/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 spans="2:13">
      <c r="C272" s="31"/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 spans="1:13">
      <c r="C273" s="31"/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 spans="1:13">
      <c r="B274" s="24"/>
      <c r="C274" s="31"/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 spans="1:13">
      <c r="C275" s="31"/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 spans="1:13">
      <c r="C276" s="31"/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 spans="1:13" ht="15">
      <c r="A277"/>
      <c r="B277"/>
      <c r="C277"/>
      <c r="D277"/>
      <c r="E277"/>
      <c r="F277"/>
      <c r="G277"/>
      <c r="H277"/>
      <c r="I277"/>
      <c r="J277"/>
      <c r="K277"/>
      <c r="L277"/>
      <c r="M277"/>
    </row>
    <row r="278" spans="1:13" ht="15">
      <c r="A278"/>
      <c r="B278"/>
      <c r="C278"/>
      <c r="D278"/>
      <c r="E278"/>
      <c r="F278"/>
      <c r="G278"/>
      <c r="H278"/>
      <c r="I278"/>
      <c r="J278"/>
      <c r="K278"/>
      <c r="L278"/>
      <c r="M278"/>
    </row>
    <row r="279" spans="1:13" ht="15">
      <c r="A279"/>
      <c r="B279"/>
      <c r="C279"/>
      <c r="D279"/>
      <c r="E279"/>
      <c r="F279"/>
      <c r="G279"/>
      <c r="H279"/>
      <c r="I279"/>
      <c r="J279"/>
      <c r="K279"/>
      <c r="L279"/>
      <c r="M279"/>
    </row>
    <row r="280" spans="1:13" ht="15">
      <c r="A280"/>
      <c r="B280"/>
      <c r="C280"/>
      <c r="D280"/>
      <c r="E280"/>
      <c r="F280"/>
      <c r="G280"/>
      <c r="H280"/>
      <c r="I280"/>
      <c r="J280"/>
      <c r="K280"/>
      <c r="L280"/>
      <c r="M280"/>
    </row>
    <row r="281" spans="1:13" ht="15">
      <c r="A281"/>
      <c r="B281"/>
      <c r="C281"/>
      <c r="D281"/>
      <c r="E281"/>
      <c r="F281"/>
      <c r="G281"/>
      <c r="H281"/>
      <c r="I281"/>
      <c r="J281"/>
      <c r="K281"/>
      <c r="L281"/>
      <c r="M281"/>
    </row>
    <row r="282" spans="1:13" ht="15">
      <c r="A282"/>
      <c r="B282"/>
      <c r="C282"/>
      <c r="D282"/>
      <c r="E282"/>
      <c r="F282"/>
      <c r="G282"/>
      <c r="H282"/>
      <c r="I282"/>
      <c r="J282"/>
      <c r="K282"/>
      <c r="L282"/>
      <c r="M282"/>
    </row>
    <row r="283" spans="1:13" ht="15">
      <c r="A283"/>
      <c r="B283"/>
      <c r="C283"/>
      <c r="D283"/>
      <c r="E283"/>
      <c r="F283"/>
      <c r="G283"/>
      <c r="H283"/>
      <c r="I283"/>
      <c r="J283"/>
      <c r="K283"/>
      <c r="L283"/>
      <c r="M283"/>
    </row>
    <row r="284" spans="1:13" ht="15">
      <c r="A284"/>
      <c r="B284"/>
      <c r="C284"/>
      <c r="D284"/>
      <c r="E284"/>
      <c r="F284"/>
      <c r="G284"/>
      <c r="H284"/>
      <c r="I284"/>
      <c r="J284"/>
      <c r="K284"/>
      <c r="L284"/>
      <c r="M284"/>
    </row>
    <row r="285" spans="1:13" ht="15">
      <c r="A285"/>
      <c r="B285"/>
      <c r="C285"/>
      <c r="D285"/>
      <c r="E285"/>
      <c r="F285"/>
      <c r="G285"/>
      <c r="H285"/>
      <c r="I285"/>
      <c r="J285"/>
      <c r="K285"/>
      <c r="L285"/>
      <c r="M285"/>
    </row>
    <row r="286" spans="1:13" ht="15">
      <c r="A286"/>
      <c r="B286"/>
      <c r="C286"/>
      <c r="D286"/>
      <c r="E286"/>
      <c r="F286"/>
      <c r="G286"/>
      <c r="H286"/>
      <c r="I286"/>
      <c r="J286"/>
      <c r="K286"/>
      <c r="L286"/>
      <c r="M286"/>
    </row>
    <row r="287" spans="1:13" ht="15">
      <c r="A287"/>
      <c r="B287"/>
      <c r="C287"/>
      <c r="D287"/>
      <c r="E287"/>
      <c r="F287"/>
      <c r="G287"/>
      <c r="H287"/>
      <c r="I287"/>
      <c r="J287"/>
      <c r="K287"/>
      <c r="L287"/>
      <c r="M287"/>
    </row>
    <row r="288" spans="1:13" ht="15">
      <c r="A288"/>
      <c r="B288"/>
      <c r="C288"/>
      <c r="D288"/>
      <c r="E288"/>
      <c r="F288"/>
      <c r="G288"/>
      <c r="H288"/>
      <c r="I288"/>
      <c r="J288"/>
      <c r="K288"/>
      <c r="L288"/>
      <c r="M288"/>
    </row>
    <row r="289" spans="1:13" ht="15">
      <c r="A289"/>
      <c r="B289"/>
      <c r="C289"/>
      <c r="D289"/>
      <c r="E289"/>
      <c r="F289"/>
      <c r="G289"/>
      <c r="H289"/>
      <c r="I289"/>
      <c r="J289"/>
      <c r="K289"/>
      <c r="L289"/>
      <c r="M289"/>
    </row>
    <row r="290" spans="1:13" ht="15">
      <c r="A290"/>
      <c r="B290"/>
      <c r="C290"/>
      <c r="D290"/>
      <c r="E290"/>
      <c r="F290"/>
      <c r="G290"/>
      <c r="H290"/>
      <c r="I290"/>
      <c r="J290"/>
      <c r="K290"/>
      <c r="L290"/>
      <c r="M290"/>
    </row>
    <row r="291" spans="1:13" ht="15">
      <c r="A291"/>
      <c r="B291"/>
      <c r="C291"/>
      <c r="D291"/>
      <c r="E291"/>
      <c r="F291"/>
      <c r="G291"/>
      <c r="H291"/>
      <c r="I291"/>
      <c r="J291"/>
      <c r="K291"/>
      <c r="L291"/>
      <c r="M291"/>
    </row>
    <row r="292" spans="1:13" ht="15">
      <c r="A292"/>
      <c r="B292"/>
      <c r="C292"/>
      <c r="D292"/>
      <c r="E292"/>
      <c r="F292"/>
      <c r="G292"/>
      <c r="H292"/>
      <c r="I292"/>
      <c r="J292"/>
      <c r="K292"/>
      <c r="L292"/>
      <c r="M292"/>
    </row>
    <row r="293" spans="1:13" ht="15">
      <c r="A293"/>
      <c r="B293"/>
      <c r="C293"/>
      <c r="D293"/>
      <c r="E293"/>
      <c r="F293"/>
      <c r="G293"/>
      <c r="H293"/>
      <c r="I293"/>
      <c r="J293"/>
      <c r="K293"/>
      <c r="L293"/>
      <c r="M293"/>
    </row>
    <row r="294" spans="1:13" ht="15">
      <c r="A294"/>
      <c r="B294"/>
      <c r="C294"/>
      <c r="D294"/>
      <c r="E294"/>
      <c r="F294"/>
      <c r="G294"/>
      <c r="H294"/>
      <c r="I294"/>
      <c r="J294"/>
      <c r="K294"/>
      <c r="L294"/>
      <c r="M294"/>
    </row>
    <row r="295" spans="1:13" ht="15">
      <c r="A295"/>
      <c r="B295"/>
      <c r="C295"/>
      <c r="D295"/>
      <c r="E295"/>
      <c r="F295"/>
      <c r="G295"/>
      <c r="H295"/>
      <c r="I295"/>
      <c r="J295"/>
      <c r="K295"/>
      <c r="L295"/>
      <c r="M295"/>
    </row>
    <row r="296" spans="1:13" ht="15">
      <c r="A296"/>
      <c r="B296"/>
      <c r="C296"/>
      <c r="D296"/>
      <c r="E296"/>
      <c r="F296"/>
      <c r="G296"/>
      <c r="H296"/>
      <c r="I296"/>
      <c r="J296"/>
      <c r="K296"/>
      <c r="L296"/>
      <c r="M296"/>
    </row>
    <row r="297" spans="1:13" ht="15">
      <c r="A297"/>
      <c r="B297"/>
      <c r="C297"/>
      <c r="D297"/>
      <c r="E297"/>
      <c r="F297"/>
      <c r="G297"/>
      <c r="H297"/>
      <c r="I297"/>
      <c r="J297"/>
      <c r="K297"/>
      <c r="L297"/>
      <c r="M297"/>
    </row>
    <row r="298" spans="1:13" ht="15">
      <c r="A298"/>
      <c r="B298"/>
      <c r="C298"/>
      <c r="D298"/>
      <c r="E298"/>
      <c r="F298"/>
      <c r="G298"/>
      <c r="H298"/>
      <c r="I298"/>
      <c r="J298"/>
      <c r="K298"/>
      <c r="L298"/>
      <c r="M298"/>
    </row>
    <row r="299" spans="1:13" ht="15">
      <c r="A299"/>
      <c r="B299"/>
      <c r="C299"/>
      <c r="D299"/>
      <c r="E299"/>
      <c r="F299"/>
      <c r="G299"/>
      <c r="H299"/>
      <c r="I299"/>
      <c r="J299"/>
      <c r="K299"/>
      <c r="L299"/>
      <c r="M299"/>
    </row>
    <row r="300" spans="1:13" ht="15">
      <c r="A300"/>
      <c r="B300"/>
      <c r="C300"/>
      <c r="D300"/>
      <c r="E300"/>
      <c r="F300"/>
      <c r="G300"/>
      <c r="H300"/>
      <c r="I300"/>
      <c r="J300"/>
      <c r="K300"/>
      <c r="L300"/>
      <c r="M300"/>
    </row>
    <row r="301" spans="1:13" ht="15">
      <c r="A301"/>
      <c r="B301"/>
      <c r="C301"/>
      <c r="D301"/>
      <c r="E301"/>
      <c r="F301"/>
      <c r="G301"/>
      <c r="H301"/>
      <c r="I301"/>
      <c r="J301"/>
      <c r="K301"/>
      <c r="L301"/>
      <c r="M301"/>
    </row>
    <row r="302" spans="1:13" ht="15">
      <c r="A302"/>
      <c r="B302"/>
      <c r="C302"/>
      <c r="D302"/>
      <c r="E302"/>
      <c r="F302"/>
      <c r="G302"/>
      <c r="H302"/>
      <c r="I302"/>
      <c r="J302"/>
      <c r="K302"/>
      <c r="L302"/>
      <c r="M302"/>
    </row>
    <row r="303" spans="1:13" ht="15">
      <c r="A303"/>
      <c r="B303"/>
      <c r="C303"/>
      <c r="D303"/>
      <c r="E303"/>
      <c r="F303"/>
      <c r="G303"/>
      <c r="H303"/>
      <c r="I303"/>
      <c r="J303"/>
      <c r="K303"/>
      <c r="L303"/>
      <c r="M303"/>
    </row>
    <row r="304" spans="1:13" ht="15">
      <c r="A304"/>
      <c r="B304"/>
      <c r="C304"/>
      <c r="D304"/>
      <c r="E304"/>
      <c r="F304"/>
      <c r="G304"/>
      <c r="H304"/>
      <c r="I304"/>
      <c r="J304"/>
      <c r="K304"/>
      <c r="L304"/>
      <c r="M304"/>
    </row>
    <row r="305" spans="1:13" ht="15">
      <c r="A305"/>
      <c r="B305"/>
      <c r="C305"/>
      <c r="D305"/>
      <c r="E305"/>
      <c r="F305"/>
      <c r="G305"/>
      <c r="H305"/>
      <c r="I305"/>
      <c r="J305"/>
      <c r="K305"/>
      <c r="L305"/>
      <c r="M305"/>
    </row>
    <row r="306" spans="1:13" ht="15">
      <c r="A306"/>
      <c r="B306"/>
      <c r="C306"/>
      <c r="D306"/>
      <c r="E306"/>
      <c r="F306"/>
      <c r="G306"/>
      <c r="H306"/>
      <c r="I306"/>
      <c r="J306"/>
      <c r="K306"/>
      <c r="L306"/>
      <c r="M306"/>
    </row>
    <row r="307" spans="1:13" ht="15">
      <c r="A307"/>
      <c r="B307"/>
      <c r="C307"/>
      <c r="D307"/>
      <c r="E307"/>
      <c r="F307"/>
      <c r="G307"/>
      <c r="H307"/>
      <c r="I307"/>
      <c r="J307"/>
      <c r="K307"/>
      <c r="L307"/>
      <c r="M307"/>
    </row>
    <row r="308" spans="1:13" ht="15">
      <c r="A308"/>
      <c r="B308"/>
      <c r="C308"/>
      <c r="D308"/>
      <c r="E308"/>
      <c r="F308"/>
      <c r="G308"/>
      <c r="H308"/>
      <c r="I308"/>
      <c r="J308"/>
      <c r="K308"/>
      <c r="L308"/>
      <c r="M308"/>
    </row>
    <row r="309" spans="1:13" ht="15">
      <c r="A309"/>
      <c r="B309"/>
      <c r="C309"/>
      <c r="D309"/>
      <c r="E309"/>
      <c r="F309"/>
      <c r="G309"/>
      <c r="H309"/>
      <c r="I309"/>
      <c r="J309"/>
      <c r="K309"/>
      <c r="L309"/>
      <c r="M309"/>
    </row>
    <row r="310" spans="1:13" ht="15">
      <c r="A310"/>
      <c r="B310"/>
      <c r="C310"/>
      <c r="D310"/>
      <c r="E310"/>
      <c r="F310"/>
      <c r="G310"/>
      <c r="H310"/>
      <c r="I310"/>
      <c r="J310"/>
      <c r="K310"/>
      <c r="L310"/>
      <c r="M310"/>
    </row>
    <row r="311" spans="1:13" ht="15">
      <c r="A311"/>
      <c r="B311"/>
      <c r="C311"/>
      <c r="D311"/>
      <c r="E311"/>
      <c r="F311"/>
      <c r="G311"/>
      <c r="H311"/>
      <c r="I311"/>
      <c r="J311"/>
      <c r="K311"/>
      <c r="L311"/>
      <c r="M311"/>
    </row>
    <row r="312" spans="1:13" ht="15">
      <c r="A312"/>
      <c r="B312"/>
      <c r="C312"/>
      <c r="D312"/>
      <c r="E312"/>
      <c r="F312"/>
      <c r="G312"/>
      <c r="H312"/>
      <c r="I312"/>
      <c r="J312"/>
      <c r="K312"/>
      <c r="L312"/>
      <c r="M312"/>
    </row>
    <row r="313" spans="1:13" ht="15">
      <c r="A313"/>
      <c r="B313"/>
      <c r="C313"/>
      <c r="D313"/>
      <c r="E313"/>
      <c r="F313"/>
      <c r="G313"/>
      <c r="H313"/>
      <c r="I313"/>
      <c r="J313"/>
      <c r="K313"/>
      <c r="L313"/>
      <c r="M313"/>
    </row>
    <row r="314" spans="1:13" ht="15">
      <c r="A314"/>
      <c r="B314"/>
      <c r="C314"/>
      <c r="D314"/>
      <c r="E314"/>
      <c r="F314"/>
      <c r="G314"/>
      <c r="H314"/>
      <c r="I314"/>
      <c r="J314"/>
      <c r="K314"/>
      <c r="L314"/>
      <c r="M314"/>
    </row>
    <row r="315" spans="1:13" ht="15">
      <c r="A315"/>
      <c r="B315"/>
      <c r="C315"/>
      <c r="D315"/>
      <c r="E315"/>
      <c r="F315"/>
      <c r="G315"/>
      <c r="H315"/>
      <c r="I315"/>
      <c r="J315"/>
      <c r="K315"/>
      <c r="L315"/>
      <c r="M315"/>
    </row>
    <row r="316" spans="1:13" ht="15">
      <c r="A316"/>
      <c r="B316"/>
      <c r="C316"/>
      <c r="D316"/>
      <c r="E316"/>
      <c r="F316"/>
      <c r="G316"/>
      <c r="H316"/>
      <c r="I316"/>
      <c r="J316"/>
      <c r="K316"/>
      <c r="L316"/>
      <c r="M316"/>
    </row>
    <row r="317" spans="1:13" ht="15">
      <c r="A317"/>
      <c r="B317"/>
      <c r="C317"/>
      <c r="D317"/>
      <c r="E317"/>
      <c r="F317"/>
      <c r="G317"/>
      <c r="H317"/>
      <c r="I317"/>
      <c r="J317"/>
      <c r="K317"/>
      <c r="L317"/>
      <c r="M317"/>
    </row>
    <row r="318" spans="1:13" ht="15">
      <c r="A318"/>
      <c r="B318"/>
      <c r="C318"/>
      <c r="D318"/>
      <c r="E318"/>
      <c r="F318"/>
      <c r="G318"/>
      <c r="H318"/>
      <c r="I318"/>
      <c r="J318"/>
      <c r="K318"/>
      <c r="L318"/>
      <c r="M318"/>
    </row>
    <row r="319" spans="1:13" ht="15">
      <c r="A319"/>
      <c r="B319"/>
      <c r="C319"/>
      <c r="D319"/>
      <c r="E319"/>
      <c r="F319"/>
      <c r="G319"/>
      <c r="H319"/>
      <c r="I319"/>
      <c r="J319"/>
      <c r="K319"/>
      <c r="L319"/>
      <c r="M319"/>
    </row>
    <row r="320" spans="1:13" ht="15">
      <c r="A320"/>
      <c r="B320"/>
      <c r="C320"/>
      <c r="D320"/>
      <c r="E320"/>
      <c r="F320"/>
      <c r="G320"/>
      <c r="H320"/>
      <c r="I320"/>
      <c r="J320"/>
      <c r="K320"/>
      <c r="L320"/>
      <c r="M320"/>
    </row>
    <row r="321" spans="1:13" ht="15">
      <c r="A321"/>
      <c r="B321"/>
      <c r="C321"/>
      <c r="D321"/>
      <c r="E321"/>
      <c r="F321"/>
      <c r="G321"/>
      <c r="H321"/>
      <c r="I321"/>
      <c r="J321"/>
      <c r="K321"/>
      <c r="L321"/>
      <c r="M321"/>
    </row>
    <row r="322" spans="1:13" ht="15">
      <c r="A322"/>
      <c r="B322"/>
      <c r="C322"/>
      <c r="D322"/>
      <c r="E322"/>
      <c r="F322"/>
      <c r="G322"/>
      <c r="H322"/>
      <c r="I322"/>
      <c r="J322"/>
      <c r="K322"/>
      <c r="L322"/>
      <c r="M322"/>
    </row>
    <row r="323" spans="1:13" ht="15">
      <c r="A323"/>
      <c r="B323"/>
      <c r="C323"/>
      <c r="D323"/>
      <c r="E323"/>
      <c r="F323"/>
      <c r="G323"/>
      <c r="H323"/>
      <c r="I323"/>
      <c r="J323"/>
      <c r="K323"/>
      <c r="L323"/>
      <c r="M323"/>
    </row>
    <row r="324" spans="1:13" ht="15">
      <c r="A324"/>
      <c r="B324"/>
      <c r="C324"/>
      <c r="D324"/>
      <c r="E324"/>
      <c r="F324"/>
      <c r="G324"/>
      <c r="H324"/>
      <c r="I324"/>
      <c r="J324"/>
      <c r="K324"/>
      <c r="L324"/>
      <c r="M324"/>
    </row>
    <row r="325" spans="1:13" ht="15">
      <c r="A325"/>
      <c r="B325"/>
      <c r="C325"/>
      <c r="D325"/>
      <c r="E325"/>
      <c r="F325"/>
      <c r="G325"/>
      <c r="H325"/>
      <c r="I325"/>
      <c r="J325"/>
      <c r="K325"/>
      <c r="L325"/>
      <c r="M325"/>
    </row>
    <row r="326" spans="1:13" ht="15">
      <c r="A326"/>
      <c r="B326"/>
      <c r="C326"/>
      <c r="D326"/>
      <c r="E326"/>
      <c r="F326"/>
      <c r="G326"/>
      <c r="H326"/>
      <c r="I326"/>
      <c r="J326"/>
      <c r="K326"/>
      <c r="L326"/>
      <c r="M326"/>
    </row>
    <row r="327" spans="1:13" ht="15">
      <c r="A327"/>
      <c r="B327"/>
      <c r="C327"/>
      <c r="D327"/>
      <c r="E327"/>
      <c r="F327"/>
      <c r="G327"/>
      <c r="H327"/>
      <c r="I327"/>
      <c r="J327"/>
      <c r="K327"/>
      <c r="L327"/>
      <c r="M327"/>
    </row>
    <row r="328" spans="1:13" ht="15">
      <c r="A328"/>
      <c r="B328"/>
      <c r="C328"/>
      <c r="D328"/>
      <c r="E328"/>
      <c r="F328"/>
      <c r="G328"/>
      <c r="H328"/>
      <c r="I328"/>
      <c r="J328"/>
      <c r="K328"/>
      <c r="L328"/>
      <c r="M328"/>
    </row>
    <row r="329" spans="1:13" ht="15">
      <c r="A329"/>
      <c r="B329"/>
      <c r="C329"/>
      <c r="D329"/>
      <c r="E329"/>
      <c r="F329"/>
      <c r="G329"/>
      <c r="H329"/>
      <c r="I329"/>
      <c r="J329"/>
      <c r="K329"/>
      <c r="L329"/>
      <c r="M329"/>
    </row>
    <row r="330" spans="1:13" ht="15">
      <c r="A330"/>
      <c r="B330"/>
      <c r="C330"/>
      <c r="D330"/>
      <c r="E330"/>
      <c r="F330"/>
      <c r="G330"/>
      <c r="H330"/>
      <c r="I330"/>
      <c r="J330"/>
      <c r="K330"/>
      <c r="L330"/>
      <c r="M330"/>
    </row>
    <row r="331" spans="1:13" ht="15">
      <c r="A331"/>
      <c r="B331"/>
      <c r="C331"/>
      <c r="D331"/>
      <c r="E331"/>
      <c r="F331"/>
      <c r="G331"/>
      <c r="H331"/>
      <c r="I331"/>
      <c r="J331"/>
      <c r="K331"/>
      <c r="L331"/>
      <c r="M331"/>
    </row>
    <row r="332" spans="1:13" ht="15">
      <c r="A332"/>
      <c r="B332"/>
      <c r="C332"/>
      <c r="D332"/>
      <c r="E332"/>
      <c r="F332"/>
      <c r="G332"/>
      <c r="H332"/>
      <c r="I332"/>
      <c r="J332"/>
      <c r="K332"/>
      <c r="L332"/>
      <c r="M332"/>
    </row>
    <row r="333" spans="1:13" ht="15">
      <c r="A333"/>
      <c r="B333"/>
      <c r="C333"/>
      <c r="D333"/>
      <c r="E333"/>
      <c r="F333"/>
      <c r="G333"/>
      <c r="H333"/>
      <c r="I333"/>
      <c r="J333"/>
      <c r="K333"/>
      <c r="L333"/>
      <c r="M333"/>
    </row>
    <row r="334" spans="1:13" ht="15">
      <c r="A334"/>
      <c r="B334"/>
      <c r="C334"/>
      <c r="D334"/>
      <c r="E334"/>
      <c r="F334"/>
      <c r="G334"/>
      <c r="H334"/>
      <c r="I334"/>
      <c r="J334"/>
      <c r="K334"/>
      <c r="L334"/>
      <c r="M334"/>
    </row>
    <row r="335" spans="1:13" ht="15">
      <c r="A335"/>
      <c r="B335"/>
      <c r="C335"/>
      <c r="D335"/>
      <c r="E335"/>
      <c r="F335"/>
      <c r="G335"/>
      <c r="H335"/>
      <c r="I335"/>
      <c r="J335"/>
      <c r="K335"/>
      <c r="L335"/>
      <c r="M335"/>
    </row>
    <row r="336" spans="1:13" ht="15">
      <c r="A336"/>
      <c r="B336"/>
      <c r="C336"/>
      <c r="D336"/>
      <c r="E336"/>
      <c r="F336"/>
      <c r="G336"/>
      <c r="H336"/>
      <c r="I336"/>
      <c r="J336"/>
      <c r="K336"/>
      <c r="L336"/>
      <c r="M336"/>
    </row>
    <row r="337" spans="1:13" ht="15">
      <c r="A337"/>
      <c r="B337"/>
      <c r="C337"/>
      <c r="D337"/>
      <c r="E337"/>
      <c r="F337"/>
      <c r="G337"/>
      <c r="H337"/>
      <c r="I337"/>
      <c r="J337"/>
      <c r="K337"/>
      <c r="L337"/>
      <c r="M337"/>
    </row>
    <row r="338" spans="1:13" ht="15">
      <c r="A338"/>
      <c r="B338"/>
      <c r="C338"/>
      <c r="D338"/>
      <c r="E338"/>
      <c r="F338"/>
      <c r="G338"/>
      <c r="H338"/>
      <c r="I338"/>
      <c r="J338"/>
      <c r="K338"/>
      <c r="L338"/>
      <c r="M338"/>
    </row>
    <row r="339" spans="1:13" ht="15">
      <c r="A339"/>
      <c r="B339"/>
      <c r="C339"/>
      <c r="D339"/>
      <c r="E339"/>
      <c r="F339"/>
      <c r="G339"/>
      <c r="H339"/>
      <c r="I339"/>
      <c r="J339"/>
      <c r="K339"/>
      <c r="L339"/>
      <c r="M339"/>
    </row>
    <row r="340" spans="1:13" ht="15">
      <c r="A340"/>
      <c r="B340"/>
      <c r="C340"/>
      <c r="D340"/>
      <c r="E340"/>
      <c r="F340"/>
      <c r="G340"/>
      <c r="H340"/>
      <c r="I340"/>
      <c r="J340"/>
      <c r="K340"/>
      <c r="L340"/>
      <c r="M340"/>
    </row>
    <row r="341" spans="1:13" ht="15">
      <c r="A341"/>
      <c r="B341"/>
      <c r="C341"/>
      <c r="D341"/>
      <c r="E341"/>
      <c r="F341"/>
      <c r="G341"/>
      <c r="H341"/>
      <c r="I341"/>
      <c r="J341"/>
      <c r="K341"/>
      <c r="L341"/>
      <c r="M341"/>
    </row>
    <row r="342" spans="1:13" ht="15">
      <c r="A342"/>
      <c r="B342"/>
      <c r="C342"/>
      <c r="D342"/>
      <c r="E342"/>
      <c r="F342"/>
      <c r="G342"/>
      <c r="H342"/>
      <c r="I342"/>
      <c r="J342"/>
      <c r="K342"/>
      <c r="L342"/>
      <c r="M342"/>
    </row>
    <row r="343" spans="1:13" ht="15">
      <c r="A343"/>
      <c r="B343"/>
      <c r="C343"/>
      <c r="D343"/>
      <c r="E343"/>
      <c r="F343"/>
      <c r="G343"/>
      <c r="H343"/>
      <c r="I343"/>
      <c r="J343"/>
      <c r="K343"/>
      <c r="L343"/>
      <c r="M343"/>
    </row>
    <row r="344" spans="1:13" ht="15">
      <c r="A344"/>
      <c r="B344"/>
      <c r="C344"/>
      <c r="D344"/>
      <c r="E344"/>
      <c r="F344"/>
      <c r="G344"/>
      <c r="H344"/>
      <c r="I344"/>
      <c r="J344"/>
      <c r="K344"/>
      <c r="L344"/>
      <c r="M344"/>
    </row>
    <row r="345" spans="1:13" ht="15">
      <c r="A345"/>
      <c r="B345"/>
      <c r="C345"/>
      <c r="D345"/>
      <c r="E345"/>
      <c r="F345"/>
      <c r="G345"/>
      <c r="H345"/>
      <c r="I345"/>
      <c r="J345"/>
      <c r="K345"/>
      <c r="L345"/>
      <c r="M345"/>
    </row>
    <row r="346" spans="1:13" ht="15">
      <c r="A346"/>
      <c r="B346"/>
      <c r="C346"/>
      <c r="D346"/>
      <c r="E346"/>
      <c r="F346"/>
      <c r="G346"/>
      <c r="H346"/>
      <c r="I346"/>
      <c r="J346"/>
      <c r="K346"/>
      <c r="L346"/>
      <c r="M346"/>
    </row>
    <row r="347" spans="1:13" ht="15">
      <c r="A347"/>
      <c r="B347"/>
      <c r="C347"/>
      <c r="D347"/>
      <c r="E347"/>
      <c r="F347"/>
      <c r="G347"/>
      <c r="H347"/>
      <c r="I347"/>
      <c r="J347"/>
      <c r="K347"/>
      <c r="L347"/>
      <c r="M347"/>
    </row>
    <row r="348" spans="1:13" ht="15">
      <c r="A348"/>
      <c r="B348"/>
      <c r="C348"/>
      <c r="D348"/>
      <c r="E348"/>
      <c r="F348"/>
      <c r="G348"/>
      <c r="H348"/>
      <c r="I348"/>
      <c r="J348"/>
      <c r="K348"/>
      <c r="L348"/>
      <c r="M348"/>
    </row>
    <row r="349" spans="1:13" ht="15">
      <c r="A349"/>
      <c r="B349"/>
      <c r="C349"/>
      <c r="D349"/>
      <c r="E349"/>
      <c r="F349"/>
      <c r="G349"/>
      <c r="H349"/>
      <c r="I349"/>
      <c r="J349"/>
      <c r="K349"/>
      <c r="L349"/>
      <c r="M349"/>
    </row>
    <row r="350" spans="1:13" ht="15">
      <c r="A350"/>
      <c r="B350"/>
      <c r="C350"/>
      <c r="D350"/>
      <c r="E350"/>
      <c r="F350"/>
      <c r="G350"/>
      <c r="H350"/>
      <c r="I350"/>
      <c r="J350"/>
      <c r="K350"/>
      <c r="L350"/>
      <c r="M350"/>
    </row>
    <row r="351" spans="1:13" ht="15">
      <c r="A351"/>
      <c r="B351"/>
      <c r="C351"/>
      <c r="D351"/>
      <c r="E351"/>
      <c r="F351"/>
      <c r="G351"/>
      <c r="H351"/>
      <c r="I351"/>
      <c r="J351"/>
      <c r="K351"/>
      <c r="L351"/>
      <c r="M351"/>
    </row>
    <row r="352" spans="1:13" ht="15">
      <c r="A352"/>
      <c r="B352"/>
      <c r="C352"/>
      <c r="D352"/>
      <c r="E352"/>
      <c r="F352"/>
      <c r="G352"/>
      <c r="H352"/>
      <c r="I352"/>
      <c r="J352"/>
      <c r="K352"/>
      <c r="L352"/>
      <c r="M352"/>
    </row>
    <row r="353" spans="1:13" ht="15">
      <c r="A353"/>
      <c r="B353"/>
      <c r="C353"/>
      <c r="D353"/>
      <c r="E353"/>
      <c r="F353"/>
      <c r="G353"/>
      <c r="H353"/>
      <c r="I353"/>
      <c r="J353"/>
      <c r="K353"/>
      <c r="L353"/>
      <c r="M353"/>
    </row>
    <row r="354" spans="1:13" ht="15">
      <c r="A354"/>
      <c r="B354"/>
      <c r="C354"/>
      <c r="D354"/>
      <c r="E354"/>
      <c r="F354"/>
      <c r="G354"/>
      <c r="H354"/>
      <c r="I354"/>
      <c r="J354"/>
      <c r="K354"/>
      <c r="L354"/>
      <c r="M354"/>
    </row>
    <row r="355" spans="1:13" ht="15">
      <c r="A355"/>
      <c r="B355"/>
      <c r="C355"/>
      <c r="D355"/>
      <c r="E355"/>
      <c r="F355"/>
      <c r="G355"/>
      <c r="H355"/>
      <c r="I355"/>
      <c r="J355"/>
      <c r="K355"/>
      <c r="L355"/>
      <c r="M355"/>
    </row>
    <row r="356" spans="1:13" ht="15">
      <c r="A356"/>
      <c r="B356"/>
      <c r="C356"/>
      <c r="D356"/>
      <c r="E356"/>
      <c r="F356"/>
      <c r="G356"/>
      <c r="H356"/>
      <c r="I356"/>
      <c r="J356"/>
      <c r="K356"/>
      <c r="L356"/>
      <c r="M356"/>
    </row>
    <row r="357" spans="1:13" ht="15">
      <c r="A357"/>
      <c r="B357"/>
      <c r="C357"/>
      <c r="D357"/>
      <c r="E357"/>
      <c r="F357"/>
      <c r="G357"/>
      <c r="H357"/>
      <c r="I357"/>
      <c r="J357"/>
      <c r="K357"/>
      <c r="L357"/>
      <c r="M357"/>
    </row>
    <row r="358" spans="1:13" ht="15">
      <c r="A358"/>
      <c r="B358"/>
      <c r="C358"/>
      <c r="D358"/>
      <c r="E358"/>
      <c r="F358"/>
      <c r="G358"/>
      <c r="H358"/>
      <c r="I358"/>
      <c r="J358"/>
      <c r="K358"/>
      <c r="L358"/>
      <c r="M358"/>
    </row>
    <row r="359" spans="1:13" ht="15">
      <c r="A359"/>
      <c r="B359"/>
      <c r="C359"/>
      <c r="D359"/>
      <c r="E359"/>
      <c r="F359"/>
      <c r="G359"/>
      <c r="H359"/>
      <c r="I359"/>
      <c r="J359"/>
      <c r="K359"/>
      <c r="L359"/>
      <c r="M359"/>
    </row>
    <row r="360" spans="1:13" ht="15">
      <c r="A360"/>
      <c r="B360"/>
      <c r="C360"/>
      <c r="D360"/>
      <c r="E360"/>
      <c r="F360"/>
      <c r="G360"/>
      <c r="H360"/>
      <c r="I360"/>
      <c r="J360"/>
      <c r="K360"/>
      <c r="L360"/>
      <c r="M360"/>
    </row>
    <row r="361" spans="1:13" ht="15">
      <c r="A361"/>
      <c r="B361"/>
      <c r="C361"/>
      <c r="D361"/>
      <c r="E361"/>
      <c r="F361"/>
      <c r="G361"/>
      <c r="H361"/>
      <c r="I361"/>
      <c r="J361"/>
      <c r="K361"/>
      <c r="L361"/>
      <c r="M361"/>
    </row>
    <row r="362" spans="1:13" ht="15">
      <c r="A362"/>
      <c r="B362"/>
      <c r="C362"/>
      <c r="D362"/>
      <c r="E362"/>
      <c r="F362"/>
      <c r="G362"/>
      <c r="H362"/>
      <c r="I362"/>
      <c r="J362"/>
      <c r="K362"/>
      <c r="L362"/>
      <c r="M362"/>
    </row>
    <row r="363" spans="1:13" ht="15">
      <c r="A363"/>
      <c r="B363"/>
      <c r="C363"/>
      <c r="D363"/>
      <c r="E363"/>
      <c r="F363"/>
      <c r="G363"/>
      <c r="H363"/>
      <c r="I363"/>
      <c r="J363"/>
      <c r="K363"/>
      <c r="L363"/>
      <c r="M363"/>
    </row>
    <row r="364" spans="1:13" ht="15">
      <c r="A364"/>
      <c r="B364"/>
      <c r="C364"/>
      <c r="D364"/>
      <c r="E364"/>
      <c r="F364"/>
      <c r="G364"/>
      <c r="H364"/>
      <c r="I364"/>
      <c r="J364"/>
      <c r="K364"/>
      <c r="L364"/>
      <c r="M364"/>
    </row>
    <row r="365" spans="1:13" ht="15">
      <c r="A365"/>
      <c r="B365"/>
      <c r="C365"/>
      <c r="D365"/>
      <c r="E365"/>
      <c r="F365"/>
      <c r="G365"/>
      <c r="H365"/>
      <c r="I365"/>
      <c r="J365"/>
      <c r="K365"/>
      <c r="L365"/>
      <c r="M365"/>
    </row>
    <row r="366" spans="1:13" ht="15">
      <c r="A366"/>
      <c r="B366"/>
      <c r="C366"/>
      <c r="D366"/>
      <c r="E366"/>
      <c r="F366"/>
      <c r="G366"/>
      <c r="H366"/>
      <c r="I366"/>
      <c r="J366"/>
      <c r="K366"/>
      <c r="L366"/>
      <c r="M366"/>
    </row>
    <row r="367" spans="1:13" ht="15">
      <c r="A367"/>
      <c r="B367"/>
      <c r="C367"/>
      <c r="D367"/>
      <c r="E367"/>
      <c r="F367"/>
      <c r="G367"/>
      <c r="H367"/>
      <c r="I367"/>
      <c r="J367"/>
      <c r="K367"/>
      <c r="L367"/>
      <c r="M367"/>
    </row>
    <row r="368" spans="1:13" ht="15">
      <c r="A368"/>
      <c r="B368"/>
      <c r="C368"/>
      <c r="D368"/>
      <c r="E368"/>
      <c r="F368"/>
      <c r="G368"/>
      <c r="H368"/>
      <c r="I368"/>
      <c r="J368"/>
      <c r="K368"/>
      <c r="L368"/>
      <c r="M368"/>
    </row>
    <row r="369" spans="1:13" ht="15">
      <c r="A369"/>
      <c r="B369"/>
      <c r="C369"/>
      <c r="D369"/>
      <c r="E369"/>
      <c r="F369"/>
      <c r="G369"/>
      <c r="H369"/>
      <c r="I369"/>
      <c r="J369"/>
      <c r="K369"/>
      <c r="L369"/>
      <c r="M369"/>
    </row>
    <row r="370" spans="1:13" ht="15">
      <c r="A370"/>
      <c r="B370"/>
      <c r="C370"/>
      <c r="D370"/>
      <c r="E370"/>
      <c r="F370"/>
      <c r="G370"/>
      <c r="H370"/>
      <c r="I370"/>
      <c r="J370"/>
      <c r="K370"/>
      <c r="L370"/>
      <c r="M370"/>
    </row>
    <row r="371" spans="1:13" ht="15">
      <c r="A371"/>
      <c r="B371"/>
      <c r="C371"/>
      <c r="D371"/>
      <c r="E371"/>
      <c r="F371"/>
      <c r="G371"/>
      <c r="H371"/>
      <c r="I371"/>
      <c r="J371"/>
      <c r="K371"/>
      <c r="L371"/>
      <c r="M371"/>
    </row>
    <row r="372" spans="1:13" ht="15">
      <c r="A372"/>
      <c r="B372"/>
      <c r="C372"/>
      <c r="D372"/>
      <c r="E372"/>
      <c r="F372"/>
      <c r="G372"/>
      <c r="H372"/>
      <c r="I372"/>
      <c r="J372"/>
      <c r="K372"/>
      <c r="L372"/>
      <c r="M372"/>
    </row>
    <row r="373" spans="1:13" ht="15">
      <c r="A373"/>
      <c r="B373"/>
      <c r="C373"/>
      <c r="D373"/>
      <c r="E373"/>
      <c r="F373"/>
      <c r="G373"/>
      <c r="H373"/>
      <c r="I373"/>
      <c r="J373"/>
      <c r="K373"/>
      <c r="L373"/>
      <c r="M373"/>
    </row>
    <row r="374" spans="1:13" ht="15">
      <c r="A374"/>
      <c r="B374"/>
      <c r="C374"/>
      <c r="D374"/>
      <c r="E374"/>
      <c r="F374"/>
      <c r="G374"/>
      <c r="H374"/>
      <c r="I374"/>
      <c r="J374"/>
      <c r="K374"/>
      <c r="L374"/>
      <c r="M374"/>
    </row>
    <row r="375" spans="1:13" ht="15">
      <c r="A375"/>
      <c r="B375"/>
      <c r="C375"/>
      <c r="D375"/>
      <c r="E375"/>
      <c r="F375"/>
      <c r="G375"/>
      <c r="H375"/>
      <c r="I375"/>
      <c r="J375"/>
      <c r="K375"/>
      <c r="L375"/>
      <c r="M375"/>
    </row>
    <row r="376" spans="1:13" ht="15">
      <c r="A376"/>
      <c r="B376"/>
      <c r="C376"/>
      <c r="D376"/>
      <c r="E376"/>
      <c r="F376"/>
      <c r="G376"/>
      <c r="H376"/>
      <c r="I376"/>
      <c r="J376"/>
      <c r="K376"/>
      <c r="L376"/>
      <c r="M376"/>
    </row>
    <row r="377" spans="1:13" ht="15">
      <c r="A377"/>
      <c r="B377"/>
      <c r="C377"/>
      <c r="D377"/>
      <c r="E377"/>
      <c r="F377"/>
      <c r="G377"/>
      <c r="H377"/>
      <c r="I377"/>
      <c r="J377"/>
      <c r="K377"/>
      <c r="L377"/>
      <c r="M377"/>
    </row>
    <row r="378" spans="1:13" ht="15">
      <c r="A378"/>
      <c r="B378"/>
      <c r="C378"/>
      <c r="D378"/>
      <c r="E378"/>
      <c r="F378"/>
      <c r="G378"/>
      <c r="H378"/>
      <c r="I378"/>
      <c r="J378"/>
      <c r="K378"/>
      <c r="L378"/>
      <c r="M378"/>
    </row>
    <row r="379" spans="1:13" ht="15">
      <c r="A379"/>
      <c r="B379"/>
      <c r="C379"/>
      <c r="D379"/>
      <c r="E379"/>
      <c r="F379"/>
      <c r="G379"/>
      <c r="H379"/>
      <c r="I379"/>
      <c r="J379"/>
      <c r="K379"/>
      <c r="L379"/>
      <c r="M379"/>
    </row>
    <row r="380" spans="1:13" ht="15">
      <c r="A380"/>
      <c r="B380"/>
      <c r="C380"/>
      <c r="D380"/>
      <c r="E380"/>
      <c r="F380"/>
      <c r="G380"/>
      <c r="H380"/>
      <c r="I380"/>
      <c r="J380"/>
      <c r="K380"/>
      <c r="L380"/>
      <c r="M380"/>
    </row>
    <row r="381" spans="1:13" ht="15">
      <c r="A381"/>
      <c r="B381"/>
      <c r="C381"/>
      <c r="D381"/>
      <c r="E381"/>
      <c r="F381"/>
      <c r="G381"/>
      <c r="H381"/>
      <c r="I381"/>
      <c r="J381"/>
      <c r="K381"/>
      <c r="L381"/>
      <c r="M381"/>
    </row>
    <row r="382" spans="1:13" ht="15">
      <c r="A382"/>
      <c r="B382"/>
      <c r="C382"/>
      <c r="D382"/>
      <c r="E382"/>
      <c r="F382"/>
      <c r="G382"/>
      <c r="H382"/>
      <c r="I382"/>
      <c r="J382"/>
      <c r="K382"/>
      <c r="L382"/>
      <c r="M382"/>
    </row>
    <row r="383" spans="1:13" ht="15">
      <c r="A383"/>
      <c r="B383"/>
      <c r="C383"/>
      <c r="D383"/>
      <c r="E383"/>
      <c r="F383"/>
      <c r="G383"/>
      <c r="H383"/>
      <c r="I383"/>
      <c r="J383"/>
      <c r="K383"/>
      <c r="L383"/>
      <c r="M383"/>
    </row>
    <row r="384" spans="1:13" ht="15">
      <c r="A384"/>
      <c r="B384"/>
      <c r="C384"/>
      <c r="D384"/>
      <c r="E384"/>
      <c r="F384"/>
      <c r="G384"/>
      <c r="H384"/>
      <c r="I384"/>
      <c r="J384"/>
      <c r="K384"/>
      <c r="L384"/>
      <c r="M384"/>
    </row>
    <row r="385" spans="1:13" ht="15">
      <c r="A385"/>
      <c r="B385"/>
      <c r="C385"/>
      <c r="D385"/>
      <c r="E385"/>
      <c r="F385"/>
      <c r="G385"/>
      <c r="H385"/>
      <c r="I385"/>
      <c r="J385"/>
      <c r="K385"/>
      <c r="L385"/>
      <c r="M385"/>
    </row>
    <row r="386" spans="1:13" ht="15">
      <c r="A386"/>
      <c r="B386"/>
      <c r="C386"/>
      <c r="D386"/>
      <c r="E386"/>
      <c r="F386"/>
      <c r="G386"/>
      <c r="H386"/>
      <c r="I386"/>
      <c r="J386"/>
      <c r="K386"/>
      <c r="L386"/>
      <c r="M386"/>
    </row>
    <row r="387" spans="1:13" ht="15">
      <c r="A387"/>
      <c r="B387"/>
      <c r="C387"/>
      <c r="D387"/>
      <c r="E387"/>
      <c r="F387"/>
      <c r="G387"/>
      <c r="H387"/>
      <c r="I387"/>
      <c r="J387"/>
      <c r="K387"/>
      <c r="L387"/>
      <c r="M387"/>
    </row>
    <row r="388" spans="1:13">
      <c r="A388" s="33">
        <f t="shared" ref="A388" ca="1" si="4">RANK(C388,C$2:C$998)</f>
        <v>105</v>
      </c>
      <c r="B388" s="28" t="s">
        <v>235</v>
      </c>
      <c r="C388" s="31" cm="1">
        <f t="array" aca="1" ref="C388" ca="1">SUM(LARGE(D388:M388,ROW(INDIRECT("1:7"))))</f>
        <v>110.47619047619048</v>
      </c>
      <c r="D388" s="30">
        <f>IFERROR(100*_xlfn.IFNA(VLOOKUP($B388,KviZDarije1!$A$1:$K$1000, 10, 0), 0)/'TOP SCORES'!B$9,0)</f>
        <v>0</v>
      </c>
      <c r="E388" s="30">
        <f>IFERROR(100*_xlfn.IFNA(VLOOKUP($B388,KviZDarije2!$A$1:$K$1000, 10, 0), 0)/'TOP SCORES'!C$9,0)</f>
        <v>0</v>
      </c>
      <c r="F388" s="30">
        <f>IFERROR(100*_xlfn.IFNA(VLOOKUP($B388,KviZDarije3!$A$1:$K$1000, 10, 0), 0)/'TOP SCORES'!D$9,0)</f>
        <v>0</v>
      </c>
      <c r="G388" s="30">
        <f>IFERROR(100*_xlfn.IFNA(VLOOKUP($B388,KviZDarije4!$A$1:$K$1000, 10, 0), 0)/'TOP SCORES'!E$9,0)</f>
        <v>0</v>
      </c>
      <c r="H388" s="30">
        <f>IFERROR(100*_xlfn.IFNA(VLOOKUP($B388,KviZDarije5!$A$1:$K$1000, 10, 0), 0)/'TOP SCORES'!F$9,0)</f>
        <v>53.333333333333336</v>
      </c>
      <c r="I388" s="30">
        <f>IFERROR(100*_xlfn.IFNA(VLOOKUP($B388,KviZDarije6!$A$1:$K$1000, 10, 0), 0)/'TOP SCORES'!G$9,0)</f>
        <v>57.142857142857146</v>
      </c>
      <c r="J388" s="30">
        <f>IFERROR(100*_xlfn.IFNA(VLOOKUP($B388,KviZDarije7!$A$1:$K$1000, 10, 0), 0)/'TOP SCORES'!H$9,0)</f>
        <v>0</v>
      </c>
      <c r="K388" s="30">
        <f>IFERROR(100*_xlfn.IFNA(VLOOKUP($B388,KviZDarije8!$A$1:$K$1000, 10, 0), 0)/'TOP SCORES'!I$9,0)</f>
        <v>0</v>
      </c>
      <c r="L388" s="30">
        <f>IFERROR(100*_xlfn.IFNA(VLOOKUP($B388,[1]KviZDarije9!$A$1:$K$1000, 10, 0), 0)/'TOP SCORES'!J$9,0)</f>
        <v>0</v>
      </c>
      <c r="M388" s="30">
        <f>IFERROR(100*_xlfn.IFNA(VLOOKUP($B388,[2]KviZDarije10!$A$1:$K$1000, 10, 0), 0)/'TOP SCORES'!K$9,0)</f>
        <v>0</v>
      </c>
    </row>
  </sheetData>
  <autoFilter ref="A1:M276" xr:uid="{A5C41134-7147-A144-B9FA-51B092DD54C7}">
    <sortState xmlns:xlrd2="http://schemas.microsoft.com/office/spreadsheetml/2017/richdata2" ref="A2:M276">
      <sortCondition ref="A1:A276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Radni listovi</vt:lpstr>
      </vt:variant>
      <vt:variant>
        <vt:i4>19</vt:i4>
      </vt:variant>
    </vt:vector>
  </HeadingPairs>
  <TitlesOfParts>
    <vt:vector size="19" baseType="lpstr">
      <vt:lpstr>TOTAL</vt:lpstr>
      <vt:lpstr>UMJETNOST</vt:lpstr>
      <vt:lpstr>KNJIŽEVNOST I DUHOVNOST</vt:lpstr>
      <vt:lpstr>FILM I MEDIJI</vt:lpstr>
      <vt:lpstr>POVIJEST</vt:lpstr>
      <vt:lpstr>SVIJET</vt:lpstr>
      <vt:lpstr>LIFESTYLE</vt:lpstr>
      <vt:lpstr>ZNANOST</vt:lpstr>
      <vt:lpstr>SPORT I IGRE</vt:lpstr>
      <vt:lpstr>TOP SCORES</vt:lpstr>
      <vt:lpstr>Popis igrača</vt:lpstr>
      <vt:lpstr>KviZDarije1</vt:lpstr>
      <vt:lpstr>KviZDarije2</vt:lpstr>
      <vt:lpstr>KviZDarije3</vt:lpstr>
      <vt:lpstr>KviZDarije4</vt:lpstr>
      <vt:lpstr>KviZDarije5</vt:lpstr>
      <vt:lpstr>KviZDarije6</vt:lpstr>
      <vt:lpstr>KviZDarije7</vt:lpstr>
      <vt:lpstr>KviZDarije8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Suri</dc:creator>
  <cp:lastModifiedBy>R.S.</cp:lastModifiedBy>
  <dcterms:created xsi:type="dcterms:W3CDTF">2020-07-03T13:33:05Z</dcterms:created>
  <dcterms:modified xsi:type="dcterms:W3CDTF">2021-06-23T11:51:33Z</dcterms:modified>
</cp:coreProperties>
</file>